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3CAD3477-91EB-4B4F-9AB2-1B8D13C05BEF}" xr6:coauthVersionLast="47" xr6:coauthVersionMax="47" xr10:uidLastSave="{00000000-0000-0000-0000-000000000000}"/>
  <bookViews>
    <workbookView xWindow="-108" yWindow="-17388" windowWidth="30936" windowHeight="17496" tabRatio="903" firstSheet="1" activeTab="1" xr2:uid="{00000000-000D-0000-FFFF-FFFF00000000}"/>
  </bookViews>
  <sheets>
    <sheet name="串刺用【先頭】" sheetId="26" state="hidden" r:id="rId1"/>
    <sheet name="様式第8｜完了実績報告書" sheetId="15" r:id="rId2"/>
    <sheet name="定型様式5｜総括表" sheetId="16" r:id="rId3"/>
    <sheet name="定型様式6｜明細書" sheetId="18" r:id="rId4"/>
    <sheet name="定型様式6｜明細書【LED照明】" sheetId="32" r:id="rId5"/>
    <sheet name="様式第12｜精算払請求書" sheetId="30" r:id="rId6"/>
    <sheet name="串刺用【末尾】" sheetId="27" state="hidden" r:id="rId7"/>
  </sheets>
  <definedNames>
    <definedName name="_xlnm._FilterDatabase" localSheetId="4" hidden="1">'定型様式6｜明細書【LED照明】'!$AP$11:$AS$13</definedName>
    <definedName name="_xlnm.Print_Area" localSheetId="2">'定型様式5｜総括表'!$A$1:$BC$36</definedName>
    <definedName name="_xlnm.Print_Area" localSheetId="3">'定型様式6｜明細書'!$A$1:$AG$64</definedName>
    <definedName name="_xlnm.Print_Area" localSheetId="4">'定型様式6｜明細書【LED照明】'!$A$1:$BC$52</definedName>
    <definedName name="_xlnm.Print_Area" localSheetId="5">'様式第12｜精算払請求書'!$A$1:$CN$78</definedName>
    <definedName name="_xlnm.Print_Area" localSheetId="1">'様式第8｜完了実績報告書'!$A$1:$CN$96</definedName>
    <definedName name="_xlnm.Print_Titles" localSheetId="3">'定型様式6｜明細書'!$1:$14</definedName>
    <definedName name="ガラス">#REF!</definedName>
    <definedName name="使用製品">#REF!</definedName>
    <definedName name="窓">#REF!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56" i="30" l="1"/>
  <c r="AJ2" i="32"/>
  <c r="AJ1" i="32"/>
  <c r="AP47" i="32"/>
  <c r="AJ46" i="32"/>
  <c r="AT46" i="32" s="1"/>
  <c r="AJ45" i="32"/>
  <c r="AT45" i="32" s="1"/>
  <c r="AJ44" i="32"/>
  <c r="AT44" i="32" s="1"/>
  <c r="AT43" i="32"/>
  <c r="AJ43" i="32"/>
  <c r="AJ42" i="32"/>
  <c r="AT42" i="32" s="1"/>
  <c r="AJ41" i="32"/>
  <c r="AT41" i="32" s="1"/>
  <c r="AJ40" i="32"/>
  <c r="AT40" i="32" s="1"/>
  <c r="AT39" i="32"/>
  <c r="AJ39" i="32"/>
  <c r="AJ38" i="32"/>
  <c r="AT38" i="32" s="1"/>
  <c r="AJ37" i="32"/>
  <c r="AT37" i="32" s="1"/>
  <c r="AJ36" i="32"/>
  <c r="AT36" i="32" s="1"/>
  <c r="AT35" i="32"/>
  <c r="AJ35" i="32"/>
  <c r="AJ34" i="32"/>
  <c r="AT34" i="32" s="1"/>
  <c r="AJ33" i="32"/>
  <c r="AT33" i="32" s="1"/>
  <c r="AJ32" i="32"/>
  <c r="AT32" i="32" s="1"/>
  <c r="AT31" i="32"/>
  <c r="AJ31" i="32"/>
  <c r="AJ30" i="32"/>
  <c r="AT30" i="32" s="1"/>
  <c r="AJ29" i="32"/>
  <c r="AT29" i="32" s="1"/>
  <c r="AJ28" i="32"/>
  <c r="AT28" i="32" s="1"/>
  <c r="AT27" i="32"/>
  <c r="AJ27" i="32"/>
  <c r="AJ26" i="32"/>
  <c r="AT26" i="32" s="1"/>
  <c r="AJ25" i="32"/>
  <c r="AT25" i="32" s="1"/>
  <c r="AJ24" i="32"/>
  <c r="AT24" i="32" s="1"/>
  <c r="AT23" i="32"/>
  <c r="AJ23" i="32"/>
  <c r="AJ22" i="32"/>
  <c r="AT22" i="32" s="1"/>
  <c r="AJ21" i="32"/>
  <c r="AT21" i="32" s="1"/>
  <c r="AJ20" i="32"/>
  <c r="AT20" i="32" s="1"/>
  <c r="AT19" i="32"/>
  <c r="AJ19" i="32"/>
  <c r="AJ18" i="32"/>
  <c r="AT18" i="32" s="1"/>
  <c r="AJ17" i="32"/>
  <c r="AT17" i="32" s="1"/>
  <c r="AJ16" i="32"/>
  <c r="AT16" i="32" s="1"/>
  <c r="AT15" i="32"/>
  <c r="AJ15" i="32"/>
  <c r="AJ14" i="32"/>
  <c r="AT14" i="32" s="1"/>
  <c r="AJ13" i="32"/>
  <c r="AT13" i="32" s="1"/>
  <c r="AJ12" i="32"/>
  <c r="AT12" i="32" s="1"/>
  <c r="AT11" i="32"/>
  <c r="AJ11" i="32"/>
  <c r="AA2" i="18"/>
  <c r="AA1" i="18"/>
  <c r="E51" i="18"/>
  <c r="E50" i="18"/>
  <c r="E49" i="18"/>
  <c r="E48" i="18"/>
  <c r="E47" i="18"/>
  <c r="E46" i="18"/>
  <c r="E45" i="18"/>
  <c r="E44" i="18"/>
  <c r="E43" i="18"/>
  <c r="E42" i="18"/>
  <c r="E41" i="18"/>
  <c r="E40" i="18"/>
  <c r="E39" i="18"/>
  <c r="E38" i="18"/>
  <c r="E37" i="18"/>
  <c r="E36" i="18"/>
  <c r="E35" i="18"/>
  <c r="E34" i="18"/>
  <c r="E33" i="18"/>
  <c r="E32" i="18"/>
  <c r="E26" i="18"/>
  <c r="E25" i="18"/>
  <c r="E24" i="18"/>
  <c r="E23" i="18"/>
  <c r="E22" i="18"/>
  <c r="E21" i="18"/>
  <c r="E20" i="18"/>
  <c r="E19" i="18"/>
  <c r="U23" i="16"/>
  <c r="AT47" i="32" l="1"/>
  <c r="AO51" i="32" s="1"/>
  <c r="U27" i="16"/>
  <c r="A177" i="32" l="1"/>
  <c r="A162" i="32"/>
  <c r="A151" i="32"/>
  <c r="AD64" i="18"/>
  <c r="AD63" i="18"/>
  <c r="AD62" i="18"/>
  <c r="AD61" i="18"/>
  <c r="AB64" i="18"/>
  <c r="AB63" i="18"/>
  <c r="AB62" i="18"/>
  <c r="AB61" i="18"/>
  <c r="Z64" i="18"/>
  <c r="Z63" i="18"/>
  <c r="Z62" i="18"/>
  <c r="Z61" i="18"/>
  <c r="X64" i="18"/>
  <c r="X63" i="18"/>
  <c r="X62" i="18"/>
  <c r="X61" i="18"/>
  <c r="V64" i="18"/>
  <c r="V63" i="18"/>
  <c r="V62" i="18"/>
  <c r="V61" i="18"/>
  <c r="T64" i="18"/>
  <c r="T63" i="18"/>
  <c r="T62" i="18"/>
  <c r="T61" i="18"/>
  <c r="R64" i="18"/>
  <c r="R63" i="18"/>
  <c r="R62" i="18"/>
  <c r="R61" i="18"/>
  <c r="P64" i="18"/>
  <c r="P63" i="18"/>
  <c r="P62" i="18"/>
  <c r="P61" i="18"/>
  <c r="N64" i="18"/>
  <c r="N63" i="18"/>
  <c r="N62" i="18"/>
  <c r="N61" i="18"/>
  <c r="L64" i="18"/>
  <c r="L63" i="18"/>
  <c r="L62" i="18"/>
  <c r="L61" i="18"/>
  <c r="A64" i="18"/>
  <c r="A63" i="18"/>
  <c r="A62" i="18"/>
  <c r="A61" i="18"/>
  <c r="AC10" i="18" l="1"/>
  <c r="AA10" i="18"/>
  <c r="Y10" i="18"/>
  <c r="W10" i="18"/>
  <c r="U10" i="18"/>
  <c r="S10" i="18"/>
  <c r="Q10" i="18"/>
  <c r="O10" i="18"/>
  <c r="M10" i="18"/>
  <c r="K10" i="18"/>
  <c r="BQ32" i="30" l="1"/>
  <c r="BD49" i="30" s="1"/>
  <c r="BF32" i="30"/>
  <c r="AU49" i="30" s="1"/>
  <c r="W32" i="30"/>
  <c r="O32" i="30"/>
  <c r="H32" i="30"/>
  <c r="BD20" i="30" l="1"/>
  <c r="BD19" i="30"/>
  <c r="BD18" i="30"/>
  <c r="BD17" i="30"/>
  <c r="BD15" i="30"/>
  <c r="BD14" i="30"/>
  <c r="BD13" i="30"/>
  <c r="BD12" i="30"/>
  <c r="BL12" i="30"/>
  <c r="BK11" i="30"/>
  <c r="BD11" i="30"/>
  <c r="BL45" i="30"/>
  <c r="AP2" i="16"/>
  <c r="AG2" i="18" l="1"/>
  <c r="BL44" i="30"/>
  <c r="BL2" i="30"/>
  <c r="BK44" i="30"/>
  <c r="BK45" i="30"/>
  <c r="BK2" i="30"/>
  <c r="AP1" i="16"/>
  <c r="AO1" i="16"/>
  <c r="AG51" i="30"/>
  <c r="AG50" i="30"/>
  <c r="AO2" i="16"/>
  <c r="Z2" i="18"/>
  <c r="Z1" i="18"/>
  <c r="BK50" i="15"/>
  <c r="BK49" i="15"/>
  <c r="BL3" i="15"/>
  <c r="BL49" i="15" l="1"/>
  <c r="BL50" i="15" l="1"/>
  <c r="BC2" i="16" l="1"/>
  <c r="A33" i="18" l="1"/>
  <c r="A34" i="18" l="1"/>
  <c r="A35" i="18"/>
  <c r="A37" i="18" l="1"/>
  <c r="A36" i="18"/>
  <c r="A40" i="18" l="1"/>
  <c r="A39" i="18"/>
  <c r="A38" i="18"/>
  <c r="A41" i="18" l="1"/>
  <c r="A42" i="18" l="1"/>
  <c r="A43" i="18" l="1"/>
  <c r="A44" i="18" s="1"/>
  <c r="A45" i="18" s="1"/>
  <c r="A46" i="18" s="1"/>
  <c r="A47" i="18" s="1"/>
  <c r="A48" i="18" s="1"/>
  <c r="A49" i="18" s="1"/>
  <c r="A50" i="18" s="1"/>
  <c r="A51" i="18" s="1"/>
  <c r="L54" i="15" l="1"/>
  <c r="B30" i="18" l="1"/>
  <c r="AF51" i="18" l="1"/>
  <c r="AF50" i="18"/>
  <c r="AF49" i="18"/>
  <c r="AF48" i="18"/>
  <c r="AF47" i="18"/>
  <c r="AF46" i="18"/>
  <c r="AF45" i="18"/>
  <c r="AF44" i="18"/>
  <c r="AF43" i="18"/>
  <c r="AF42" i="18"/>
  <c r="AF41" i="18"/>
  <c r="AF40" i="18"/>
  <c r="AF39" i="18"/>
  <c r="AF38" i="18"/>
  <c r="AF37" i="18"/>
  <c r="AF36" i="18"/>
  <c r="AF35" i="18"/>
  <c r="AF34" i="18"/>
  <c r="AF33" i="18"/>
  <c r="AF32" i="18"/>
  <c r="AF26" i="18"/>
  <c r="AF25" i="18"/>
  <c r="AF24" i="18"/>
  <c r="AF23" i="18"/>
  <c r="AF22" i="18"/>
  <c r="AF21" i="18"/>
  <c r="AF20" i="18"/>
  <c r="AF19" i="18"/>
  <c r="AG7" i="18"/>
  <c r="AG8" i="18"/>
  <c r="A19" i="18"/>
  <c r="J19" i="18"/>
  <c r="T19" i="18" s="1"/>
  <c r="A20" i="18"/>
  <c r="J20" i="18"/>
  <c r="N20" i="18" s="1"/>
  <c r="A21" i="18"/>
  <c r="J21" i="18"/>
  <c r="T21" i="18" s="1"/>
  <c r="A22" i="18"/>
  <c r="A24" i="18" s="1"/>
  <c r="J22" i="18"/>
  <c r="T22" i="18" s="1"/>
  <c r="A23" i="18"/>
  <c r="J23" i="18"/>
  <c r="T23" i="18" s="1"/>
  <c r="J24" i="18"/>
  <c r="T24" i="18" s="1"/>
  <c r="J25" i="18"/>
  <c r="N25" i="18" s="1"/>
  <c r="J26" i="18"/>
  <c r="V26" i="18" s="1"/>
  <c r="K27" i="18"/>
  <c r="M27" i="18"/>
  <c r="O27" i="18"/>
  <c r="Q27" i="18"/>
  <c r="S27" i="18"/>
  <c r="U27" i="18"/>
  <c r="W27" i="18"/>
  <c r="Y27" i="18"/>
  <c r="AA27" i="18"/>
  <c r="AC27" i="18"/>
  <c r="A32" i="18"/>
  <c r="J32" i="18"/>
  <c r="T32" i="18" s="1"/>
  <c r="J33" i="18"/>
  <c r="L33" i="18" s="1"/>
  <c r="J34" i="18"/>
  <c r="T34" i="18" s="1"/>
  <c r="J35" i="18"/>
  <c r="P35" i="18" s="1"/>
  <c r="J36" i="18"/>
  <c r="Z36" i="18" s="1"/>
  <c r="J37" i="18"/>
  <c r="X37" i="18" s="1"/>
  <c r="J38" i="18"/>
  <c r="P38" i="18" s="1"/>
  <c r="J39" i="18"/>
  <c r="P39" i="18" s="1"/>
  <c r="J40" i="18"/>
  <c r="N40" i="18" s="1"/>
  <c r="J41" i="18"/>
  <c r="N41" i="18" s="1"/>
  <c r="J42" i="18"/>
  <c r="V42" i="18" s="1"/>
  <c r="J43" i="18"/>
  <c r="R43" i="18" s="1"/>
  <c r="J44" i="18"/>
  <c r="N44" i="18" s="1"/>
  <c r="J45" i="18"/>
  <c r="N45" i="18" s="1"/>
  <c r="J46" i="18"/>
  <c r="V46" i="18" s="1"/>
  <c r="J47" i="18"/>
  <c r="R47" i="18" s="1"/>
  <c r="J48" i="18"/>
  <c r="N48" i="18" s="1"/>
  <c r="J49" i="18"/>
  <c r="N49" i="18" s="1"/>
  <c r="J50" i="18"/>
  <c r="V50" i="18" s="1"/>
  <c r="J51" i="18"/>
  <c r="R51" i="18" s="1"/>
  <c r="K52" i="18"/>
  <c r="M52" i="18"/>
  <c r="O52" i="18"/>
  <c r="Q52" i="18"/>
  <c r="S52" i="18"/>
  <c r="U52" i="18"/>
  <c r="W52" i="18"/>
  <c r="Y52" i="18"/>
  <c r="AA52" i="18"/>
  <c r="AC52" i="18"/>
  <c r="V22" i="18"/>
  <c r="B17" i="18" l="1"/>
  <c r="Z22" i="18"/>
  <c r="Z21" i="18"/>
  <c r="R22" i="18"/>
  <c r="AD37" i="18"/>
  <c r="R21" i="18"/>
  <c r="P21" i="18"/>
  <c r="T45" i="18"/>
  <c r="T51" i="18"/>
  <c r="P42" i="18"/>
  <c r="T37" i="18"/>
  <c r="AD42" i="18"/>
  <c r="V45" i="18"/>
  <c r="N42" i="18"/>
  <c r="AB42" i="18"/>
  <c r="X42" i="18"/>
  <c r="R25" i="18"/>
  <c r="V25" i="18"/>
  <c r="Z42" i="18"/>
  <c r="T42" i="18"/>
  <c r="X40" i="18"/>
  <c r="N21" i="18"/>
  <c r="AD38" i="18"/>
  <c r="V24" i="18"/>
  <c r="T40" i="18"/>
  <c r="P22" i="18"/>
  <c r="X22" i="18"/>
  <c r="AD26" i="18"/>
  <c r="L22" i="18"/>
  <c r="AB22" i="18"/>
  <c r="AD22" i="18"/>
  <c r="L38" i="18"/>
  <c r="P20" i="18"/>
  <c r="P43" i="18"/>
  <c r="AD43" i="18"/>
  <c r="V40" i="18"/>
  <c r="Z50" i="18"/>
  <c r="R20" i="18"/>
  <c r="AB26" i="18"/>
  <c r="AB49" i="18"/>
  <c r="AB48" i="18"/>
  <c r="AD48" i="18"/>
  <c r="T46" i="18"/>
  <c r="X46" i="18"/>
  <c r="AB46" i="18"/>
  <c r="Z45" i="18"/>
  <c r="V44" i="18"/>
  <c r="X43" i="18"/>
  <c r="Z41" i="18"/>
  <c r="P40" i="18"/>
  <c r="R39" i="18"/>
  <c r="AB39" i="18"/>
  <c r="N38" i="18"/>
  <c r="X38" i="18"/>
  <c r="AB38" i="18"/>
  <c r="V38" i="18"/>
  <c r="Z38" i="18"/>
  <c r="R38" i="18"/>
  <c r="AB35" i="18"/>
  <c r="X35" i="18"/>
  <c r="R34" i="18"/>
  <c r="V34" i="18"/>
  <c r="X34" i="18"/>
  <c r="R32" i="18"/>
  <c r="V32" i="18"/>
  <c r="N51" i="18"/>
  <c r="AB50" i="18"/>
  <c r="N50" i="18"/>
  <c r="R50" i="18"/>
  <c r="T50" i="18"/>
  <c r="X50" i="18"/>
  <c r="P50" i="18"/>
  <c r="AD50" i="18"/>
  <c r="L50" i="18"/>
  <c r="AD49" i="18"/>
  <c r="X49" i="18"/>
  <c r="Z49" i="18"/>
  <c r="Z48" i="18"/>
  <c r="T48" i="18"/>
  <c r="X48" i="18"/>
  <c r="R48" i="18"/>
  <c r="V48" i="18"/>
  <c r="L47" i="18"/>
  <c r="Z47" i="18"/>
  <c r="V47" i="18"/>
  <c r="P46" i="18"/>
  <c r="R46" i="18"/>
  <c r="L46" i="18"/>
  <c r="N46" i="18"/>
  <c r="Z46" i="18"/>
  <c r="AD46" i="18"/>
  <c r="T44" i="18"/>
  <c r="L44" i="18"/>
  <c r="X44" i="18"/>
  <c r="R44" i="18"/>
  <c r="P44" i="18"/>
  <c r="AD44" i="18"/>
  <c r="Z44" i="18"/>
  <c r="L43" i="18"/>
  <c r="L42" i="18"/>
  <c r="R42" i="18"/>
  <c r="X41" i="18"/>
  <c r="L41" i="18"/>
  <c r="AB40" i="18"/>
  <c r="R40" i="18"/>
  <c r="AD40" i="18"/>
  <c r="V39" i="18"/>
  <c r="Z39" i="18"/>
  <c r="L39" i="18"/>
  <c r="T38" i="18"/>
  <c r="N37" i="18"/>
  <c r="Z37" i="18"/>
  <c r="P37" i="18"/>
  <c r="AB36" i="18"/>
  <c r="V36" i="18"/>
  <c r="L36" i="18"/>
  <c r="R36" i="18"/>
  <c r="V35" i="18"/>
  <c r="R35" i="18"/>
  <c r="L35" i="18"/>
  <c r="P34" i="18"/>
  <c r="L34" i="18"/>
  <c r="X33" i="18"/>
  <c r="AB33" i="18"/>
  <c r="Z33" i="18"/>
  <c r="AD33" i="18"/>
  <c r="T33" i="18"/>
  <c r="N33" i="18"/>
  <c r="P32" i="18"/>
  <c r="X26" i="18"/>
  <c r="R24" i="18"/>
  <c r="Z24" i="18"/>
  <c r="P24" i="18"/>
  <c r="L23" i="18"/>
  <c r="N22" i="18"/>
  <c r="AB21" i="18"/>
  <c r="X21" i="18"/>
  <c r="L21" i="18"/>
  <c r="AD21" i="18"/>
  <c r="AD20" i="18"/>
  <c r="T20" i="18"/>
  <c r="V20" i="18"/>
  <c r="AB20" i="18"/>
  <c r="AB19" i="18"/>
  <c r="N26" i="18"/>
  <c r="Z26" i="18"/>
  <c r="L25" i="18"/>
  <c r="P25" i="18"/>
  <c r="AB24" i="18"/>
  <c r="X24" i="18"/>
  <c r="N24" i="18"/>
  <c r="L24" i="18"/>
  <c r="AD24" i="18"/>
  <c r="P23" i="18"/>
  <c r="V23" i="18"/>
  <c r="R23" i="18"/>
  <c r="V21" i="18"/>
  <c r="L20" i="18"/>
  <c r="X20" i="18"/>
  <c r="Z20" i="18"/>
  <c r="V19" i="18"/>
  <c r="AD19" i="18"/>
  <c r="R19" i="18"/>
  <c r="X19" i="18"/>
  <c r="P19" i="18"/>
  <c r="Z19" i="18"/>
  <c r="L19" i="18"/>
  <c r="AF27" i="18"/>
  <c r="N19" i="18"/>
  <c r="Z23" i="18"/>
  <c r="AD23" i="18"/>
  <c r="Z25" i="18"/>
  <c r="AD25" i="18"/>
  <c r="R33" i="18"/>
  <c r="V33" i="18"/>
  <c r="N35" i="18"/>
  <c r="P36" i="18"/>
  <c r="T39" i="18"/>
  <c r="L45" i="18"/>
  <c r="T49" i="18"/>
  <c r="AD39" i="18"/>
  <c r="X45" i="18"/>
  <c r="R26" i="18"/>
  <c r="L26" i="18"/>
  <c r="AB32" i="18"/>
  <c r="AD32" i="18"/>
  <c r="AB34" i="18"/>
  <c r="AD34" i="18"/>
  <c r="X36" i="18"/>
  <c r="AB37" i="18"/>
  <c r="T43" i="18"/>
  <c r="AB51" i="18"/>
  <c r="AD36" i="18"/>
  <c r="T36" i="18"/>
  <c r="V49" i="18"/>
  <c r="Z43" i="18"/>
  <c r="Z51" i="18"/>
  <c r="R45" i="18"/>
  <c r="R37" i="18"/>
  <c r="P47" i="18"/>
  <c r="T26" i="18"/>
  <c r="T25" i="18"/>
  <c r="AB23" i="18"/>
  <c r="X23" i="18"/>
  <c r="N23" i="18"/>
  <c r="AB25" i="18"/>
  <c r="X25" i="18"/>
  <c r="P33" i="18"/>
  <c r="AD35" i="18"/>
  <c r="T35" i="18"/>
  <c r="N39" i="18"/>
  <c r="T41" i="18"/>
  <c r="AB45" i="18"/>
  <c r="P26" i="18"/>
  <c r="Z32" i="18"/>
  <c r="N32" i="18"/>
  <c r="Z34" i="18"/>
  <c r="N34" i="18"/>
  <c r="V37" i="18"/>
  <c r="L37" i="18"/>
  <c r="T47" i="18"/>
  <c r="L51" i="18"/>
  <c r="N36" i="18"/>
  <c r="AD47" i="18"/>
  <c r="X47" i="18"/>
  <c r="X51" i="18"/>
  <c r="AD41" i="18"/>
  <c r="Z35" i="18"/>
  <c r="AD45" i="18"/>
  <c r="L32" i="18"/>
  <c r="V51" i="18"/>
  <c r="X32" i="18"/>
  <c r="AF52" i="18"/>
  <c r="AB41" i="18"/>
  <c r="L49" i="18"/>
  <c r="L40" i="18"/>
  <c r="AB44" i="18"/>
  <c r="L48" i="18"/>
  <c r="P41" i="18"/>
  <c r="AB43" i="18"/>
  <c r="P45" i="18"/>
  <c r="AB47" i="18"/>
  <c r="P49" i="18"/>
  <c r="AD51" i="18"/>
  <c r="N43" i="18"/>
  <c r="N47" i="18"/>
  <c r="V43" i="18"/>
  <c r="V41" i="18"/>
  <c r="P48" i="18"/>
  <c r="X39" i="18"/>
  <c r="R49" i="18"/>
  <c r="R41" i="18"/>
  <c r="Z40" i="18"/>
  <c r="P51" i="18"/>
  <c r="AG22" i="18" l="1"/>
  <c r="AG38" i="18"/>
  <c r="AG42" i="18"/>
  <c r="AG46" i="18"/>
  <c r="AG35" i="18"/>
  <c r="AG50" i="18"/>
  <c r="AG21" i="18"/>
  <c r="AG26" i="18"/>
  <c r="AG34" i="18"/>
  <c r="AG33" i="18"/>
  <c r="AG45" i="18"/>
  <c r="AG37" i="18"/>
  <c r="AG36" i="18"/>
  <c r="AG51" i="18"/>
  <c r="AG47" i="18"/>
  <c r="AG44" i="18"/>
  <c r="AD52" i="18"/>
  <c r="AC56" i="18" s="1"/>
  <c r="AD56" i="18" s="1"/>
  <c r="X52" i="18"/>
  <c r="W56" i="18" s="1"/>
  <c r="X56" i="18" s="1"/>
  <c r="AG32" i="18"/>
  <c r="AG25" i="18"/>
  <c r="AG19" i="18"/>
  <c r="AG20" i="18"/>
  <c r="AG24" i="18"/>
  <c r="R27" i="18"/>
  <c r="X27" i="18"/>
  <c r="N27" i="18"/>
  <c r="V27" i="18"/>
  <c r="AG23" i="18"/>
  <c r="Z27" i="18"/>
  <c r="A26" i="18"/>
  <c r="A25" i="18"/>
  <c r="AB27" i="18"/>
  <c r="T52" i="18"/>
  <c r="S56" i="18" s="1"/>
  <c r="T56" i="18" s="1"/>
  <c r="T27" i="18"/>
  <c r="N52" i="18"/>
  <c r="M56" i="18" s="1"/>
  <c r="N56" i="18" s="1"/>
  <c r="Z52" i="18"/>
  <c r="Y56" i="18" s="1"/>
  <c r="Z56" i="18" s="1"/>
  <c r="P27" i="18"/>
  <c r="AG43" i="18"/>
  <c r="AD27" i="18"/>
  <c r="R52" i="18"/>
  <c r="Q56" i="18" s="1"/>
  <c r="R56" i="18" s="1"/>
  <c r="AG48" i="18"/>
  <c r="AG49" i="18"/>
  <c r="V52" i="18"/>
  <c r="U56" i="18" s="1"/>
  <c r="V56" i="18" s="1"/>
  <c r="P52" i="18"/>
  <c r="O56" i="18" s="1"/>
  <c r="P56" i="18" s="1"/>
  <c r="AB52" i="18"/>
  <c r="AA56" i="18" s="1"/>
  <c r="AB56" i="18" s="1"/>
  <c r="AG41" i="18"/>
  <c r="AG40" i="18"/>
  <c r="L52" i="18"/>
  <c r="K56" i="18" s="1"/>
  <c r="L27" i="18"/>
  <c r="K55" i="18" s="1"/>
  <c r="L55" i="18" s="1"/>
  <c r="AG39" i="18"/>
  <c r="AC55" i="18" l="1"/>
  <c r="U55" i="18"/>
  <c r="O55" i="18"/>
  <c r="AA55" i="18"/>
  <c r="M55" i="18"/>
  <c r="S55" i="18"/>
  <c r="Y55" i="18"/>
  <c r="W55" i="18"/>
  <c r="Q55" i="18"/>
  <c r="AG52" i="18"/>
  <c r="AG27" i="18"/>
  <c r="AG56" i="18"/>
  <c r="L56" i="18"/>
  <c r="X55" i="18" l="1"/>
  <c r="W9" i="18" s="1"/>
  <c r="W11" i="18" s="1"/>
  <c r="AB55" i="18"/>
  <c r="AA9" i="18" s="1"/>
  <c r="Z55" i="18"/>
  <c r="Y9" i="18" s="1"/>
  <c r="P55" i="18"/>
  <c r="O9" i="18" s="1"/>
  <c r="O11" i="18" s="1"/>
  <c r="T55" i="18"/>
  <c r="S9" i="18" s="1"/>
  <c r="V55" i="18"/>
  <c r="U9" i="18" s="1"/>
  <c r="U11" i="18" s="1"/>
  <c r="R55" i="18"/>
  <c r="Q9" i="18" s="1"/>
  <c r="N55" i="18"/>
  <c r="M9" i="18" s="1"/>
  <c r="AD55" i="18"/>
  <c r="AC9" i="18" s="1"/>
  <c r="AC11" i="18" s="1"/>
  <c r="AG55" i="18"/>
  <c r="K9" i="18"/>
  <c r="S11" i="18" l="1"/>
  <c r="S12" i="18" s="1"/>
  <c r="S13" i="18" s="1"/>
  <c r="S14" i="18" s="1"/>
  <c r="Y11" i="18"/>
  <c r="Y12" i="18" s="1"/>
  <c r="Y13" i="18" s="1"/>
  <c r="Y14" i="18" s="1"/>
  <c r="AA11" i="18"/>
  <c r="AA12" i="18" s="1"/>
  <c r="AA13" i="18" s="1"/>
  <c r="AA14" i="18" s="1"/>
  <c r="M11" i="18"/>
  <c r="M12" i="18" s="1"/>
  <c r="M13" i="18" s="1"/>
  <c r="M14" i="18" s="1"/>
  <c r="K11" i="18"/>
  <c r="K12" i="18" s="1"/>
  <c r="K13" i="18" s="1"/>
  <c r="K14" i="18" s="1"/>
  <c r="Q11" i="18"/>
  <c r="Q12" i="18" s="1"/>
  <c r="Q13" i="18" s="1"/>
  <c r="Q14" i="18" s="1"/>
  <c r="W12" i="18"/>
  <c r="W13" i="18" s="1"/>
  <c r="W14" i="18" s="1"/>
  <c r="AC12" i="18"/>
  <c r="AC13" i="18" s="1"/>
  <c r="AC14" i="18" s="1"/>
  <c r="U12" i="18"/>
  <c r="U13" i="18" s="1"/>
  <c r="U14" i="18" s="1"/>
  <c r="O12" i="18"/>
  <c r="O13" i="18" s="1"/>
  <c r="O14" i="18" s="1"/>
  <c r="AF14" i="18" l="1"/>
  <c r="A93" i="18" l="1"/>
  <c r="U21" i="16" s="1"/>
  <c r="A150" i="18"/>
  <c r="U35" i="16" l="1"/>
  <c r="Y73" i="15" s="1"/>
  <c r="U31" i="16"/>
  <c r="U25" i="16"/>
  <c r="U29" i="16" s="1"/>
</calcChain>
</file>

<file path=xl/sharedStrings.xml><?xml version="1.0" encoding="utf-8"?>
<sst xmlns="http://schemas.openxmlformats.org/spreadsheetml/2006/main" count="437" uniqueCount="196">
  <si>
    <t>改修工法</t>
    <rPh sb="0" eb="2">
      <t>カイシュウ</t>
    </rPh>
    <rPh sb="2" eb="4">
      <t>コウホウ</t>
    </rPh>
    <phoneticPr fontId="6"/>
  </si>
  <si>
    <t>窓番号</t>
    <rPh sb="0" eb="1">
      <t>マド</t>
    </rPh>
    <rPh sb="1" eb="3">
      <t>バンゴウ</t>
    </rPh>
    <phoneticPr fontId="6"/>
  </si>
  <si>
    <t>×</t>
    <phoneticPr fontId="6"/>
  </si>
  <si>
    <t>面積（㎡）</t>
    <phoneticPr fontId="6"/>
  </si>
  <si>
    <t>=</t>
    <phoneticPr fontId="6"/>
  </si>
  <si>
    <t>面積（㎡）</t>
    <rPh sb="0" eb="2">
      <t>メンセキ</t>
    </rPh>
    <phoneticPr fontId="6"/>
  </si>
  <si>
    <t>住戸タイプ別　小計</t>
    <rPh sb="0" eb="2">
      <t>ジュウコ</t>
    </rPh>
    <rPh sb="5" eb="6">
      <t>ベツ</t>
    </rPh>
    <rPh sb="7" eb="9">
      <t>ショウケイ</t>
    </rPh>
    <phoneticPr fontId="3"/>
  </si>
  <si>
    <t>□</t>
  </si>
  <si>
    <t>住戸タイプ</t>
    <rPh sb="0" eb="2">
      <t>ジュウコ</t>
    </rPh>
    <phoneticPr fontId="3"/>
  </si>
  <si>
    <t>年</t>
    <rPh sb="0" eb="1">
      <t>ネン</t>
    </rPh>
    <phoneticPr fontId="3"/>
  </si>
  <si>
    <t>月</t>
    <rPh sb="0" eb="1">
      <t>ツキ</t>
    </rPh>
    <phoneticPr fontId="3"/>
  </si>
  <si>
    <t>日</t>
    <rPh sb="0" eb="1">
      <t>ヒ</t>
    </rPh>
    <phoneticPr fontId="3"/>
  </si>
  <si>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3"/>
  </si>
  <si>
    <t>戸数合計</t>
    <rPh sb="0" eb="2">
      <t>コスウ</t>
    </rPh>
    <rPh sb="2" eb="4">
      <t>ゴウケイ</t>
    </rPh>
    <phoneticPr fontId="3"/>
  </si>
  <si>
    <t>窓サイズ（mm）
幅（W）×高さ（H)</t>
    <rPh sb="0" eb="1">
      <t>マド</t>
    </rPh>
    <rPh sb="9" eb="10">
      <t>ハバ</t>
    </rPh>
    <rPh sb="14" eb="15">
      <t>タカ</t>
    </rPh>
    <phoneticPr fontId="6"/>
  </si>
  <si>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</si>
  <si>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</si>
  <si>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</si>
  <si>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</si>
  <si>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</si>
  <si>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</si>
  <si>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</si>
  <si>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</si>
  <si>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</si>
  <si>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</si>
  <si>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</si>
  <si>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t>
  </si>
  <si>
    <t>窓数</t>
    <phoneticPr fontId="6"/>
  </si>
  <si>
    <t>戸数</t>
    <rPh sb="0" eb="2">
      <t>コスウ</t>
    </rPh>
    <phoneticPr fontId="3"/>
  </si>
  <si>
    <t>グレード</t>
    <phoneticPr fontId="3"/>
  </si>
  <si>
    <t>補助単価</t>
    <rPh sb="0" eb="2">
      <t>ホジョ</t>
    </rPh>
    <rPh sb="2" eb="4">
      <t>タンカ</t>
    </rPh>
    <phoneticPr fontId="3"/>
  </si>
  <si>
    <t>グレード</t>
    <phoneticPr fontId="6"/>
  </si>
  <si>
    <t>施工面積</t>
    <rPh sb="0" eb="2">
      <t>セコウ</t>
    </rPh>
    <rPh sb="2" eb="4">
      <t>メンセキ</t>
    </rPh>
    <phoneticPr fontId="3"/>
  </si>
  <si>
    <t>住戸タイプ数</t>
    <rPh sb="0" eb="2">
      <t>ジュウコ</t>
    </rPh>
    <rPh sb="5" eb="6">
      <t>スウ</t>
    </rPh>
    <phoneticPr fontId="3"/>
  </si>
  <si>
    <t>明細書</t>
    <rPh sb="0" eb="3">
      <t>メイサイショ</t>
    </rPh>
    <phoneticPr fontId="6"/>
  </si>
  <si>
    <t>窓数計</t>
    <rPh sb="2" eb="3">
      <t>ケイ</t>
    </rPh>
    <phoneticPr fontId="3"/>
  </si>
  <si>
    <t>面積計（㎡）</t>
    <rPh sb="0" eb="2">
      <t>メンセキ</t>
    </rPh>
    <rPh sb="2" eb="3">
      <t>ケイ</t>
    </rPh>
    <phoneticPr fontId="3"/>
  </si>
  <si>
    <t>■合計</t>
    <rPh sb="1" eb="3">
      <t>ゴウケイ</t>
    </rPh>
    <phoneticPr fontId="3"/>
  </si>
  <si>
    <t>グレード別施工面積合計</t>
    <rPh sb="4" eb="5">
      <t>ベツ</t>
    </rPh>
    <rPh sb="5" eb="7">
      <t>セコウ</t>
    </rPh>
    <rPh sb="7" eb="9">
      <t>メンセキ</t>
    </rPh>
    <rPh sb="9" eb="11">
      <t>ゴウケイ</t>
    </rPh>
    <phoneticPr fontId="3"/>
  </si>
  <si>
    <t>（ふりがな）</t>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</si>
  <si>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</si>
  <si>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 xml:space="preserve"> 円（税抜)</t>
    <phoneticPr fontId="3"/>
  </si>
  <si>
    <t>総括表</t>
    <rPh sb="0" eb="1">
      <t>ソウ</t>
    </rPh>
    <rPh sb="1" eb="2">
      <t>カツ</t>
    </rPh>
    <rPh sb="2" eb="3">
      <t>ヒョウ</t>
    </rPh>
    <phoneticPr fontId="3"/>
  </si>
  <si>
    <t>＜住宅の概要＞</t>
    <rPh sb="1" eb="3">
      <t>ジュウタク</t>
    </rPh>
    <rPh sb="4" eb="6">
      <t>ガイヨウ</t>
    </rPh>
    <phoneticPr fontId="3"/>
  </si>
  <si>
    <t>（</t>
    <phoneticPr fontId="3"/>
  </si>
  <si>
    <t>）</t>
    <phoneticPr fontId="3"/>
  </si>
  <si>
    <t>円</t>
    <rPh sb="0" eb="1">
      <t>エン</t>
    </rPh>
    <phoneticPr fontId="3"/>
  </si>
  <si>
    <t>㎡</t>
    <phoneticPr fontId="37"/>
  </si>
  <si>
    <t>窓の補助対象経費</t>
    <rPh sb="0" eb="1">
      <t>マド</t>
    </rPh>
    <rPh sb="2" eb="4">
      <t>ホジョ</t>
    </rPh>
    <rPh sb="4" eb="6">
      <t>タイショウ</t>
    </rPh>
    <phoneticPr fontId="3"/>
  </si>
  <si>
    <t>＜工法別の補助対象経費の算出＞</t>
    <rPh sb="1" eb="3">
      <t>コウホウ</t>
    </rPh>
    <rPh sb="3" eb="4">
      <t>ベツ</t>
    </rPh>
    <rPh sb="5" eb="7">
      <t>ホジョ</t>
    </rPh>
    <rPh sb="7" eb="9">
      <t>タイショウ</t>
    </rPh>
    <rPh sb="12" eb="14">
      <t>サンシュツ</t>
    </rPh>
    <phoneticPr fontId="3"/>
  </si>
  <si>
    <t>補助対象経費</t>
    <rPh sb="0" eb="2">
      <t>ホジョ</t>
    </rPh>
    <rPh sb="2" eb="4">
      <t>タイショウ</t>
    </rPh>
    <phoneticPr fontId="3"/>
  </si>
  <si>
    <t>（</t>
    <phoneticPr fontId="3"/>
  </si>
  <si>
    <t>）</t>
    <phoneticPr fontId="3"/>
  </si>
  <si>
    <t>－</t>
    <phoneticPr fontId="3"/>
  </si>
  <si>
    <t>E-mail</t>
    <phoneticPr fontId="3"/>
  </si>
  <si>
    <t>)</t>
    <phoneticPr fontId="3"/>
  </si>
  <si>
    <t>総戸数</t>
    <rPh sb="0" eb="3">
      <t>ソウコスウ</t>
    </rPh>
    <phoneticPr fontId="3"/>
  </si>
  <si>
    <t>戸</t>
    <rPh sb="0" eb="1">
      <t>コ</t>
    </rPh>
    <phoneticPr fontId="37"/>
  </si>
  <si>
    <t>〒</t>
    <phoneticPr fontId="3"/>
  </si>
  <si>
    <t>〒</t>
    <phoneticPr fontId="3"/>
  </si>
  <si>
    <t>－</t>
    <phoneticPr fontId="3"/>
  </si>
  <si>
    <t>補助対象経費の合計　（Ａ）</t>
    <rPh sb="0" eb="2">
      <t>ホジョ</t>
    </rPh>
    <rPh sb="2" eb="4">
      <t>タイショウ</t>
    </rPh>
    <rPh sb="7" eb="9">
      <t>ゴウケイ</t>
    </rPh>
    <phoneticPr fontId="3"/>
  </si>
  <si>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3"/>
  </si>
  <si>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3"/>
  </si>
  <si>
    <t>記</t>
    <rPh sb="0" eb="1">
      <t>キ</t>
    </rPh>
    <phoneticPr fontId="3"/>
  </si>
  <si>
    <t>日</t>
    <rPh sb="0" eb="1">
      <t>ニチ</t>
    </rPh>
    <phoneticPr fontId="3"/>
  </si>
  <si>
    <t>役　職　名
代表者氏名</t>
    <rPh sb="0" eb="1">
      <t>ヤク</t>
    </rPh>
    <rPh sb="2" eb="3">
      <t>ショク</t>
    </rPh>
    <rPh sb="4" eb="5">
      <t>ナ</t>
    </rPh>
    <rPh sb="6" eb="8">
      <t>ダイヒョウ</t>
    </rPh>
    <rPh sb="8" eb="9">
      <t>シャ</t>
    </rPh>
    <rPh sb="9" eb="11">
      <t>シメイ</t>
    </rPh>
    <phoneticPr fontId="3"/>
  </si>
  <si>
    <t>＜ガラスの中空層厚の確認＞</t>
    <rPh sb="5" eb="7">
      <t>チュウクウ</t>
    </rPh>
    <rPh sb="7" eb="9">
      <t>ソウアツ</t>
    </rPh>
    <rPh sb="10" eb="12">
      <t>カクニン</t>
    </rPh>
    <phoneticPr fontId="3"/>
  </si>
  <si>
    <t>…自動計算</t>
    <rPh sb="1" eb="3">
      <t>ジドウ</t>
    </rPh>
    <rPh sb="3" eb="5">
      <t>ケイサン</t>
    </rPh>
    <phoneticPr fontId="3"/>
  </si>
  <si>
    <t>５.手続代行者　担当者情報</t>
    <rPh sb="2" eb="4">
      <t>テツヅ</t>
    </rPh>
    <rPh sb="4" eb="7">
      <t>ダイコウシャ</t>
    </rPh>
    <rPh sb="8" eb="11">
      <t>タントウシャ</t>
    </rPh>
    <rPh sb="11" eb="13">
      <t>ジョウホウ</t>
    </rPh>
    <phoneticPr fontId="3"/>
  </si>
  <si>
    <t>↓明細書が複数枚になる場合は、明細書（D)の合計金額が自動計算で転記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3"/>
  </si>
  <si>
    <t>補助率による計算［（A)/３］　（B）</t>
    <rPh sb="0" eb="2">
      <t>ホジョ</t>
    </rPh>
    <rPh sb="2" eb="3">
      <t>リツ</t>
    </rPh>
    <rPh sb="6" eb="8">
      <t>ケイサン</t>
    </rPh>
    <phoneticPr fontId="3"/>
  </si>
  <si>
    <t>＜住戸タイプ毎の申請額の算出＞</t>
    <rPh sb="1" eb="3">
      <t>ジュウコ</t>
    </rPh>
    <rPh sb="6" eb="7">
      <t>ゴト</t>
    </rPh>
    <rPh sb="8" eb="10">
      <t>シンセイ</t>
    </rPh>
    <rPh sb="10" eb="11">
      <t>ガク</t>
    </rPh>
    <rPh sb="11" eb="12">
      <t>テイガク</t>
    </rPh>
    <rPh sb="12" eb="14">
      <t>サンシュツ</t>
    </rPh>
    <phoneticPr fontId="3"/>
  </si>
  <si>
    <t>事業番号</t>
  </si>
  <si>
    <t>（既存住宅における断熱リフォーム支援事業）</t>
    <rPh sb="1" eb="3">
      <t>キソン</t>
    </rPh>
    <rPh sb="3" eb="5">
      <t>ジュウタク</t>
    </rPh>
    <rPh sb="9" eb="11">
      <t>ダンネツ</t>
    </rPh>
    <rPh sb="16" eb="18">
      <t>シエン</t>
    </rPh>
    <rPh sb="18" eb="20">
      <t>ジギョウ</t>
    </rPh>
    <phoneticPr fontId="3"/>
  </si>
  <si>
    <t>使用する製品の複層ガラスの中空層の厚さは、財団のホームページで公表されている最小中空層厚さを満たしている。</t>
    <rPh sb="4" eb="6">
      <t>セイヒン</t>
    </rPh>
    <phoneticPr fontId="3"/>
  </si>
  <si>
    <t>責任者</t>
    <rPh sb="0" eb="3">
      <t>セキニンシャ</t>
    </rPh>
    <phoneticPr fontId="3"/>
  </si>
  <si>
    <t>所属部署・職名</t>
    <rPh sb="0" eb="2">
      <t>ショゾク</t>
    </rPh>
    <rPh sb="2" eb="4">
      <t>ブショ</t>
    </rPh>
    <rPh sb="5" eb="7">
      <t>ショクメイ</t>
    </rPh>
    <phoneticPr fontId="3"/>
  </si>
  <si>
    <t>電話番号</t>
    <rPh sb="0" eb="4">
      <t>デンワバンゴウ</t>
    </rPh>
    <phoneticPr fontId="3"/>
  </si>
  <si>
    <t>公益財団法人北海道環境財団</t>
    <phoneticPr fontId="3"/>
  </si>
  <si>
    <t>月</t>
    <rPh sb="0" eb="1">
      <t>ガツ</t>
    </rPh>
    <phoneticPr fontId="3"/>
  </si>
  <si>
    <t>をもって交付決定（</t>
    <rPh sb="4" eb="6">
      <t>コウフ</t>
    </rPh>
    <rPh sb="6" eb="8">
      <t>ケッテイ</t>
    </rPh>
    <phoneticPr fontId="3"/>
  </si>
  <si>
    <t>北環財第</t>
    <rPh sb="0" eb="1">
      <t>キタ</t>
    </rPh>
    <rPh sb="1" eb="2">
      <t>ワ</t>
    </rPh>
    <rPh sb="2" eb="3">
      <t>ザイ</t>
    </rPh>
    <rPh sb="3" eb="4">
      <t>ダイ</t>
    </rPh>
    <phoneticPr fontId="3"/>
  </si>
  <si>
    <t>-</t>
    <phoneticPr fontId="3"/>
  </si>
  <si>
    <t>補助事業者</t>
    <rPh sb="0" eb="2">
      <t>ホジョ</t>
    </rPh>
    <rPh sb="2" eb="4">
      <t>ジギョウ</t>
    </rPh>
    <rPh sb="4" eb="5">
      <t>シャ</t>
    </rPh>
    <phoneticPr fontId="3"/>
  </si>
  <si>
    <t>※使用状況の報告（定期アンケート）の送付先について</t>
    <rPh sb="1" eb="3">
      <t>シヨウ</t>
    </rPh>
    <rPh sb="3" eb="5">
      <t>ジョウキョウ</t>
    </rPh>
    <rPh sb="6" eb="8">
      <t>ホウコク</t>
    </rPh>
    <rPh sb="9" eb="11">
      <t>テイキ</t>
    </rPh>
    <rPh sb="18" eb="21">
      <t>ソウフサキ</t>
    </rPh>
    <phoneticPr fontId="3"/>
  </si>
  <si>
    <t>管理組合等の現代表者の住所・宛名へ送付</t>
    <rPh sb="0" eb="2">
      <t>カンリ</t>
    </rPh>
    <rPh sb="2" eb="4">
      <t>クミアイ</t>
    </rPh>
    <rPh sb="4" eb="5">
      <t>トウ</t>
    </rPh>
    <rPh sb="6" eb="7">
      <t>ゲン</t>
    </rPh>
    <rPh sb="7" eb="9">
      <t>ダイヒョウ</t>
    </rPh>
    <rPh sb="9" eb="10">
      <t>シャ</t>
    </rPh>
    <rPh sb="11" eb="13">
      <t>ジュウショ</t>
    </rPh>
    <rPh sb="14" eb="16">
      <t>アテナ</t>
    </rPh>
    <rPh sb="17" eb="19">
      <t>ソウフ</t>
    </rPh>
    <phoneticPr fontId="52"/>
  </si>
  <si>
    <t>管理会社等、現代表者以外の住所・宛名へ送付</t>
    <rPh sb="0" eb="2">
      <t>カンリ</t>
    </rPh>
    <rPh sb="2" eb="4">
      <t>カイシャ</t>
    </rPh>
    <rPh sb="4" eb="5">
      <t>トウ</t>
    </rPh>
    <rPh sb="6" eb="7">
      <t>ゲン</t>
    </rPh>
    <rPh sb="7" eb="9">
      <t>ダイヒョウ</t>
    </rPh>
    <rPh sb="9" eb="10">
      <t>シャ</t>
    </rPh>
    <rPh sb="10" eb="12">
      <t>イガイ</t>
    </rPh>
    <rPh sb="13" eb="15">
      <t>ジュウショ</t>
    </rPh>
    <rPh sb="16" eb="18">
      <t>アテナ</t>
    </rPh>
    <rPh sb="19" eb="21">
      <t>ソウフ</t>
    </rPh>
    <phoneticPr fontId="52"/>
  </si>
  <si>
    <t>【送付先住所】</t>
    <rPh sb="1" eb="4">
      <t>ソウフサキ</t>
    </rPh>
    <rPh sb="4" eb="6">
      <t>ジュウショ</t>
    </rPh>
    <phoneticPr fontId="52"/>
  </si>
  <si>
    <t>担当者
（宛名）</t>
    <rPh sb="0" eb="3">
      <t>タントウシャ</t>
    </rPh>
    <rPh sb="5" eb="7">
      <t>アテナ</t>
    </rPh>
    <phoneticPr fontId="3"/>
  </si>
  <si>
    <t>２.事業完了日</t>
    <rPh sb="2" eb="4">
      <t>ジギョウ</t>
    </rPh>
    <rPh sb="4" eb="6">
      <t>カンリョウ</t>
    </rPh>
    <rPh sb="6" eb="7">
      <t>ヒ</t>
    </rPh>
    <phoneticPr fontId="3"/>
  </si>
  <si>
    <t>現金・振込</t>
    <rPh sb="0" eb="2">
      <t>ゲンキン</t>
    </rPh>
    <rPh sb="3" eb="5">
      <t>フリコミ</t>
    </rPh>
    <phoneticPr fontId="3"/>
  </si>
  <si>
    <t>４.支払形態</t>
    <phoneticPr fontId="37"/>
  </si>
  <si>
    <t>支払委託</t>
    <rPh sb="0" eb="2">
      <t>シハラ</t>
    </rPh>
    <rPh sb="2" eb="4">
      <t>イタク</t>
    </rPh>
    <phoneticPr fontId="37"/>
  </si>
  <si>
    <t>個別クレジット</t>
    <phoneticPr fontId="37"/>
  </si>
  <si>
    <t>６.補助事業の実施に係る契約先</t>
    <rPh sb="2" eb="4">
      <t>ホジョ</t>
    </rPh>
    <rPh sb="4" eb="6">
      <t>ジギョウ</t>
    </rPh>
    <rPh sb="7" eb="9">
      <t>ジッシ</t>
    </rPh>
    <rPh sb="10" eb="11">
      <t>カカワ</t>
    </rPh>
    <rPh sb="12" eb="14">
      <t>ケイヤク</t>
    </rPh>
    <rPh sb="14" eb="15">
      <t>サキ</t>
    </rPh>
    <phoneticPr fontId="3"/>
  </si>
  <si>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3"/>
  </si>
  <si>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
  </si>
  <si>
    <t>１.補助事業者情報</t>
    <rPh sb="2" eb="4">
      <t>ホジョ</t>
    </rPh>
    <rPh sb="4" eb="6">
      <t>ジギョウ</t>
    </rPh>
    <rPh sb="6" eb="7">
      <t>シャ</t>
    </rPh>
    <rPh sb="7" eb="9">
      <t>ジョウホウ</t>
    </rPh>
    <phoneticPr fontId="3"/>
  </si>
  <si>
    <t>補助事業者名</t>
    <rPh sb="0" eb="2">
      <t>ホジョ</t>
    </rPh>
    <rPh sb="2" eb="4">
      <t>ジギョウ</t>
    </rPh>
    <rPh sb="4" eb="5">
      <t>シャ</t>
    </rPh>
    <rPh sb="5" eb="6">
      <t>メイ</t>
    </rPh>
    <phoneticPr fontId="3"/>
  </si>
  <si>
    <t>【集合（全体）】定型様式6</t>
    <phoneticPr fontId="42"/>
  </si>
  <si>
    <t>【集合（全体）】定型様式5</t>
    <phoneticPr fontId="3"/>
  </si>
  <si>
    <t>↓【様式第８　完了実績報告書】の「3．実績報告の補助金の額」に転記されます</t>
    <rPh sb="2" eb="4">
      <t>ヨウシキ</t>
    </rPh>
    <rPh sb="4" eb="5">
      <t>ダイ</t>
    </rPh>
    <rPh sb="7" eb="14">
      <t>カンリョウジッセキホウコクショ</t>
    </rPh>
    <rPh sb="19" eb="21">
      <t>ジッセキ</t>
    </rPh>
    <rPh sb="21" eb="23">
      <t>ホウコク</t>
    </rPh>
    <rPh sb="24" eb="27">
      <t>ホジョキン</t>
    </rPh>
    <rPh sb="28" eb="29">
      <t>ガク</t>
    </rPh>
    <rPh sb="29" eb="30">
      <t>テイガク</t>
    </rPh>
    <rPh sb="31" eb="33">
      <t>テンキ</t>
    </rPh>
    <phoneticPr fontId="3"/>
  </si>
  <si>
    <t>様式第12</t>
    <phoneticPr fontId="3"/>
  </si>
  <si>
    <t>精算払請求書</t>
    <rPh sb="0" eb="2">
      <t>セイサン</t>
    </rPh>
    <rPh sb="2" eb="3">
      <t>バライ</t>
    </rPh>
    <rPh sb="3" eb="6">
      <t>セイキュウショ</t>
    </rPh>
    <phoneticPr fontId="3"/>
  </si>
  <si>
    <t>-</t>
    <phoneticPr fontId="52"/>
  </si>
  <si>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</si>
  <si>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52"/>
  </si>
  <si>
    <t>北環財第</t>
    <rPh sb="0" eb="1">
      <t>キタ</t>
    </rPh>
    <rPh sb="1" eb="2">
      <t>ワ</t>
    </rPh>
    <rPh sb="2" eb="3">
      <t>ザイ</t>
    </rPh>
    <rPh sb="3" eb="4">
      <t>ダイ</t>
    </rPh>
    <phoneticPr fontId="52"/>
  </si>
  <si>
    <t>号</t>
    <rPh sb="0" eb="1">
      <t>ゴウ</t>
    </rPh>
    <phoneticPr fontId="52"/>
  </si>
  <si>
    <t xml:space="preserve"> ふりがな</t>
    <phoneticPr fontId="52"/>
  </si>
  <si>
    <t xml:space="preserve"> 氏名または法人名・代表者名等</t>
    <rPh sb="1" eb="3">
      <t>シメイ</t>
    </rPh>
    <rPh sb="6" eb="8">
      <t>ホウジン</t>
    </rPh>
    <rPh sb="8" eb="9">
      <t>メイ</t>
    </rPh>
    <rPh sb="10" eb="13">
      <t>ダイヒョウシャ</t>
    </rPh>
    <rPh sb="13" eb="14">
      <t>メイ</t>
    </rPh>
    <rPh sb="14" eb="15">
      <t>ナド</t>
    </rPh>
    <phoneticPr fontId="52"/>
  </si>
  <si>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</si>
  <si>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</si>
  <si>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</si>
  <si>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</si>
  <si>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 xml:space="preserve"> 預金の種類（該当するものに■をつけること）</t>
    <rPh sb="1" eb="3">
      <t>ヨキン</t>
    </rPh>
    <rPh sb="4" eb="6">
      <t>シュルイ</t>
    </rPh>
    <phoneticPr fontId="3"/>
  </si>
  <si>
    <t>普通</t>
    <rPh sb="0" eb="2">
      <t>フツウ</t>
    </rPh>
    <phoneticPr fontId="3"/>
  </si>
  <si>
    <t>貯蓄</t>
    <rPh sb="0" eb="2">
      <t>チョチク</t>
    </rPh>
    <phoneticPr fontId="3"/>
  </si>
  <si>
    <t>その他（</t>
    <rPh sb="2" eb="3">
      <t>タ</t>
    </rPh>
    <phoneticPr fontId="3"/>
  </si>
  <si>
    <t xml:space="preserve"> 口座番号（右詰めで記入）</t>
    <rPh sb="1" eb="3">
      <t>コウザ</t>
    </rPh>
    <rPh sb="3" eb="5">
      <t>バンゴウ</t>
    </rPh>
    <rPh sb="6" eb="8">
      <t>ミギヅメ</t>
    </rPh>
    <rPh sb="10" eb="12">
      <t>キニュウ</t>
    </rPh>
    <phoneticPr fontId="3"/>
  </si>
  <si>
    <t xml:space="preserve"> 口座名義人（カタカナで記入）</t>
    <rPh sb="1" eb="3">
      <t>コウザ</t>
    </rPh>
    <rPh sb="3" eb="5">
      <t>メイギ</t>
    </rPh>
    <rPh sb="5" eb="6">
      <t>ジン</t>
    </rPh>
    <rPh sb="12" eb="14">
      <t>キニュウ</t>
    </rPh>
    <phoneticPr fontId="3"/>
  </si>
  <si>
    <t>補助金について、二酸化炭素排出抑制対策事業費等補助金（既存住宅における断熱リフォーム支援事業）
交付規程第９条の規定に基づき、下記のとおり報告します。</t>
    <rPh sb="50" eb="52">
      <t>キテイ</t>
    </rPh>
    <phoneticPr fontId="37"/>
  </si>
  <si>
    <t>３.実績報告の補助金の額</t>
    <rPh sb="2" eb="6">
      <t>ジッセキホウコク</t>
    </rPh>
    <rPh sb="7" eb="10">
      <t>ホジョキン</t>
    </rPh>
    <rPh sb="11" eb="12">
      <t>ガク</t>
    </rPh>
    <phoneticPr fontId="3"/>
  </si>
  <si>
    <t>補助対象住戸の
延べ床面積合計</t>
    <phoneticPr fontId="3"/>
  </si>
  <si>
    <t>…補助事業者入力欄</t>
    <rPh sb="1" eb="3">
      <t>ホジョ</t>
    </rPh>
    <rPh sb="3" eb="5">
      <t>ジギョウ</t>
    </rPh>
    <rPh sb="5" eb="6">
      <t>シャ</t>
    </rPh>
    <rPh sb="6" eb="8">
      <t>ニュウリョク</t>
    </rPh>
    <rPh sb="8" eb="9">
      <t>ラン</t>
    </rPh>
    <phoneticPr fontId="3"/>
  </si>
  <si>
    <r>
      <rPr>
        <b/>
        <sz val="14"/>
        <rFont val="ＭＳ Ｐゴシック"/>
        <family val="3"/>
        <charset val="128"/>
      </rPr>
      <t>適用補助算定額（C）</t>
    </r>
    <r>
      <rPr>
        <sz val="14"/>
        <rFont val="ＭＳ Ｐゴシック"/>
        <family val="3"/>
        <charset val="128"/>
      </rPr>
      <t>　（（B）か15万円のいずれか低い金額）</t>
    </r>
    <rPh sb="0" eb="2">
      <t>テキヨウ</t>
    </rPh>
    <rPh sb="2" eb="4">
      <t>ホジョ</t>
    </rPh>
    <rPh sb="4" eb="6">
      <t>サンテイ</t>
    </rPh>
    <rPh sb="6" eb="7">
      <t>ガク</t>
    </rPh>
    <rPh sb="18" eb="20">
      <t>マンエン</t>
    </rPh>
    <rPh sb="25" eb="26">
      <t>ヒク</t>
    </rPh>
    <rPh sb="27" eb="29">
      <t>キンガク</t>
    </rPh>
    <phoneticPr fontId="3"/>
  </si>
  <si>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3"/>
  </si>
  <si>
    <t>補助対象戸数</t>
    <rPh sb="0" eb="2">
      <t>ホジョ</t>
    </rPh>
    <rPh sb="2" eb="4">
      <t>タイショウ</t>
    </rPh>
    <rPh sb="4" eb="6">
      <t>コスウ</t>
    </rPh>
    <phoneticPr fontId="3"/>
  </si>
  <si>
    <t>＜補助金交付算定額の算出＞　</t>
    <rPh sb="1" eb="4">
      <t>ホジョキン</t>
    </rPh>
    <rPh sb="4" eb="6">
      <t>コウフ</t>
    </rPh>
    <rPh sb="6" eb="8">
      <t>サンテイ</t>
    </rPh>
    <rPh sb="8" eb="9">
      <t>ガク</t>
    </rPh>
    <rPh sb="9" eb="10">
      <t>テイガク</t>
    </rPh>
    <rPh sb="10" eb="12">
      <t>サンシュツ</t>
    </rPh>
    <phoneticPr fontId="3"/>
  </si>
  <si>
    <t>補助事業者名</t>
    <rPh sb="0" eb="4">
      <t>ホジョジギョウ</t>
    </rPh>
    <phoneticPr fontId="37"/>
  </si>
  <si>
    <t>記</t>
    <rPh sb="0" eb="1">
      <t>キ</t>
    </rPh>
    <phoneticPr fontId="52"/>
  </si>
  <si>
    <t>１．補助事業者情報</t>
  </si>
  <si>
    <t>２．精算払請求金額</t>
    <phoneticPr fontId="52"/>
  </si>
  <si>
    <t>３．振込先</t>
    <phoneticPr fontId="52"/>
  </si>
  <si>
    <t>２.　精算払請求金額</t>
    <rPh sb="3" eb="5">
      <t>セイサン</t>
    </rPh>
    <rPh sb="5" eb="6">
      <t>ハラ</t>
    </rPh>
    <rPh sb="6" eb="8">
      <t>セイキュウ</t>
    </rPh>
    <rPh sb="8" eb="10">
      <t>キンガク</t>
    </rPh>
    <phoneticPr fontId="3"/>
  </si>
  <si>
    <t>３.　振込先</t>
    <rPh sb="3" eb="6">
      <t>フリコミサキ</t>
    </rPh>
    <phoneticPr fontId="3"/>
  </si>
  <si>
    <t>２．事業完了日</t>
  </si>
  <si>
    <t>３．実績報告の補助金の額</t>
    <phoneticPr fontId="3"/>
  </si>
  <si>
    <t>４．支払形態</t>
    <phoneticPr fontId="3"/>
  </si>
  <si>
    <t>５．手続代行者 担当者情報</t>
    <phoneticPr fontId="3"/>
  </si>
  <si>
    <t>６．補助事業の実施に係る契約先</t>
    <phoneticPr fontId="3"/>
  </si>
  <si>
    <t>登録番号</t>
    <rPh sb="0" eb="2">
      <t>トウロク</t>
    </rPh>
    <rPh sb="2" eb="4">
      <t>バンゴウ</t>
    </rPh>
    <phoneticPr fontId="6"/>
  </si>
  <si>
    <t>　理事長　小　林　三　樹　　様</t>
    <rPh sb="5" eb="6">
      <t>ショウ</t>
    </rPh>
    <rPh sb="7" eb="8">
      <t>ハヤシ</t>
    </rPh>
    <rPh sb="9" eb="10">
      <t>サン</t>
    </rPh>
    <rPh sb="11" eb="12">
      <t>キ</t>
    </rPh>
    <rPh sb="14" eb="15">
      <t>サマ</t>
    </rPh>
    <phoneticPr fontId="3"/>
  </si>
  <si>
    <t>令和</t>
    <rPh sb="0" eb="2">
      <t>レイワ</t>
    </rPh>
    <phoneticPr fontId="3"/>
  </si>
  <si>
    <t>(うち、賃貸住宅の戸数）</t>
    <rPh sb="4" eb="6">
      <t>チンタイ</t>
    </rPh>
    <rPh sb="6" eb="8">
      <t>ジュウタク</t>
    </rPh>
    <rPh sb="9" eb="11">
      <t>コスウ</t>
    </rPh>
    <phoneticPr fontId="3"/>
  </si>
  <si>
    <t>※店舗、事務所等との併用住戸は補助対象から除くこと。</t>
    <rPh sb="1" eb="3">
      <t>テンポ</t>
    </rPh>
    <phoneticPr fontId="37"/>
  </si>
  <si>
    <t>号　）があった上記</t>
    <phoneticPr fontId="3"/>
  </si>
  <si>
    <t>@</t>
    <phoneticPr fontId="3"/>
  </si>
  <si>
    <t>改修工法</t>
    <rPh sb="0" eb="2">
      <t>カイシュウ</t>
    </rPh>
    <rPh sb="2" eb="4">
      <t>コウホウ</t>
    </rPh>
    <phoneticPr fontId="3"/>
  </si>
  <si>
    <t>　玄関ドア</t>
    <rPh sb="1" eb="3">
      <t>ゲンカン</t>
    </rPh>
    <phoneticPr fontId="3"/>
  </si>
  <si>
    <t>＜補助対象経費の算出＞</t>
    <rPh sb="1" eb="7">
      <t>ホジョタイショウケイヒ</t>
    </rPh>
    <rPh sb="8" eb="10">
      <t>サンシュツ</t>
    </rPh>
    <phoneticPr fontId="3"/>
  </si>
  <si>
    <t>メーカー名</t>
    <rPh sb="4" eb="5">
      <t>メイ</t>
    </rPh>
    <phoneticPr fontId="3"/>
  </si>
  <si>
    <t>金額[税抜]</t>
    <rPh sb="0" eb="2">
      <t>キンガク</t>
    </rPh>
    <rPh sb="3" eb="5">
      <t>ゼイヌ</t>
    </rPh>
    <phoneticPr fontId="3"/>
  </si>
  <si>
    <t>枚数</t>
    <rPh sb="0" eb="2">
      <t>マイスウ</t>
    </rPh>
    <phoneticPr fontId="3"/>
  </si>
  <si>
    <t>玄関ドアの補助対象経費</t>
    <rPh sb="0" eb="2">
      <t>ゲンカン</t>
    </rPh>
    <rPh sb="5" eb="7">
      <t>ホジョ</t>
    </rPh>
    <rPh sb="7" eb="9">
      <t>タイショウ</t>
    </rPh>
    <phoneticPr fontId="3"/>
  </si>
  <si>
    <t>↓手続代行者がいない場合は必ず入力してください。</t>
    <rPh sb="1" eb="3">
      <t>テツヅキ</t>
    </rPh>
    <rPh sb="3" eb="6">
      <t>ダイコウシャ</t>
    </rPh>
    <rPh sb="10" eb="12">
      <t>バアイ</t>
    </rPh>
    <rPh sb="13" eb="14">
      <t>カナラ</t>
    </rPh>
    <rPh sb="15" eb="17">
      <t>ニュウリョク</t>
    </rPh>
    <phoneticPr fontId="3"/>
  </si>
  <si>
    <t>↑上記を選択した場合は、送付先を下記へ入力してください。</t>
    <rPh sb="1" eb="3">
      <t>ジョウキ</t>
    </rPh>
    <rPh sb="4" eb="6">
      <t>センタク</t>
    </rPh>
    <rPh sb="8" eb="10">
      <t>バアイ</t>
    </rPh>
    <rPh sb="12" eb="15">
      <t>ソウフサキ</t>
    </rPh>
    <rPh sb="16" eb="18">
      <t>カキ</t>
    </rPh>
    <rPh sb="19" eb="21">
      <t>ニュウリョク</t>
    </rPh>
    <phoneticPr fontId="52"/>
  </si>
  <si>
    <r>
      <t>（小数点第２位まで、３位切捨て）</t>
    </r>
    <r>
      <rPr>
        <sz val="14"/>
        <color rgb="FFFF0000"/>
        <rFont val="ＭＳ Ｐゴシック"/>
        <family val="3"/>
        <charset val="128"/>
      </rPr>
      <t>←専有面積表で算出した延べ床面積合計と整合性をとって入力すること</t>
    </r>
    <rPh sb="1" eb="4">
      <t>ショウスウテン</t>
    </rPh>
    <rPh sb="4" eb="5">
      <t>ダイ</t>
    </rPh>
    <rPh sb="6" eb="7">
      <t>イ</t>
    </rPh>
    <rPh sb="11" eb="12">
      <t>イ</t>
    </rPh>
    <rPh sb="12" eb="14">
      <t>キリス</t>
    </rPh>
    <rPh sb="42" eb="44">
      <t>ニュウリョク</t>
    </rPh>
    <phoneticPr fontId="37"/>
  </si>
  <si>
    <t>※「明細書」を先に入力すること</t>
    <rPh sb="2" eb="5">
      <t>メイサイショ</t>
    </rPh>
    <rPh sb="7" eb="8">
      <t>サキ</t>
    </rPh>
    <rPh sb="9" eb="11">
      <t>ニュウリョク</t>
    </rPh>
    <phoneticPr fontId="3"/>
  </si>
  <si>
    <t>商品名（シリーズ名）</t>
    <rPh sb="0" eb="3">
      <t>ショウヒンメイ</t>
    </rPh>
    <rPh sb="8" eb="9">
      <t>メイ</t>
    </rPh>
    <phoneticPr fontId="3"/>
  </si>
  <si>
    <t>断熱仕様</t>
    <rPh sb="0" eb="4">
      <t>ダンネツシヨウ</t>
    </rPh>
    <phoneticPr fontId="3"/>
  </si>
  <si>
    <t>本体型番</t>
    <rPh sb="0" eb="4">
      <t>ホンタイカタバン</t>
    </rPh>
    <phoneticPr fontId="3"/>
  </si>
  <si>
    <t>適合番号</t>
    <rPh sb="0" eb="4">
      <t>テキゴウバンゴウ</t>
    </rPh>
    <phoneticPr fontId="3"/>
  </si>
  <si>
    <t>申請者名</t>
  </si>
  <si>
    <t>明細書【LED照明】</t>
    <rPh sb="0" eb="3">
      <t>メイサイショ</t>
    </rPh>
    <rPh sb="7" eb="9">
      <t>ショウメイ</t>
    </rPh>
    <phoneticPr fontId="3"/>
  </si>
  <si>
    <t>…申請者入力欄</t>
    <rPh sb="1" eb="4">
      <t>シンセイシャ</t>
    </rPh>
    <rPh sb="4" eb="6">
      <t>ニュウリョク</t>
    </rPh>
    <rPh sb="6" eb="7">
      <t>ラン</t>
    </rPh>
    <phoneticPr fontId="3"/>
  </si>
  <si>
    <t>＜見積書の補助対象経費＞</t>
    <phoneticPr fontId="52"/>
  </si>
  <si>
    <t>LED照明</t>
    <rPh sb="3" eb="5">
      <t>ショウメイ</t>
    </rPh>
    <phoneticPr fontId="3"/>
  </si>
  <si>
    <t>導入するLED照明は環境配慮物品でPSEに認定されていることを確認済み</t>
    <rPh sb="0" eb="2">
      <t>ドウニュウ</t>
    </rPh>
    <rPh sb="7" eb="9">
      <t>ショウメイ</t>
    </rPh>
    <rPh sb="10" eb="12">
      <t>カンキョウ</t>
    </rPh>
    <rPh sb="12" eb="14">
      <t>ハイリョ</t>
    </rPh>
    <rPh sb="14" eb="16">
      <t>ブッピン</t>
    </rPh>
    <rPh sb="21" eb="23">
      <t>ニンテイ</t>
    </rPh>
    <rPh sb="31" eb="34">
      <t>カクニンズ</t>
    </rPh>
    <phoneticPr fontId="52"/>
  </si>
  <si>
    <t>メーカー名</t>
    <rPh sb="4" eb="5">
      <t>メイ</t>
    </rPh>
    <phoneticPr fontId="52"/>
  </si>
  <si>
    <t>消費電力(W)</t>
    <rPh sb="0" eb="4">
      <t>ショウヒデンリョク</t>
    </rPh>
    <phoneticPr fontId="52"/>
  </si>
  <si>
    <t>合計</t>
    <rPh sb="0" eb="2">
      <t>ゴウケイ</t>
    </rPh>
    <phoneticPr fontId="52"/>
  </si>
  <si>
    <t>↓明細書（E)の金額が自動計算で転記</t>
    <rPh sb="1" eb="4">
      <t>メイサイショ</t>
    </rPh>
    <rPh sb="8" eb="10">
      <t>キンガク</t>
    </rPh>
    <rPh sb="9" eb="10">
      <t>ゴウキン</t>
    </rPh>
    <rPh sb="11" eb="13">
      <t>ジドウ</t>
    </rPh>
    <rPh sb="13" eb="15">
      <t>ケイサン</t>
    </rPh>
    <rPh sb="16" eb="18">
      <t>テンキ</t>
    </rPh>
    <phoneticPr fontId="3"/>
  </si>
  <si>
    <t>【窓の改修】内窓取付_M5</t>
    <rPh sb="1" eb="2">
      <t>マド</t>
    </rPh>
    <rPh sb="3" eb="5">
      <t>カイシュウ</t>
    </rPh>
    <rPh sb="6" eb="7">
      <t>ウチ</t>
    </rPh>
    <rPh sb="7" eb="8">
      <t>マド</t>
    </rPh>
    <rPh sb="8" eb="10">
      <t>トリツケ</t>
    </rPh>
    <phoneticPr fontId="42"/>
  </si>
  <si>
    <t>【窓の改修】カバー工法窓取付_M6</t>
    <rPh sb="1" eb="2">
      <t>マド</t>
    </rPh>
    <rPh sb="3" eb="5">
      <t>カイシュウ</t>
    </rPh>
    <rPh sb="9" eb="11">
      <t>コウホウ</t>
    </rPh>
    <rPh sb="11" eb="12">
      <t>マド</t>
    </rPh>
    <rPh sb="12" eb="14">
      <t>トリツケ</t>
    </rPh>
    <phoneticPr fontId="42"/>
  </si>
  <si>
    <t>M5</t>
    <phoneticPr fontId="3"/>
  </si>
  <si>
    <t>M6</t>
    <phoneticPr fontId="3"/>
  </si>
  <si>
    <t>単価（円）①
(工事費込)</t>
    <rPh sb="0" eb="2">
      <t>タンカ</t>
    </rPh>
    <rPh sb="3" eb="4">
      <t>エン</t>
    </rPh>
    <rPh sb="8" eb="12">
      <t>コウジヒコ</t>
    </rPh>
    <phoneticPr fontId="52"/>
  </si>
  <si>
    <t>①と24,000円の低い額(②)</t>
    <rPh sb="8" eb="9">
      <t>エン</t>
    </rPh>
    <rPh sb="10" eb="11">
      <t>ヒク</t>
    </rPh>
    <rPh sb="12" eb="13">
      <t>ガク</t>
    </rPh>
    <phoneticPr fontId="3"/>
  </si>
  <si>
    <t>個数</t>
    <rPh sb="0" eb="2">
      <t>コスウ</t>
    </rPh>
    <phoneticPr fontId="52"/>
  </si>
  <si>
    <t>②×個数（円） [税抜]
(補助対象経費➂）</t>
    <rPh sb="2" eb="4">
      <t>コスウ</t>
    </rPh>
    <rPh sb="5" eb="6">
      <t>エン</t>
    </rPh>
    <rPh sb="9" eb="11">
      <t>ゼイヌキ</t>
    </rPh>
    <rPh sb="14" eb="20">
      <t>ホジョタイショウケイヒ</t>
    </rPh>
    <phoneticPr fontId="3"/>
  </si>
  <si>
    <t>【集合(全体)】定型様式6</t>
    <rPh sb="1" eb="3">
      <t>シュウゴウ</t>
    </rPh>
    <rPh sb="4" eb="6">
      <t>ゼンタイ</t>
    </rPh>
    <phoneticPr fontId="52"/>
  </si>
  <si>
    <t>補助対象経費の1/3 （E）
[➂/3]
※1,000円未満切捨て</t>
    <rPh sb="0" eb="6">
      <t>ホジョタイショウケイヒ</t>
    </rPh>
    <rPh sb="27" eb="28">
      <t>エン</t>
    </rPh>
    <rPh sb="28" eb="30">
      <t>ミマン</t>
    </rPh>
    <rPh sb="30" eb="32">
      <t>キリス</t>
    </rPh>
    <phoneticPr fontId="3"/>
  </si>
  <si>
    <t>　　補助金交付限度額　（G）
　　（補助対象となる戸数×15万円の金額）</t>
    <rPh sb="2" eb="4">
      <t>ホジョ</t>
    </rPh>
    <rPh sb="5" eb="7">
      <t>コウフ</t>
    </rPh>
    <rPh sb="7" eb="9">
      <t>ゲンド</t>
    </rPh>
    <rPh sb="9" eb="10">
      <t>ガク</t>
    </rPh>
    <rPh sb="18" eb="22">
      <t>ホジョタイショウ</t>
    </rPh>
    <rPh sb="25" eb="27">
      <t>コスウ</t>
    </rPh>
    <rPh sb="30" eb="32">
      <t>マンエン</t>
    </rPh>
    <rPh sb="33" eb="35">
      <t>キンガク</t>
    </rPh>
    <rPh sb="34" eb="35">
      <t>ゴウキン</t>
    </rPh>
    <phoneticPr fontId="3"/>
  </si>
  <si>
    <t>　　差額　（H）
（G） ー　（F）</t>
    <rPh sb="2" eb="4">
      <t>サガク</t>
    </rPh>
    <phoneticPr fontId="3"/>
  </si>
  <si>
    <t>LED照明の補助金交付算定額　（Ⅰ）
※明細書（E）の金額</t>
    <rPh sb="3" eb="5">
      <t>ショウメイ</t>
    </rPh>
    <rPh sb="6" eb="9">
      <t>ホジョキン</t>
    </rPh>
    <rPh sb="9" eb="11">
      <t>コウフ</t>
    </rPh>
    <rPh sb="11" eb="13">
      <t>サンテイ</t>
    </rPh>
    <rPh sb="13" eb="14">
      <t>ガク</t>
    </rPh>
    <rPh sb="20" eb="23">
      <t>メイサイショ</t>
    </rPh>
    <rPh sb="27" eb="29">
      <t>キンガク</t>
    </rPh>
    <phoneticPr fontId="3"/>
  </si>
  <si>
    <t>LED照明の適用補助算定額　（Ｊ）
（H）または（Ⅰ）のいずれか低い額</t>
    <rPh sb="3" eb="5">
      <t>ショウメイ</t>
    </rPh>
    <rPh sb="6" eb="8">
      <t>テキヨウ</t>
    </rPh>
    <rPh sb="8" eb="13">
      <t>ホジョサンテイガク</t>
    </rPh>
    <rPh sb="32" eb="33">
      <t>ヒク</t>
    </rPh>
    <rPh sb="34" eb="35">
      <t>ガク</t>
    </rPh>
    <phoneticPr fontId="3"/>
  </si>
  <si>
    <t>交付決定通知書の補助金の額　（L）</t>
    <rPh sb="0" eb="2">
      <t>コウフ</t>
    </rPh>
    <rPh sb="2" eb="4">
      <t>ケッテイ</t>
    </rPh>
    <rPh sb="4" eb="7">
      <t>ツウチショ</t>
    </rPh>
    <rPh sb="8" eb="11">
      <t>ホジョキン</t>
    </rPh>
    <rPh sb="12" eb="13">
      <t>ガク</t>
    </rPh>
    <phoneticPr fontId="3"/>
  </si>
  <si>
    <r>
      <t xml:space="preserve">実績報告の補助金の額
</t>
    </r>
    <r>
      <rPr>
        <sz val="14"/>
        <rFont val="HGPｺﾞｼｯｸE"/>
        <family val="3"/>
        <charset val="128"/>
      </rPr>
      <t>※（K）又は（L）のいずれか低い金額</t>
    </r>
    <rPh sb="0" eb="2">
      <t>ジッセキ</t>
    </rPh>
    <rPh sb="2" eb="4">
      <t>ホウコク</t>
    </rPh>
    <rPh sb="5" eb="8">
      <t>ホジョキン</t>
    </rPh>
    <rPh sb="9" eb="10">
      <t>ガク</t>
    </rPh>
    <rPh sb="15" eb="16">
      <t>マタ</t>
    </rPh>
    <rPh sb="25" eb="26">
      <t>ヒク</t>
    </rPh>
    <rPh sb="27" eb="29">
      <t>キンガク</t>
    </rPh>
    <phoneticPr fontId="3"/>
  </si>
  <si>
    <t>LEDの
番号</t>
    <rPh sb="5" eb="7">
      <t>バンゴウ</t>
    </rPh>
    <phoneticPr fontId="52"/>
  </si>
  <si>
    <t>本体型番</t>
    <rPh sb="0" eb="2">
      <t>ホンタイ</t>
    </rPh>
    <rPh sb="2" eb="4">
      <t>カタバン</t>
    </rPh>
    <phoneticPr fontId="52"/>
  </si>
  <si>
    <t>補助金交付算定額　（K） [（F）＋ （Ｊ）]
※1,000円未満切捨て</t>
    <rPh sb="0" eb="8">
      <t>ホジョキンコウフサンテイガク</t>
    </rPh>
    <rPh sb="30" eb="31">
      <t>エン</t>
    </rPh>
    <rPh sb="31" eb="35">
      <t>ミマンキリス</t>
    </rPh>
    <phoneticPr fontId="3"/>
  </si>
  <si>
    <t>様式第8（令和４年９月公募 居間だけ断熱）</t>
    <phoneticPr fontId="3"/>
  </si>
  <si>
    <t>完了実績報告書（令和４年９月公募 居間だけ断熱）</t>
    <rPh sb="0" eb="2">
      <t>カンリョウ</t>
    </rPh>
    <rPh sb="2" eb="4">
      <t>ジッセキ</t>
    </rPh>
    <rPh sb="4" eb="7">
      <t>ホウコクショ</t>
    </rPh>
    <phoneticPr fontId="3"/>
  </si>
  <si>
    <t>窓・玄関ドアの補助金交付算定額合計　（F）
　　※明細書（D）の合計金額</t>
    <rPh sb="0" eb="1">
      <t>マド</t>
    </rPh>
    <rPh sb="2" eb="4">
      <t>ゲンカン</t>
    </rPh>
    <rPh sb="7" eb="9">
      <t>ホジョ</t>
    </rPh>
    <rPh sb="10" eb="12">
      <t>コウフ</t>
    </rPh>
    <rPh sb="12" eb="14">
      <t>サンテイ</t>
    </rPh>
    <rPh sb="14" eb="15">
      <t>ガク</t>
    </rPh>
    <rPh sb="15" eb="17">
      <t>ゴウケイ</t>
    </rPh>
    <rPh sb="25" eb="28">
      <t>メイサイショ</t>
    </rPh>
    <rPh sb="32" eb="34">
      <t>ゴウケイ</t>
    </rPh>
    <rPh sb="34" eb="36">
      <t>キンガク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</si>
</sst>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0_ "/>
    <numFmt numFmtId="178" formatCode="#,##0.00_ ;[Red]\-#,##0.00\ "/>
    <numFmt numFmtId="179" formatCode="#,##0_ ;[Red]\-#,##0\ "/>
    <numFmt numFmtId="180" formatCode=";;;"/>
    <numFmt numFmtId="181" formatCode="0.00_ "/>
    <numFmt numFmtId="182" formatCode="#,##0;[Red]#,##0"/>
    <numFmt numFmtId="183" formatCode="0_ "/>
  </numFmts>
  <fonts count="71"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sz val="6"/>
      <name val="ＭＳ Ｐゴシック"/>
      <family val="3"/>
      <charset val="128"/>
      <scheme val="minor"/>
    </font>
    <font>
      <sz val="12"/>
      <color theme="1"/>
      <name val="ＭＳ 明朝"/>
      <family val="1"/>
      <charset val="128"/>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14"/>
      <name val="HGPｺﾞｼｯｸE"/>
      <family val="3"/>
      <charset val="128"/>
    </font>
    <font>
      <sz val="12"/>
      <color theme="1"/>
      <name val="ＭＳ Ｐゴシック"/>
      <family val="3"/>
      <charset val="128"/>
    </font>
    <font>
      <sz val="10"/>
      <color rgb="FFFF0000"/>
      <name val="ＭＳ 明朝"/>
      <family val="1"/>
      <charset val="128"/>
    </font>
    <font>
      <sz val="13"/>
      <color theme="1"/>
      <name val="ＭＳ Ｐゴシック"/>
      <family val="3"/>
      <charset val="128"/>
      <scheme val="minor"/>
    </font>
    <font>
      <sz val="13"/>
      <name val="ＭＳ Ｐ明朝"/>
      <family val="1"/>
      <charset val="128"/>
    </font>
    <font>
      <sz val="11"/>
      <color theme="0" tint="-0.499984740745262"/>
      <name val="ＭＳ Ｐゴシック"/>
      <family val="3"/>
      <charset val="128"/>
      <scheme val="minor"/>
    </font>
    <font>
      <b/>
      <sz val="12"/>
      <color rgb="FFFF0000"/>
      <name val="ＭＳ Ｐゴシック"/>
      <family val="3"/>
      <charset val="128"/>
    </font>
    <font>
      <sz val="12"/>
      <color theme="0"/>
      <name val="ＭＳ 明朝"/>
      <family val="1"/>
      <charset val="128"/>
    </font>
    <font>
      <u/>
      <sz val="11"/>
      <color theme="10"/>
      <name val="ＭＳ Ｐゴシック"/>
      <family val="3"/>
      <charset val="128"/>
      <scheme val="minor"/>
    </font>
    <font>
      <b/>
      <sz val="20"/>
      <name val="ＭＳ Ｐゴシック"/>
      <family val="3"/>
      <charset val="128"/>
    </font>
    <font>
      <sz val="24"/>
      <name val="ＭＳ Ｐゴシック"/>
      <family val="3"/>
      <charset val="128"/>
    </font>
    <font>
      <sz val="22"/>
      <name val="ＭＳ Ｐゴシック"/>
      <family val="3"/>
      <charset val="128"/>
    </font>
    <font>
      <b/>
      <sz val="30"/>
      <name val="ＭＳ Ｐゴシック"/>
      <family val="3"/>
      <charset val="128"/>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s>
  <borders count="106">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98">
    <xf numFmtId="0" fontId="0" fillId="0" borderId="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43"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3" fillId="0" borderId="0">
      <alignment vertical="center"/>
    </xf>
    <xf numFmtId="0" fontId="43" fillId="0" borderId="0">
      <alignment vertical="center"/>
    </xf>
    <xf numFmtId="0" fontId="43"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xf numFmtId="0" fontId="43" fillId="0" borderId="0">
      <alignment vertical="center"/>
    </xf>
    <xf numFmtId="0" fontId="43" fillId="0" borderId="0">
      <alignment vertical="center"/>
    </xf>
    <xf numFmtId="0" fontId="43" fillId="0" borderId="0">
      <alignment vertical="center"/>
    </xf>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43" fillId="0" borderId="0">
      <alignment vertical="center"/>
    </xf>
    <xf numFmtId="0" fontId="2" fillId="0" borderId="0"/>
    <xf numFmtId="0" fontId="2" fillId="0" borderId="0"/>
    <xf numFmtId="0" fontId="2" fillId="0" borderId="0"/>
    <xf numFmtId="0" fontId="4" fillId="0" borderId="0">
      <alignment vertical="center"/>
    </xf>
    <xf numFmtId="0" fontId="43" fillId="0" borderId="0">
      <alignment vertical="center"/>
    </xf>
    <xf numFmtId="0" fontId="43" fillId="0" borderId="0">
      <alignment vertical="center"/>
    </xf>
    <xf numFmtId="0" fontId="2" fillId="0" borderId="0">
      <alignment vertical="center"/>
    </xf>
    <xf numFmtId="0" fontId="4" fillId="0" borderId="0">
      <alignment vertical="center"/>
    </xf>
    <xf numFmtId="0" fontId="43" fillId="0" borderId="0">
      <alignment vertical="center"/>
    </xf>
    <xf numFmtId="0" fontId="4" fillId="0" borderId="0">
      <alignment vertical="center"/>
    </xf>
    <xf numFmtId="0" fontId="1" fillId="0" borderId="0">
      <alignment vertical="center"/>
    </xf>
    <xf numFmtId="0" fontId="2" fillId="0" borderId="0">
      <alignment vertical="center"/>
    </xf>
    <xf numFmtId="0" fontId="4"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38" fillId="5" borderId="0">
      <alignment horizontal="center" vertical="center"/>
      <protection hidden="1"/>
    </xf>
    <xf numFmtId="0" fontId="40" fillId="6" borderId="42" applyNumberFormat="0" applyFont="0" applyBorder="0" applyAlignment="0" applyProtection="0">
      <alignment horizontal="center" vertical="center" wrapText="1"/>
      <protection hidden="1"/>
    </xf>
    <xf numFmtId="0" fontId="5" fillId="7" borderId="33" applyNumberFormat="0" applyFont="0" applyBorder="0" applyAlignment="0" applyProtection="0">
      <alignment horizontal="right" vertical="center"/>
      <protection hidden="1"/>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8" fillId="5" borderId="11" applyBorder="0">
      <alignment horizontal="center" vertical="center"/>
      <protection hidden="1"/>
    </xf>
    <xf numFmtId="0" fontId="24" fillId="6" borderId="23" applyNumberFormat="0" applyFont="0" applyBorder="0" applyAlignment="0" applyProtection="0">
      <alignment horizontal="left" vertical="center" indent="2"/>
      <protection hidden="1"/>
    </xf>
    <xf numFmtId="38" fontId="2" fillId="7" borderId="11" applyNumberFormat="0" applyFont="0" applyBorder="0" applyAlignment="0" applyProtection="0">
      <alignment vertical="center"/>
      <protection hidden="1"/>
    </xf>
  </cellStyleXfs>
  <cellXfs count="706">
    <xf numFmtId="0" fontId="0" fillId="0" borderId="0" xfId="0">
      <alignment vertical="center"/>
    </xf>
    <xf numFmtId="0" fontId="2" fillId="0" borderId="0" xfId="0" applyFont="1" applyProtection="1">
      <alignment vertical="center"/>
      <protection hidden="1"/>
    </xf>
    <xf numFmtId="0" fontId="2" fillId="2" borderId="0" xfId="0" applyFont="1" applyFill="1" applyProtection="1">
      <alignment vertical="center"/>
      <protection hidden="1"/>
    </xf>
    <xf numFmtId="0" fontId="10"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0" fillId="2" borderId="0" xfId="0" applyFill="1" applyProtection="1">
      <alignment vertical="center"/>
      <protection hidden="1"/>
    </xf>
    <xf numFmtId="0" fontId="0" fillId="0" borderId="0" xfId="0" applyProtection="1">
      <alignment vertical="center"/>
      <protection hidden="1"/>
    </xf>
    <xf numFmtId="0" fontId="9" fillId="2" borderId="0" xfId="0" applyFont="1" applyFill="1" applyProtection="1">
      <alignment vertical="center"/>
      <protection hidden="1"/>
    </xf>
    <xf numFmtId="176" fontId="2" fillId="2" borderId="0" xfId="0" applyNumberFormat="1" applyFont="1" applyFill="1" applyProtection="1">
      <alignment vertical="center"/>
      <protection hidden="1"/>
    </xf>
    <xf numFmtId="176" fontId="2" fillId="0" borderId="0" xfId="0" applyNumberFormat="1" applyFont="1" applyAlignment="1" applyProtection="1">
      <alignment horizontal="center" vertical="center"/>
      <protection hidden="1"/>
    </xf>
    <xf numFmtId="0" fontId="16" fillId="0" borderId="0" xfId="0" applyFont="1" applyProtection="1">
      <alignment vertical="center"/>
      <protection hidden="1"/>
    </xf>
    <xf numFmtId="0" fontId="16" fillId="0" borderId="0" xfId="0" applyFont="1" applyProtection="1">
      <alignment vertical="center"/>
      <protection locked="0"/>
    </xf>
    <xf numFmtId="176" fontId="13" fillId="2" borderId="0" xfId="0" applyNumberFormat="1" applyFont="1" applyFill="1" applyProtection="1">
      <alignment vertical="center"/>
      <protection hidden="1"/>
    </xf>
    <xf numFmtId="177" fontId="13" fillId="2" borderId="0" xfId="0" applyNumberFormat="1" applyFont="1" applyFill="1" applyProtection="1">
      <alignment vertical="center"/>
      <protection hidden="1"/>
    </xf>
    <xf numFmtId="0" fontId="13" fillId="2" borderId="0" xfId="0" applyFont="1" applyFill="1" applyProtection="1">
      <alignment vertical="center"/>
      <protection hidden="1"/>
    </xf>
    <xf numFmtId="38" fontId="13" fillId="0" borderId="0" xfId="7" applyFont="1" applyFill="1" applyBorder="1" applyAlignment="1" applyProtection="1">
      <alignment horizontal="right" vertical="center"/>
      <protection hidden="1"/>
    </xf>
    <xf numFmtId="176" fontId="2" fillId="0" borderId="0" xfId="0" applyNumberFormat="1" applyFont="1" applyProtection="1">
      <alignment vertical="center"/>
      <protection hidden="1"/>
    </xf>
    <xf numFmtId="176" fontId="14" fillId="0" borderId="0" xfId="0" applyNumberFormat="1" applyFont="1" applyProtection="1">
      <alignment vertical="center"/>
      <protection hidden="1"/>
    </xf>
    <xf numFmtId="38" fontId="14" fillId="0" borderId="0" xfId="6" applyFont="1" applyFill="1" applyBorder="1" applyProtection="1">
      <alignment vertical="center"/>
      <protection hidden="1"/>
    </xf>
    <xf numFmtId="0" fontId="7" fillId="0" borderId="0" xfId="0" applyFont="1" applyProtection="1">
      <alignment vertical="center"/>
      <protection hidden="1"/>
    </xf>
    <xf numFmtId="176" fontId="44" fillId="0" borderId="0" xfId="0" applyNumberFormat="1" applyFont="1" applyProtection="1">
      <alignment vertical="center"/>
      <protection hidden="1"/>
    </xf>
    <xf numFmtId="38" fontId="44" fillId="0" borderId="0" xfId="6" applyFont="1" applyFill="1" applyBorder="1" applyProtection="1">
      <alignment vertical="center"/>
      <protection hidden="1"/>
    </xf>
    <xf numFmtId="0" fontId="13" fillId="0" borderId="0" xfId="0" applyFont="1" applyAlignment="1" applyProtection="1">
      <alignment horizontal="center" vertical="center" wrapText="1"/>
      <protection hidden="1"/>
    </xf>
    <xf numFmtId="0" fontId="16" fillId="0" borderId="0" xfId="0" applyFont="1" applyAlignment="1" applyProtection="1">
      <alignment horizontal="center" vertical="center"/>
      <protection hidden="1"/>
    </xf>
    <xf numFmtId="38" fontId="45" fillId="0" borderId="0" xfId="6" applyFont="1" applyFill="1" applyBorder="1" applyAlignment="1" applyProtection="1">
      <alignment horizontal="center" vertical="center"/>
      <protection hidden="1"/>
    </xf>
    <xf numFmtId="176" fontId="5" fillId="2" borderId="2" xfId="0" applyNumberFormat="1" applyFon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0" fontId="13" fillId="0" borderId="0" xfId="0" applyFont="1" applyAlignment="1" applyProtection="1">
      <alignment vertical="center" wrapText="1"/>
      <protection hidden="1"/>
    </xf>
    <xf numFmtId="176" fontId="13" fillId="0" borderId="0" xfId="0" applyNumberFormat="1" applyFont="1" applyAlignment="1" applyProtection="1">
      <alignment vertical="center" wrapText="1"/>
      <protection hidden="1"/>
    </xf>
    <xf numFmtId="176" fontId="13" fillId="0" borderId="0" xfId="0" applyNumberFormat="1" applyFont="1" applyProtection="1">
      <alignment vertical="center"/>
      <protection hidden="1"/>
    </xf>
    <xf numFmtId="176" fontId="13" fillId="0" borderId="10" xfId="0" applyNumberFormat="1" applyFont="1" applyBorder="1" applyAlignment="1" applyProtection="1">
      <alignment vertical="center" wrapText="1"/>
      <protection hidden="1"/>
    </xf>
    <xf numFmtId="0" fontId="7" fillId="0" borderId="0" xfId="0" applyFont="1" applyAlignment="1" applyProtection="1">
      <alignment horizontal="left" vertical="center"/>
      <protection hidden="1"/>
    </xf>
    <xf numFmtId="176" fontId="5" fillId="0" borderId="0" xfId="0" applyNumberFormat="1" applyFont="1" applyAlignment="1" applyProtection="1">
      <protection hidden="1"/>
    </xf>
    <xf numFmtId="176" fontId="46" fillId="2" borderId="0" xfId="0" applyNumberFormat="1" applyFont="1" applyFill="1" applyAlignment="1" applyProtection="1">
      <protection hidden="1"/>
    </xf>
    <xf numFmtId="38" fontId="5" fillId="0" borderId="0" xfId="6" applyFont="1" applyFill="1" applyBorder="1" applyProtection="1">
      <alignment vertical="center"/>
      <protection hidden="1"/>
    </xf>
    <xf numFmtId="0" fontId="8" fillId="0" borderId="0" xfId="0" applyFont="1" applyAlignment="1" applyProtection="1">
      <alignment horizontal="center" vertical="center"/>
      <protection hidden="1"/>
    </xf>
    <xf numFmtId="0" fontId="47" fillId="0" borderId="0" xfId="0" applyFont="1" applyAlignment="1" applyProtection="1">
      <alignment horizontal="left" vertical="center"/>
      <protection hidden="1"/>
    </xf>
    <xf numFmtId="0" fontId="12" fillId="0" borderId="0" xfId="0" applyFont="1" applyProtection="1">
      <alignment vertical="center"/>
      <protection hidden="1"/>
    </xf>
    <xf numFmtId="176" fontId="48" fillId="2" borderId="0" xfId="0" applyNumberFormat="1" applyFont="1" applyFill="1" applyAlignment="1" applyProtection="1">
      <protection hidden="1"/>
    </xf>
    <xf numFmtId="0" fontId="26" fillId="0" borderId="0" xfId="0" applyFont="1" applyProtection="1">
      <alignment vertical="center"/>
      <protection hidden="1"/>
    </xf>
    <xf numFmtId="0" fontId="27" fillId="0" borderId="0" xfId="0" applyFont="1" applyProtection="1">
      <alignment vertical="center"/>
      <protection hidden="1"/>
    </xf>
    <xf numFmtId="0" fontId="27" fillId="0" borderId="0" xfId="0" applyFont="1" applyAlignment="1" applyProtection="1">
      <alignment horizontal="center" vertical="center"/>
      <protection hidden="1"/>
    </xf>
    <xf numFmtId="38" fontId="27" fillId="0" borderId="0" xfId="12" applyFont="1" applyFill="1" applyBorder="1" applyAlignment="1" applyProtection="1">
      <alignment vertical="center"/>
      <protection hidden="1"/>
    </xf>
    <xf numFmtId="0" fontId="27" fillId="0" borderId="0" xfId="0" applyFont="1" applyAlignment="1" applyProtection="1">
      <alignment horizontal="right" vertical="center"/>
      <protection hidden="1"/>
    </xf>
    <xf numFmtId="0" fontId="27" fillId="2" borderId="0" xfId="0" applyFont="1" applyFill="1" applyProtection="1">
      <alignment vertical="center"/>
      <protection hidden="1"/>
    </xf>
    <xf numFmtId="0" fontId="21" fillId="2" borderId="0" xfId="0" applyFont="1" applyFill="1" applyAlignment="1" applyProtection="1">
      <alignment horizontal="distributed" vertical="center"/>
      <protection hidden="1"/>
    </xf>
    <xf numFmtId="0" fontId="26" fillId="0" borderId="0" xfId="0" applyFont="1" applyAlignment="1" applyProtection="1">
      <alignment horizontal="center" vertical="center"/>
      <protection hidden="1"/>
    </xf>
    <xf numFmtId="0" fontId="30" fillId="0" borderId="0" xfId="0" applyFont="1" applyProtection="1">
      <alignment vertical="center"/>
      <protection hidden="1"/>
    </xf>
    <xf numFmtId="38" fontId="26" fillId="0" borderId="0" xfId="12" applyFont="1" applyFill="1" applyAlignment="1" applyProtection="1">
      <alignment vertical="center"/>
      <protection hidden="1"/>
    </xf>
    <xf numFmtId="0" fontId="30" fillId="0" borderId="0" xfId="0" applyFont="1" applyAlignment="1" applyProtection="1">
      <alignment vertical="center" wrapText="1" shrinkToFit="1"/>
      <protection hidden="1"/>
    </xf>
    <xf numFmtId="0" fontId="33" fillId="0" borderId="0" xfId="0" applyFont="1" applyAlignment="1" applyProtection="1">
      <alignment vertical="center" wrapText="1" shrinkToFit="1"/>
      <protection hidden="1"/>
    </xf>
    <xf numFmtId="0" fontId="30" fillId="0" borderId="0" xfId="0" applyFont="1" applyAlignment="1" applyProtection="1">
      <alignment vertical="center" shrinkToFit="1"/>
      <protection hidden="1"/>
    </xf>
    <xf numFmtId="0" fontId="30" fillId="0" borderId="0" xfId="0" applyFont="1" applyAlignment="1" applyProtection="1">
      <alignment vertical="center" textRotation="255" shrinkToFit="1"/>
      <protection hidden="1"/>
    </xf>
    <xf numFmtId="0" fontId="27" fillId="0" borderId="0" xfId="0" applyFont="1" applyAlignment="1" applyProtection="1">
      <alignment vertical="center" shrinkToFit="1"/>
      <protection hidden="1"/>
    </xf>
    <xf numFmtId="0" fontId="21" fillId="0" borderId="0" xfId="0" applyFont="1" applyAlignment="1" applyProtection="1">
      <alignment horizontal="distributed" vertical="center"/>
      <protection hidden="1"/>
    </xf>
    <xf numFmtId="0" fontId="27" fillId="0" borderId="0" xfId="0" applyFont="1" applyAlignment="1" applyProtection="1">
      <alignment vertical="center" textRotation="255" shrinkToFit="1"/>
      <protection hidden="1"/>
    </xf>
    <xf numFmtId="0" fontId="27" fillId="0" borderId="0" xfId="0" applyFont="1" applyAlignment="1" applyProtection="1">
      <alignment horizontal="center" vertical="center" shrinkToFit="1"/>
      <protection hidden="1"/>
    </xf>
    <xf numFmtId="38" fontId="27" fillId="0" borderId="0" xfId="12" applyFont="1" applyFill="1" applyBorder="1" applyAlignment="1" applyProtection="1">
      <alignment vertical="center" shrinkToFit="1"/>
      <protection hidden="1"/>
    </xf>
    <xf numFmtId="0" fontId="26" fillId="0" borderId="0" xfId="0" applyFont="1" applyAlignment="1" applyProtection="1">
      <alignment vertical="center" wrapText="1" shrinkToFit="1"/>
      <protection hidden="1"/>
    </xf>
    <xf numFmtId="0" fontId="30" fillId="3" borderId="0" xfId="0" applyFont="1" applyFill="1" applyAlignment="1" applyProtection="1">
      <alignment horizontal="center" vertical="center" wrapText="1" shrinkToFit="1"/>
      <protection hidden="1"/>
    </xf>
    <xf numFmtId="0" fontId="30" fillId="3" borderId="0" xfId="0" applyFont="1" applyFill="1" applyAlignment="1" applyProtection="1">
      <alignment horizontal="center" vertical="center" shrinkToFit="1"/>
      <protection hidden="1"/>
    </xf>
    <xf numFmtId="0" fontId="27" fillId="3" borderId="0" xfId="0" applyFont="1" applyFill="1" applyAlignment="1" applyProtection="1">
      <alignment horizontal="center" vertical="center" shrinkToFit="1"/>
      <protection hidden="1"/>
    </xf>
    <xf numFmtId="0" fontId="27" fillId="3" borderId="0" xfId="0" applyFont="1" applyFill="1" applyAlignment="1" applyProtection="1">
      <alignment vertical="center" shrinkToFit="1"/>
      <protection hidden="1"/>
    </xf>
    <xf numFmtId="0" fontId="30" fillId="0" borderId="10" xfId="0" applyFont="1" applyBorder="1" applyAlignment="1" applyProtection="1">
      <alignment vertical="center" shrinkToFit="1"/>
      <protection hidden="1"/>
    </xf>
    <xf numFmtId="49" fontId="30" fillId="0" borderId="13" xfId="0" applyNumberFormat="1" applyFont="1" applyBorder="1" applyAlignment="1" applyProtection="1">
      <alignment vertical="center" shrinkToFit="1"/>
      <protection hidden="1"/>
    </xf>
    <xf numFmtId="49" fontId="30" fillId="0" borderId="13" xfId="0" applyNumberFormat="1" applyFont="1" applyBorder="1" applyAlignment="1" applyProtection="1">
      <alignment horizontal="center" vertical="center"/>
      <protection hidden="1"/>
    </xf>
    <xf numFmtId="49" fontId="30" fillId="0" borderId="13" xfId="0" applyNumberFormat="1" applyFont="1" applyBorder="1" applyProtection="1">
      <alignment vertical="center"/>
      <protection hidden="1"/>
    </xf>
    <xf numFmtId="49" fontId="30" fillId="0" borderId="14" xfId="0" applyNumberFormat="1" applyFont="1" applyBorder="1" applyProtection="1">
      <alignment vertical="center"/>
      <protection hidden="1"/>
    </xf>
    <xf numFmtId="49" fontId="27" fillId="0" borderId="17" xfId="0" applyNumberFormat="1" applyFont="1" applyBorder="1" applyAlignment="1" applyProtection="1">
      <alignment vertical="center" shrinkToFit="1"/>
      <protection hidden="1"/>
    </xf>
    <xf numFmtId="49" fontId="27" fillId="0" borderId="16" xfId="0" applyNumberFormat="1" applyFont="1" applyBorder="1" applyAlignment="1" applyProtection="1">
      <alignment vertical="center" shrinkToFit="1"/>
      <protection hidden="1"/>
    </xf>
    <xf numFmtId="176" fontId="5" fillId="2" borderId="0" xfId="0" applyNumberFormat="1" applyFont="1" applyFill="1" applyAlignment="1" applyProtection="1">
      <protection hidden="1"/>
    </xf>
    <xf numFmtId="0" fontId="49" fillId="0" borderId="0" xfId="0" applyFont="1" applyProtection="1">
      <alignment vertical="center"/>
      <protection hidden="1"/>
    </xf>
    <xf numFmtId="0" fontId="26" fillId="0" borderId="0" xfId="0" applyFont="1" applyAlignment="1" applyProtection="1">
      <alignment horizontal="right" vertical="center"/>
      <protection hidden="1"/>
    </xf>
    <xf numFmtId="49" fontId="27" fillId="3" borderId="0" xfId="0" applyNumberFormat="1" applyFont="1" applyFill="1" applyAlignment="1" applyProtection="1">
      <alignment horizontal="center" vertical="center" shrinkToFit="1"/>
      <protection hidden="1"/>
    </xf>
    <xf numFmtId="0" fontId="5" fillId="0" borderId="0" xfId="0" applyFont="1" applyAlignment="1" applyProtection="1">
      <alignment horizontal="center" vertical="center" shrinkToFit="1"/>
      <protection hidden="1"/>
    </xf>
    <xf numFmtId="179" fontId="5" fillId="2" borderId="19" xfId="7" applyNumberFormat="1" applyFont="1" applyFill="1" applyBorder="1" applyProtection="1">
      <alignment vertical="center"/>
      <protection locked="0"/>
    </xf>
    <xf numFmtId="179" fontId="5" fillId="2" borderId="20" xfId="7" applyNumberFormat="1" applyFont="1" applyFill="1" applyBorder="1" applyProtection="1">
      <alignment vertical="center"/>
      <protection locked="0"/>
    </xf>
    <xf numFmtId="179" fontId="5" fillId="2" borderId="21" xfId="7" applyNumberFormat="1" applyFont="1" applyFill="1" applyBorder="1" applyProtection="1">
      <alignment vertical="center"/>
      <protection locked="0"/>
    </xf>
    <xf numFmtId="179" fontId="5" fillId="2" borderId="16" xfId="0" applyNumberFormat="1" applyFont="1" applyFill="1" applyBorder="1" applyProtection="1">
      <alignment vertical="center"/>
      <protection hidden="1"/>
    </xf>
    <xf numFmtId="179" fontId="5" fillId="0" borderId="16" xfId="0" applyNumberFormat="1" applyFont="1" applyBorder="1" applyProtection="1">
      <alignment vertical="center"/>
      <protection hidden="1"/>
    </xf>
    <xf numFmtId="178" fontId="5" fillId="2" borderId="22" xfId="0" applyNumberFormat="1" applyFont="1" applyFill="1" applyBorder="1" applyProtection="1">
      <alignment vertical="center"/>
      <protection hidden="1"/>
    </xf>
    <xf numFmtId="179" fontId="5" fillId="2" borderId="5" xfId="0" applyNumberFormat="1" applyFont="1" applyFill="1" applyBorder="1" applyAlignment="1" applyProtection="1">
      <alignment vertical="center" shrinkToFit="1"/>
      <protection locked="0"/>
    </xf>
    <xf numFmtId="179" fontId="5" fillId="2" borderId="6" xfId="0" applyNumberFormat="1" applyFont="1" applyFill="1" applyBorder="1" applyAlignment="1" applyProtection="1">
      <alignment vertical="center" shrinkToFit="1"/>
      <protection locked="0"/>
    </xf>
    <xf numFmtId="179" fontId="5" fillId="2" borderId="0" xfId="0" applyNumberFormat="1" applyFont="1" applyFill="1" applyAlignment="1" applyProtection="1">
      <alignment vertical="center" shrinkToFit="1"/>
      <protection locked="0"/>
    </xf>
    <xf numFmtId="38" fontId="13" fillId="0" borderId="32" xfId="7" applyFont="1" applyFill="1" applyBorder="1" applyAlignment="1" applyProtection="1">
      <alignment vertical="center"/>
      <protection hidden="1"/>
    </xf>
    <xf numFmtId="0" fontId="26" fillId="0" borderId="0" xfId="0" applyFont="1" applyAlignment="1" applyProtection="1">
      <alignment horizontal="left" vertical="center" wrapText="1"/>
      <protection hidden="1"/>
    </xf>
    <xf numFmtId="38" fontId="12" fillId="0" borderId="18" xfId="0" applyNumberFormat="1" applyFont="1" applyBorder="1" applyProtection="1">
      <alignment vertical="center"/>
      <protection hidden="1"/>
    </xf>
    <xf numFmtId="176" fontId="19" fillId="2" borderId="0" xfId="0" applyNumberFormat="1" applyFont="1" applyFill="1" applyProtection="1">
      <alignment vertical="center"/>
      <protection hidden="1"/>
    </xf>
    <xf numFmtId="178" fontId="5" fillId="0" borderId="29" xfId="0" applyNumberFormat="1" applyFont="1" applyBorder="1" applyProtection="1">
      <alignment vertical="center"/>
      <protection hidden="1"/>
    </xf>
    <xf numFmtId="176" fontId="5" fillId="0" borderId="35" xfId="0" applyNumberFormat="1" applyFont="1" applyBorder="1" applyAlignment="1" applyProtection="1">
      <alignment horizontal="center" vertical="center"/>
      <protection hidden="1"/>
    </xf>
    <xf numFmtId="38" fontId="45" fillId="0" borderId="36" xfId="6" applyFont="1" applyFill="1" applyBorder="1" applyAlignment="1" applyProtection="1">
      <alignment horizontal="center" vertical="center"/>
      <protection hidden="1"/>
    </xf>
    <xf numFmtId="38" fontId="13" fillId="0" borderId="18" xfId="7" applyFont="1" applyFill="1" applyBorder="1" applyAlignment="1" applyProtection="1">
      <alignment horizontal="center" vertical="center"/>
      <protection hidden="1"/>
    </xf>
    <xf numFmtId="0" fontId="26" fillId="2" borderId="0" xfId="0" applyFont="1" applyFill="1" applyAlignment="1" applyProtection="1">
      <alignment horizontal="center" vertical="center"/>
      <protection hidden="1"/>
    </xf>
    <xf numFmtId="0" fontId="27" fillId="2" borderId="0" xfId="0" applyFont="1" applyFill="1" applyAlignment="1" applyProtection="1">
      <alignment horizontal="distributed" vertical="center"/>
      <protection hidden="1"/>
    </xf>
    <xf numFmtId="49" fontId="27" fillId="2" borderId="0" xfId="0" applyNumberFormat="1" applyFont="1" applyFill="1" applyAlignment="1" applyProtection="1">
      <alignment horizontal="left" vertical="center"/>
      <protection hidden="1"/>
    </xf>
    <xf numFmtId="49" fontId="30" fillId="0" borderId="0" xfId="0" applyNumberFormat="1" applyFont="1" applyAlignment="1" applyProtection="1">
      <alignment vertical="center" shrinkToFit="1"/>
      <protection hidden="1"/>
    </xf>
    <xf numFmtId="49" fontId="30" fillId="0" borderId="0" xfId="0" applyNumberFormat="1" applyFont="1" applyProtection="1">
      <alignment vertical="center"/>
      <protection hidden="1"/>
    </xf>
    <xf numFmtId="0" fontId="33" fillId="0" borderId="10" xfId="0" applyFont="1" applyBorder="1" applyAlignment="1" applyProtection="1">
      <alignment vertical="center" wrapText="1" shrinkToFit="1"/>
      <protection hidden="1"/>
    </xf>
    <xf numFmtId="0" fontId="31" fillId="0" borderId="0" xfId="0" applyFont="1" applyAlignment="1" applyProtection="1">
      <alignment horizontal="center" vertical="center"/>
      <protection hidden="1"/>
    </xf>
    <xf numFmtId="38" fontId="2" fillId="2" borderId="0" xfId="12" applyFont="1" applyFill="1" applyProtection="1">
      <alignment vertical="center"/>
      <protection hidden="1"/>
    </xf>
    <xf numFmtId="0" fontId="18" fillId="0" borderId="0" xfId="0" applyFont="1" applyAlignment="1" applyProtection="1">
      <alignment horizontal="right" vertical="center"/>
      <protection hidden="1"/>
    </xf>
    <xf numFmtId="0" fontId="39" fillId="2" borderId="0" xfId="0" applyFont="1" applyFill="1" applyProtection="1">
      <alignment vertical="center"/>
      <protection hidden="1"/>
    </xf>
    <xf numFmtId="49" fontId="24" fillId="2" borderId="0" xfId="0" applyNumberFormat="1" applyFont="1" applyFill="1" applyAlignment="1" applyProtection="1">
      <alignment horizontal="center" vertical="center"/>
      <protection hidden="1"/>
    </xf>
    <xf numFmtId="0" fontId="24" fillId="2" borderId="0" xfId="0" applyFont="1" applyFill="1" applyProtection="1">
      <alignment vertical="center"/>
      <protection hidden="1"/>
    </xf>
    <xf numFmtId="0" fontId="24" fillId="0" borderId="0" xfId="0" applyFont="1" applyProtection="1">
      <alignment vertical="center"/>
      <protection hidden="1"/>
    </xf>
    <xf numFmtId="0" fontId="24" fillId="2" borderId="0" xfId="0" applyFont="1" applyFill="1" applyAlignment="1" applyProtection="1">
      <alignment horizontal="center" vertical="center"/>
      <protection hidden="1"/>
    </xf>
    <xf numFmtId="0" fontId="12" fillId="2" borderId="0" xfId="0" applyFont="1" applyFill="1" applyProtection="1">
      <alignment vertical="center"/>
      <protection hidden="1"/>
    </xf>
    <xf numFmtId="0" fontId="24" fillId="2" borderId="0" xfId="0" applyFont="1" applyFill="1" applyAlignment="1" applyProtection="1">
      <alignment horizontal="left" vertical="center"/>
      <protection hidden="1"/>
    </xf>
    <xf numFmtId="49" fontId="12" fillId="2" borderId="0" xfId="0" applyNumberFormat="1"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12" fillId="2" borderId="0" xfId="0" applyFont="1" applyFill="1" applyAlignment="1" applyProtection="1">
      <alignment horizontal="left" vertical="center"/>
      <protection hidden="1"/>
    </xf>
    <xf numFmtId="0" fontId="17" fillId="0" borderId="0" xfId="85" applyFont="1" applyProtection="1">
      <alignment vertical="center"/>
      <protection hidden="1"/>
    </xf>
    <xf numFmtId="0" fontId="12" fillId="0" borderId="0" xfId="85" applyFont="1" applyAlignment="1" applyProtection="1">
      <alignment vertical="center" wrapText="1"/>
      <protection hidden="1"/>
    </xf>
    <xf numFmtId="0" fontId="12" fillId="0" borderId="0" xfId="85" applyFont="1" applyAlignment="1" applyProtection="1">
      <alignment vertical="center" shrinkToFit="1"/>
      <protection hidden="1"/>
    </xf>
    <xf numFmtId="0" fontId="12" fillId="2" borderId="0" xfId="0" applyFont="1" applyFill="1" applyAlignment="1" applyProtection="1">
      <alignment horizontal="right" vertical="center"/>
      <protection hidden="1"/>
    </xf>
    <xf numFmtId="49" fontId="12" fillId="2" borderId="0" xfId="0" applyNumberFormat="1" applyFont="1" applyFill="1" applyAlignment="1" applyProtection="1">
      <alignment horizontal="center" vertical="center"/>
      <protection hidden="1"/>
    </xf>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center" vertical="center" wrapText="1"/>
      <protection hidden="1"/>
    </xf>
    <xf numFmtId="0" fontId="12" fillId="0" borderId="37" xfId="0" applyFont="1" applyBorder="1" applyProtection="1">
      <alignment vertical="center"/>
      <protection hidden="1"/>
    </xf>
    <xf numFmtId="49" fontId="24" fillId="2" borderId="37" xfId="0" applyNumberFormat="1" applyFont="1" applyFill="1" applyBorder="1" applyAlignment="1" applyProtection="1">
      <alignment horizontal="center" vertical="center"/>
      <protection hidden="1"/>
    </xf>
    <xf numFmtId="0" fontId="24" fillId="0" borderId="37" xfId="0" applyFont="1" applyBorder="1" applyProtection="1">
      <alignment vertical="center"/>
      <protection hidden="1"/>
    </xf>
    <xf numFmtId="0" fontId="12" fillId="2" borderId="37" xfId="0" applyFont="1" applyFill="1" applyBorder="1" applyProtection="1">
      <alignment vertical="center"/>
      <protection hidden="1"/>
    </xf>
    <xf numFmtId="0" fontId="12" fillId="2" borderId="37" xfId="0" applyFont="1" applyFill="1" applyBorder="1" applyAlignment="1" applyProtection="1">
      <alignment horizontal="center" vertical="center" wrapText="1"/>
      <protection hidden="1"/>
    </xf>
    <xf numFmtId="0" fontId="12" fillId="2" borderId="37" xfId="0" applyFont="1" applyFill="1" applyBorder="1" applyAlignment="1" applyProtection="1">
      <alignment horizontal="center" vertical="center"/>
      <protection hidden="1"/>
    </xf>
    <xf numFmtId="38" fontId="2" fillId="2" borderId="0" xfId="12" applyFont="1" applyFill="1" applyBorder="1" applyProtection="1">
      <alignment vertical="center"/>
      <protection hidden="1"/>
    </xf>
    <xf numFmtId="0" fontId="10" fillId="2" borderId="0" xfId="0" applyFont="1" applyFill="1" applyAlignment="1" applyProtection="1">
      <alignment horizontal="center" vertical="center"/>
      <protection hidden="1"/>
    </xf>
    <xf numFmtId="0" fontId="5" fillId="0" borderId="0" xfId="0" applyFont="1" applyAlignment="1" applyProtection="1">
      <alignment horizontal="right" vertical="center" wrapText="1"/>
      <protection hidden="1"/>
    </xf>
    <xf numFmtId="0" fontId="46" fillId="0" borderId="0" xfId="0" applyFont="1" applyAlignment="1" applyProtection="1">
      <alignment horizontal="left" vertical="center"/>
      <protection hidden="1"/>
    </xf>
    <xf numFmtId="0" fontId="9" fillId="0" borderId="38" xfId="0" applyFont="1" applyBorder="1" applyAlignment="1" applyProtection="1">
      <alignment horizontal="center" vertical="center"/>
      <protection hidden="1"/>
    </xf>
    <xf numFmtId="38" fontId="24" fillId="2" borderId="0" xfId="12" applyFont="1" applyFill="1" applyBorder="1" applyAlignment="1" applyProtection="1">
      <alignment horizontal="right" vertical="center"/>
      <protection hidden="1"/>
    </xf>
    <xf numFmtId="0" fontId="9" fillId="0" borderId="0" xfId="0" applyFont="1" applyAlignment="1" applyProtection="1">
      <alignment horizontal="center" vertical="center"/>
      <protection hidden="1"/>
    </xf>
    <xf numFmtId="0" fontId="13" fillId="0" borderId="0" xfId="0" applyFont="1" applyAlignment="1" applyProtection="1">
      <alignment horizontal="left" vertical="center" wrapText="1"/>
      <protection hidden="1"/>
    </xf>
    <xf numFmtId="38" fontId="25" fillId="2" borderId="39" xfId="12" applyFont="1" applyFill="1" applyBorder="1" applyAlignment="1" applyProtection="1">
      <alignment vertical="center"/>
      <protection hidden="1"/>
    </xf>
    <xf numFmtId="38" fontId="25" fillId="2" borderId="0" xfId="12" applyFont="1" applyFill="1" applyBorder="1" applyAlignment="1" applyProtection="1">
      <alignment vertical="center"/>
      <protection hidden="1"/>
    </xf>
    <xf numFmtId="38" fontId="41" fillId="0" borderId="0" xfId="12" applyFont="1" applyFill="1" applyBorder="1" applyAlignment="1" applyProtection="1">
      <alignment vertical="center"/>
      <protection hidden="1"/>
    </xf>
    <xf numFmtId="38" fontId="2" fillId="0" borderId="0" xfId="12" applyFont="1" applyProtection="1">
      <alignment vertical="center"/>
      <protection hidden="1"/>
    </xf>
    <xf numFmtId="178" fontId="13" fillId="0" borderId="11" xfId="7" applyNumberFormat="1" applyFont="1" applyFill="1" applyBorder="1" applyAlignment="1" applyProtection="1">
      <alignment vertical="center"/>
      <protection hidden="1"/>
    </xf>
    <xf numFmtId="178" fontId="13" fillId="0" borderId="18" xfId="7" applyNumberFormat="1" applyFont="1" applyFill="1" applyBorder="1" applyAlignment="1" applyProtection="1">
      <alignment horizontal="right" vertical="center"/>
      <protection hidden="1"/>
    </xf>
    <xf numFmtId="0" fontId="12" fillId="2" borderId="0" xfId="0" applyFont="1" applyFill="1" applyAlignment="1" applyProtection="1">
      <alignment vertical="center" wrapText="1"/>
      <protection hidden="1"/>
    </xf>
    <xf numFmtId="176" fontId="5" fillId="2" borderId="2" xfId="0" applyNumberFormat="1" applyFont="1" applyFill="1" applyBorder="1" applyAlignment="1" applyProtection="1">
      <alignment horizontal="center" vertical="center"/>
      <protection locked="0" hidden="1"/>
    </xf>
    <xf numFmtId="176" fontId="5" fillId="2" borderId="3" xfId="0" applyNumberFormat="1" applyFont="1" applyFill="1" applyBorder="1" applyAlignment="1" applyProtection="1">
      <alignment horizontal="center" vertical="center"/>
      <protection locked="0" hidden="1"/>
    </xf>
    <xf numFmtId="176" fontId="5" fillId="2" borderId="4" xfId="0" applyNumberFormat="1" applyFont="1" applyFill="1" applyBorder="1" applyAlignment="1" applyProtection="1">
      <alignment horizontal="center" vertical="center"/>
      <protection locked="0" hidden="1"/>
    </xf>
    <xf numFmtId="0" fontId="27" fillId="2" borderId="0" xfId="0" applyFont="1" applyFill="1" applyAlignment="1" applyProtection="1">
      <alignment horizontal="center" vertical="center"/>
      <protection hidden="1"/>
    </xf>
    <xf numFmtId="0" fontId="27" fillId="2" borderId="0" xfId="0" applyFont="1" applyFill="1" applyAlignment="1" applyProtection="1">
      <alignment horizontal="right" vertical="center"/>
      <protection hidden="1"/>
    </xf>
    <xf numFmtId="0" fontId="26" fillId="2" borderId="0" xfId="0" applyFont="1" applyFill="1" applyProtection="1">
      <alignment vertical="center"/>
      <protection hidden="1"/>
    </xf>
    <xf numFmtId="38" fontId="27" fillId="2" borderId="0" xfId="87" applyFont="1" applyFill="1" applyProtection="1">
      <alignment vertical="center"/>
      <protection hidden="1"/>
    </xf>
    <xf numFmtId="0" fontId="28" fillId="0" borderId="0" xfId="0" applyFont="1" applyAlignment="1" applyProtection="1">
      <alignment vertical="distributed"/>
      <protection hidden="1"/>
    </xf>
    <xf numFmtId="0" fontId="55" fillId="2" borderId="0" xfId="0" applyFont="1" applyFill="1" applyProtection="1">
      <alignment vertical="center"/>
      <protection hidden="1"/>
    </xf>
    <xf numFmtId="0" fontId="29" fillId="2" borderId="0" xfId="0" applyFont="1" applyFill="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1" fillId="2" borderId="0" xfId="0" applyFont="1" applyFill="1" applyAlignment="1" applyProtection="1">
      <alignment horizontal="right" vertical="center"/>
      <protection hidden="1"/>
    </xf>
    <xf numFmtId="0" fontId="31" fillId="2" borderId="0" xfId="0" applyFont="1" applyFill="1" applyAlignment="1" applyProtection="1">
      <alignment horizontal="center" vertical="center"/>
      <protection hidden="1"/>
    </xf>
    <xf numFmtId="0" fontId="27" fillId="2" borderId="0" xfId="0" applyFont="1" applyFill="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38" fontId="26" fillId="0" borderId="0" xfId="87" applyFont="1" applyProtection="1">
      <alignment vertical="center"/>
      <protection hidden="1"/>
    </xf>
    <xf numFmtId="0" fontId="27" fillId="0" borderId="0" xfId="0" applyFont="1" applyAlignment="1" applyProtection="1">
      <alignment vertical="center" wrapText="1"/>
      <protection hidden="1"/>
    </xf>
    <xf numFmtId="0" fontId="27" fillId="0" borderId="0" xfId="0" applyFont="1" applyAlignment="1" applyProtection="1">
      <alignment horizontal="left" vertical="center"/>
      <protection hidden="1"/>
    </xf>
    <xf numFmtId="0" fontId="27" fillId="0" borderId="0" xfId="0" applyFont="1" applyAlignment="1" applyProtection="1">
      <alignment horizontal="left" vertical="center" shrinkToFit="1"/>
      <protection hidden="1"/>
    </xf>
    <xf numFmtId="0" fontId="21" fillId="0" borderId="0" xfId="0" applyFont="1" applyProtection="1">
      <alignment vertical="center"/>
      <protection hidden="1"/>
    </xf>
    <xf numFmtId="0" fontId="26" fillId="3" borderId="0" xfId="0" applyFont="1" applyFill="1" applyProtection="1">
      <alignment vertical="center"/>
      <protection hidden="1"/>
    </xf>
    <xf numFmtId="0" fontId="27" fillId="0" borderId="0" xfId="0" applyFont="1" applyAlignment="1" applyProtection="1">
      <alignment horizontal="distributed" vertical="center"/>
      <protection hidden="1"/>
    </xf>
    <xf numFmtId="0" fontId="26" fillId="0" borderId="0" xfId="0" applyFont="1" applyAlignment="1" applyProtection="1">
      <alignment horizontal="left" vertical="center"/>
      <protection hidden="1"/>
    </xf>
    <xf numFmtId="0" fontId="27" fillId="2" borderId="0" xfId="0" applyFont="1" applyFill="1" applyAlignment="1" applyProtection="1">
      <alignment horizontal="left" vertical="center"/>
      <protection hidden="1"/>
    </xf>
    <xf numFmtId="38" fontId="26" fillId="2" borderId="0" xfId="87" applyFont="1" applyFill="1" applyProtection="1">
      <alignment vertical="center"/>
      <protection hidden="1"/>
    </xf>
    <xf numFmtId="0" fontId="27" fillId="2" borderId="0" xfId="0" applyFont="1" applyFill="1" applyAlignment="1" applyProtection="1">
      <alignment vertical="center" wrapText="1"/>
      <protection hidden="1"/>
    </xf>
    <xf numFmtId="0" fontId="30" fillId="0" borderId="0" xfId="0" applyFont="1" applyAlignment="1" applyProtection="1">
      <alignment horizontal="center" vertical="center"/>
      <protection hidden="1"/>
    </xf>
    <xf numFmtId="0" fontId="30" fillId="0" borderId="0" xfId="0" applyFont="1" applyAlignment="1" applyProtection="1">
      <alignment horizontal="center" vertical="center" shrinkToFit="1"/>
      <protection hidden="1"/>
    </xf>
    <xf numFmtId="0" fontId="56" fillId="0" borderId="10" xfId="0" applyFont="1" applyBorder="1" applyAlignment="1" applyProtection="1">
      <protection hidden="1"/>
    </xf>
    <xf numFmtId="0" fontId="5" fillId="0" borderId="0" xfId="0" applyFont="1" applyAlignment="1" applyProtection="1">
      <alignment horizontal="right" vertical="center"/>
      <protection hidden="1"/>
    </xf>
    <xf numFmtId="0" fontId="5" fillId="0" borderId="0" xfId="0" applyFont="1" applyProtection="1">
      <alignment vertical="center"/>
      <protection hidden="1"/>
    </xf>
    <xf numFmtId="0" fontId="9" fillId="0" borderId="0" xfId="0" applyFont="1" applyProtection="1">
      <alignment vertical="center"/>
      <protection hidden="1"/>
    </xf>
    <xf numFmtId="176" fontId="9" fillId="2" borderId="0" xfId="0" applyNumberFormat="1" applyFont="1" applyFill="1" applyAlignment="1" applyProtection="1">
      <alignment horizontal="center" vertical="center"/>
      <protection hidden="1"/>
    </xf>
    <xf numFmtId="176" fontId="9" fillId="2" borderId="5" xfId="0" applyNumberFormat="1" applyFont="1" applyFill="1" applyBorder="1" applyAlignment="1" applyProtection="1">
      <alignment horizontal="center" vertical="center"/>
      <protection hidden="1"/>
    </xf>
    <xf numFmtId="176" fontId="9" fillId="2" borderId="6" xfId="0" applyNumberFormat="1" applyFont="1" applyFill="1" applyBorder="1" applyAlignment="1" applyProtection="1">
      <alignment horizontal="center" vertical="center"/>
      <protection hidden="1"/>
    </xf>
    <xf numFmtId="176" fontId="9" fillId="2" borderId="7" xfId="0" applyNumberFormat="1" applyFont="1" applyFill="1" applyBorder="1" applyAlignment="1" applyProtection="1">
      <alignment horizontal="center" vertical="center"/>
      <protection hidden="1"/>
    </xf>
    <xf numFmtId="178" fontId="5" fillId="2" borderId="2" xfId="7" applyNumberFormat="1" applyFont="1" applyFill="1" applyBorder="1" applyProtection="1">
      <alignment vertical="center"/>
      <protection hidden="1"/>
    </xf>
    <xf numFmtId="176" fontId="9" fillId="2" borderId="8" xfId="0" applyNumberFormat="1" applyFont="1" applyFill="1" applyBorder="1" applyAlignment="1" applyProtection="1">
      <alignment horizontal="center" vertical="center"/>
      <protection hidden="1"/>
    </xf>
    <xf numFmtId="178" fontId="5" fillId="2" borderId="3" xfId="7" applyNumberFormat="1" applyFont="1" applyFill="1" applyBorder="1" applyProtection="1">
      <alignment vertical="center"/>
      <protection hidden="1"/>
    </xf>
    <xf numFmtId="176" fontId="9" fillId="2" borderId="9" xfId="0" applyNumberFormat="1" applyFont="1" applyFill="1" applyBorder="1" applyAlignment="1" applyProtection="1">
      <alignment horizontal="center" vertical="center"/>
      <protection hidden="1"/>
    </xf>
    <xf numFmtId="178" fontId="5" fillId="2" borderId="4" xfId="7" applyNumberFormat="1" applyFont="1" applyFill="1" applyBorder="1" applyProtection="1">
      <alignment vertical="center"/>
      <protection hidden="1"/>
    </xf>
    <xf numFmtId="38" fontId="5" fillId="0" borderId="0" xfId="7" applyFont="1" applyFill="1" applyBorder="1" applyProtection="1">
      <alignment vertical="center"/>
      <protection hidden="1"/>
    </xf>
    <xf numFmtId="179" fontId="5" fillId="0" borderId="25" xfId="7" applyNumberFormat="1" applyFont="1" applyFill="1" applyBorder="1" applyProtection="1">
      <alignment vertical="center"/>
      <protection hidden="1"/>
    </xf>
    <xf numFmtId="178" fontId="5" fillId="0" borderId="30" xfId="7" applyNumberFormat="1" applyFont="1" applyFill="1" applyBorder="1" applyProtection="1">
      <alignment vertical="center"/>
      <protection hidden="1"/>
    </xf>
    <xf numFmtId="176" fontId="5" fillId="2" borderId="2" xfId="0" applyNumberFormat="1" applyFont="1" applyFill="1" applyBorder="1" applyAlignment="1" applyProtection="1">
      <alignment horizontal="center" vertical="center"/>
      <protection hidden="1"/>
    </xf>
    <xf numFmtId="176" fontId="5" fillId="2" borderId="3" xfId="0" applyNumberFormat="1" applyFont="1" applyFill="1" applyBorder="1" applyAlignment="1" applyProtection="1">
      <alignment horizontal="center" vertical="center"/>
      <protection hidden="1"/>
    </xf>
    <xf numFmtId="176" fontId="5" fillId="2" borderId="4" xfId="0" applyNumberFormat="1" applyFont="1" applyFill="1" applyBorder="1" applyAlignment="1" applyProtection="1">
      <alignment horizontal="center" vertical="center"/>
      <protection hidden="1"/>
    </xf>
    <xf numFmtId="178" fontId="5" fillId="2" borderId="0" xfId="0" applyNumberFormat="1" applyFont="1" applyFill="1" applyProtection="1">
      <alignment vertical="center"/>
      <protection hidden="1"/>
    </xf>
    <xf numFmtId="178" fontId="5" fillId="2" borderId="5" xfId="0" applyNumberFormat="1" applyFont="1" applyFill="1" applyBorder="1" applyProtection="1">
      <alignment vertical="center"/>
      <protection hidden="1"/>
    </xf>
    <xf numFmtId="178" fontId="5" fillId="2" borderId="6" xfId="0" applyNumberFormat="1" applyFont="1" applyFill="1" applyBorder="1" applyProtection="1">
      <alignment vertical="center"/>
      <protection hidden="1"/>
    </xf>
    <xf numFmtId="179" fontId="5" fillId="0" borderId="21" xfId="7" applyNumberFormat="1" applyFont="1" applyFill="1" applyBorder="1" applyProtection="1">
      <alignment vertical="center"/>
      <protection hidden="1"/>
    </xf>
    <xf numFmtId="178" fontId="5" fillId="0" borderId="28" xfId="7" applyNumberFormat="1" applyFont="1" applyFill="1" applyBorder="1" applyProtection="1">
      <alignment vertical="center"/>
      <protection hidden="1"/>
    </xf>
    <xf numFmtId="0" fontId="13" fillId="4" borderId="31" xfId="0" applyFont="1" applyFill="1" applyBorder="1" applyAlignment="1" applyProtection="1">
      <alignment horizontal="center" vertical="center"/>
      <protection hidden="1"/>
    </xf>
    <xf numFmtId="38" fontId="13" fillId="0" borderId="18" xfId="0" applyNumberFormat="1" applyFont="1" applyBorder="1" applyProtection="1">
      <alignment vertical="center"/>
      <protection hidden="1"/>
    </xf>
    <xf numFmtId="0" fontId="17" fillId="0" borderId="0" xfId="0" applyFont="1" applyProtection="1">
      <alignment vertical="center"/>
      <protection hidden="1"/>
    </xf>
    <xf numFmtId="176" fontId="13" fillId="0" borderId="0" xfId="0" applyNumberFormat="1" applyFont="1" applyAlignment="1" applyProtection="1">
      <alignment horizontal="right" vertical="center"/>
      <protection hidden="1"/>
    </xf>
    <xf numFmtId="38" fontId="9" fillId="0" borderId="0" xfId="18" applyFont="1" applyProtection="1">
      <alignment vertical="center"/>
      <protection hidden="1"/>
    </xf>
    <xf numFmtId="38" fontId="44" fillId="0" borderId="0" xfId="6" applyFont="1" applyProtection="1">
      <alignment vertical="center"/>
      <protection hidden="1"/>
    </xf>
    <xf numFmtId="0" fontId="18" fillId="0" borderId="0" xfId="0" applyFont="1" applyProtection="1">
      <alignment vertical="center"/>
      <protection hidden="1"/>
    </xf>
    <xf numFmtId="180" fontId="13" fillId="0" borderId="0" xfId="0" applyNumberFormat="1" applyFont="1" applyAlignment="1" applyProtection="1">
      <alignment horizontal="right" vertical="center"/>
      <protection hidden="1"/>
    </xf>
    <xf numFmtId="180" fontId="18" fillId="0" borderId="0" xfId="0" applyNumberFormat="1" applyFont="1" applyAlignment="1" applyProtection="1">
      <alignment horizontal="right" vertical="center"/>
      <protection hidden="1"/>
    </xf>
    <xf numFmtId="0" fontId="21" fillId="2" borderId="0" xfId="0" applyFont="1" applyFill="1" applyAlignment="1" applyProtection="1">
      <alignment vertical="center" wrapText="1"/>
      <protection hidden="1"/>
    </xf>
    <xf numFmtId="0" fontId="30" fillId="0" borderId="0" xfId="0" applyFont="1" applyAlignment="1" applyProtection="1">
      <alignment vertical="center" wrapText="1"/>
      <protection hidden="1"/>
    </xf>
    <xf numFmtId="0" fontId="26" fillId="0" borderId="0" xfId="0" applyFont="1" applyAlignment="1" applyProtection="1">
      <alignment vertical="center" wrapText="1"/>
      <protection hidden="1"/>
    </xf>
    <xf numFmtId="0" fontId="60" fillId="0" borderId="0" xfId="0" applyFont="1" applyAlignment="1" applyProtection="1">
      <alignment vertical="top"/>
      <protection hidden="1"/>
    </xf>
    <xf numFmtId="0" fontId="54" fillId="0" borderId="0" xfId="0" applyFont="1" applyProtection="1">
      <alignment vertical="center"/>
      <protection hidden="1"/>
    </xf>
    <xf numFmtId="0" fontId="26" fillId="2" borderId="0" xfId="0" applyFont="1" applyFill="1" applyAlignment="1" applyProtection="1">
      <alignment vertical="center" textRotation="255"/>
      <protection hidden="1"/>
    </xf>
    <xf numFmtId="0" fontId="33" fillId="0" borderId="0" xfId="0" applyFont="1" applyAlignment="1" applyProtection="1">
      <alignment horizontal="right" vertical="center" wrapText="1"/>
      <protection hidden="1"/>
    </xf>
    <xf numFmtId="38" fontId="18" fillId="2" borderId="0" xfId="87" applyFont="1" applyFill="1" applyAlignment="1" applyProtection="1">
      <alignment horizontal="right" vertical="center"/>
      <protection hidden="1"/>
    </xf>
    <xf numFmtId="38" fontId="27" fillId="2" borderId="0" xfId="87" applyFont="1" applyFill="1" applyBorder="1" applyAlignment="1" applyProtection="1">
      <alignment vertical="center"/>
      <protection hidden="1"/>
    </xf>
    <xf numFmtId="38" fontId="26" fillId="0" borderId="0" xfId="87" applyFont="1" applyFill="1" applyAlignment="1" applyProtection="1">
      <alignment vertical="center"/>
      <protection hidden="1"/>
    </xf>
    <xf numFmtId="38" fontId="26" fillId="2" borderId="0" xfId="87" applyFont="1" applyFill="1" applyAlignment="1" applyProtection="1">
      <alignment vertical="center"/>
      <protection hidden="1"/>
    </xf>
    <xf numFmtId="38" fontId="26" fillId="2" borderId="0" xfId="87" applyFont="1" applyFill="1" applyBorder="1" applyAlignment="1" applyProtection="1">
      <alignment vertical="center"/>
      <protection hidden="1"/>
    </xf>
    <xf numFmtId="38" fontId="27" fillId="0" borderId="0" xfId="87" applyFont="1" applyFill="1" applyBorder="1" applyAlignment="1" applyProtection="1">
      <alignment vertical="center"/>
      <protection hidden="1"/>
    </xf>
    <xf numFmtId="38" fontId="27" fillId="0" borderId="0" xfId="87" applyFont="1" applyFill="1" applyBorder="1" applyAlignment="1" applyProtection="1">
      <alignment vertical="center" shrinkToFit="1"/>
      <protection hidden="1"/>
    </xf>
    <xf numFmtId="38" fontId="34" fillId="0" borderId="0" xfId="87" applyFont="1" applyFill="1" applyBorder="1" applyAlignment="1" applyProtection="1">
      <alignment vertical="center" shrinkToFit="1"/>
      <protection hidden="1"/>
    </xf>
    <xf numFmtId="49" fontId="21" fillId="3" borderId="11" xfId="0" applyNumberFormat="1" applyFont="1" applyFill="1" applyBorder="1" applyAlignment="1" applyProtection="1">
      <alignment vertical="center" shrinkToFit="1"/>
      <protection hidden="1"/>
    </xf>
    <xf numFmtId="49" fontId="21" fillId="3" borderId="15" xfId="0" applyNumberFormat="1" applyFont="1" applyFill="1" applyBorder="1" applyAlignment="1" applyProtection="1">
      <alignment vertical="center" shrinkToFit="1"/>
      <protection hidden="1"/>
    </xf>
    <xf numFmtId="0" fontId="30" fillId="3" borderId="0" xfId="0" applyFont="1" applyFill="1" applyProtection="1">
      <alignment vertical="center"/>
      <protection hidden="1"/>
    </xf>
    <xf numFmtId="0" fontId="54" fillId="0" borderId="0" xfId="0" applyFont="1" applyAlignment="1" applyProtection="1">
      <alignment vertical="center" shrinkToFit="1"/>
      <protection hidden="1"/>
    </xf>
    <xf numFmtId="0" fontId="61" fillId="0" borderId="0" xfId="0" applyFont="1" applyAlignment="1" applyProtection="1">
      <alignment horizontal="right" vertical="center"/>
      <protection hidden="1"/>
    </xf>
    <xf numFmtId="0" fontId="18" fillId="2" borderId="0" xfId="0" applyFont="1" applyFill="1" applyAlignment="1" applyProtection="1">
      <alignment horizontal="right" vertical="center"/>
      <protection hidden="1"/>
    </xf>
    <xf numFmtId="0" fontId="62" fillId="0" borderId="0" xfId="0" applyFont="1" applyAlignment="1" applyProtection="1">
      <alignment horizontal="right" vertical="center"/>
      <protection hidden="1"/>
    </xf>
    <xf numFmtId="38" fontId="18" fillId="2" borderId="0" xfId="12" applyFont="1" applyFill="1" applyAlignment="1" applyProtection="1">
      <alignment horizontal="right" vertical="center"/>
      <protection hidden="1"/>
    </xf>
    <xf numFmtId="0" fontId="21" fillId="0" borderId="0" xfId="0" applyFont="1" applyAlignment="1" applyProtection="1">
      <alignment vertical="distributed"/>
      <protection hidden="1"/>
    </xf>
    <xf numFmtId="0" fontId="30" fillId="0" borderId="0" xfId="0" applyFont="1" applyAlignment="1" applyProtection="1">
      <alignment horizontal="right" vertical="center"/>
      <protection hidden="1"/>
    </xf>
    <xf numFmtId="0" fontId="65" fillId="0" borderId="0" xfId="0" applyFont="1" applyAlignment="1" applyProtection="1">
      <alignment horizontal="right" vertical="center"/>
      <protection hidden="1"/>
    </xf>
    <xf numFmtId="0" fontId="5" fillId="2" borderId="0" xfId="0" applyFont="1" applyFill="1" applyAlignment="1" applyProtection="1">
      <alignment vertical="top"/>
      <protection hidden="1"/>
    </xf>
    <xf numFmtId="0" fontId="57" fillId="0" borderId="0" xfId="0" applyFont="1">
      <alignment vertical="center"/>
    </xf>
    <xf numFmtId="0" fontId="21" fillId="0" borderId="0" xfId="0" applyFont="1" applyAlignment="1" applyProtection="1">
      <alignment vertical="center" textRotation="255" shrinkToFit="1"/>
      <protection hidden="1"/>
    </xf>
    <xf numFmtId="38" fontId="0" fillId="10" borderId="0" xfId="0" applyNumberFormat="1" applyFill="1" applyProtection="1">
      <alignment vertical="center"/>
      <protection hidden="1"/>
    </xf>
    <xf numFmtId="0" fontId="27" fillId="2" borderId="0" xfId="0" applyFont="1" applyFill="1" applyProtection="1">
      <alignment vertical="center"/>
      <protection locked="0"/>
    </xf>
    <xf numFmtId="0" fontId="0" fillId="3" borderId="0" xfId="0" applyFill="1" applyProtection="1">
      <alignment vertical="center"/>
      <protection hidden="1"/>
    </xf>
    <xf numFmtId="176" fontId="5" fillId="3" borderId="0" xfId="0" applyNumberFormat="1" applyFont="1" applyFill="1" applyAlignment="1" applyProtection="1">
      <protection hidden="1"/>
    </xf>
    <xf numFmtId="176" fontId="2" fillId="3" borderId="0" xfId="0" applyNumberFormat="1" applyFont="1" applyFill="1" applyProtection="1">
      <alignment vertical="center"/>
      <protection hidden="1"/>
    </xf>
    <xf numFmtId="0" fontId="49" fillId="3" borderId="0" xfId="0" applyFont="1" applyFill="1" applyProtection="1">
      <alignment vertical="center"/>
      <protection hidden="1"/>
    </xf>
    <xf numFmtId="176" fontId="19" fillId="3" borderId="0" xfId="0" applyNumberFormat="1" applyFont="1" applyFill="1" applyProtection="1">
      <alignment vertical="center"/>
      <protection hidden="1"/>
    </xf>
    <xf numFmtId="176" fontId="48" fillId="3" borderId="0" xfId="0" applyNumberFormat="1" applyFont="1" applyFill="1" applyAlignment="1" applyProtection="1">
      <protection hidden="1"/>
    </xf>
    <xf numFmtId="38" fontId="13" fillId="3" borderId="0" xfId="91" applyNumberFormat="1" applyFont="1" applyFill="1" applyBorder="1" applyAlignment="1" applyProtection="1">
      <alignment vertical="center"/>
      <protection hidden="1"/>
    </xf>
    <xf numFmtId="38" fontId="0" fillId="3" borderId="73" xfId="0" applyNumberFormat="1" applyFill="1" applyBorder="1" applyAlignment="1" applyProtection="1">
      <alignment vertical="center" shrinkToFit="1"/>
      <protection locked="0"/>
    </xf>
    <xf numFmtId="179" fontId="0" fillId="3" borderId="74" xfId="0" applyNumberFormat="1" applyFill="1" applyBorder="1" applyAlignment="1" applyProtection="1">
      <alignment vertical="center" shrinkToFit="1"/>
      <protection locked="0"/>
    </xf>
    <xf numFmtId="179" fontId="0" fillId="3" borderId="54" xfId="0" applyNumberFormat="1" applyFill="1" applyBorder="1" applyAlignment="1" applyProtection="1">
      <alignment vertical="center" shrinkToFit="1"/>
      <protection locked="0"/>
    </xf>
    <xf numFmtId="179" fontId="0" fillId="3" borderId="0" xfId="0" applyNumberFormat="1" applyFill="1" applyAlignment="1" applyProtection="1">
      <alignment vertical="center" shrinkToFit="1"/>
      <protection hidden="1"/>
    </xf>
    <xf numFmtId="38" fontId="0" fillId="3" borderId="76" xfId="0" applyNumberFormat="1" applyFill="1" applyBorder="1" applyAlignment="1" applyProtection="1">
      <alignment vertical="center" shrinkToFit="1"/>
      <protection locked="0"/>
    </xf>
    <xf numFmtId="179" fontId="0" fillId="3" borderId="77" xfId="0" applyNumberFormat="1" applyFill="1" applyBorder="1" applyAlignment="1" applyProtection="1">
      <alignment vertical="center" shrinkToFit="1"/>
      <protection locked="0"/>
    </xf>
    <xf numFmtId="179" fontId="0" fillId="3" borderId="20" xfId="0" applyNumberFormat="1" applyFill="1" applyBorder="1" applyAlignment="1" applyProtection="1">
      <alignment vertical="center" shrinkToFit="1"/>
      <protection locked="0"/>
    </xf>
    <xf numFmtId="0" fontId="0" fillId="3" borderId="40" xfId="0" applyFill="1" applyBorder="1" applyProtection="1">
      <alignment vertical="center"/>
      <protection hidden="1"/>
    </xf>
    <xf numFmtId="0" fontId="0" fillId="3" borderId="10" xfId="0" applyFill="1" applyBorder="1" applyProtection="1">
      <alignment vertical="center"/>
      <protection hidden="1"/>
    </xf>
    <xf numFmtId="180" fontId="63" fillId="0" borderId="0" xfId="0" applyNumberFormat="1" applyFont="1" applyProtection="1">
      <alignment vertical="center"/>
      <protection hidden="1"/>
    </xf>
    <xf numFmtId="0" fontId="9" fillId="0" borderId="43" xfId="0" applyFont="1" applyBorder="1" applyAlignment="1" applyProtection="1">
      <alignment horizontal="center" vertical="center"/>
      <protection hidden="1"/>
    </xf>
    <xf numFmtId="182" fontId="0" fillId="3" borderId="75" xfId="0" applyNumberFormat="1" applyFill="1" applyBorder="1" applyAlignment="1" applyProtection="1">
      <alignment vertical="center" shrinkToFit="1"/>
      <protection hidden="1"/>
    </xf>
    <xf numFmtId="182" fontId="0" fillId="3" borderId="27" xfId="0" applyNumberFormat="1" applyFill="1" applyBorder="1" applyAlignment="1" applyProtection="1">
      <alignment vertical="center" shrinkToFit="1"/>
      <protection hidden="1"/>
    </xf>
    <xf numFmtId="49" fontId="0" fillId="0" borderId="24" xfId="0" applyNumberFormat="1" applyBorder="1" applyAlignment="1" applyProtection="1">
      <alignment vertical="center" shrinkToFit="1"/>
      <protection locked="0"/>
    </xf>
    <xf numFmtId="49" fontId="0" fillId="0" borderId="72" xfId="0" applyNumberFormat="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49" fontId="0" fillId="0" borderId="85" xfId="0" applyNumberFormat="1" applyBorder="1" applyAlignment="1" applyProtection="1">
      <alignment vertical="center" shrinkToFit="1"/>
      <protection locked="0"/>
    </xf>
    <xf numFmtId="38" fontId="9" fillId="2" borderId="0" xfId="87" applyFont="1" applyFill="1" applyAlignment="1" applyProtection="1">
      <alignment horizontal="right" vertical="center"/>
      <protection hidden="1"/>
    </xf>
    <xf numFmtId="0" fontId="9" fillId="2" borderId="0" xfId="0" applyFont="1" applyFill="1" applyAlignment="1" applyProtection="1">
      <alignment vertical="center" shrinkToFit="1"/>
      <protection hidden="1"/>
    </xf>
    <xf numFmtId="0" fontId="39" fillId="2" borderId="0" xfId="0" applyFont="1" applyFill="1" applyAlignment="1" applyProtection="1">
      <alignment horizontal="center"/>
      <protection hidden="1"/>
    </xf>
    <xf numFmtId="38" fontId="2" fillId="0" borderId="0" xfId="18" applyFont="1" applyProtection="1">
      <alignment vertical="center"/>
      <protection hidden="1"/>
    </xf>
    <xf numFmtId="0" fontId="67" fillId="0" borderId="0" xfId="0" applyFont="1" applyAlignment="1" applyProtection="1">
      <alignment horizontal="center" vertical="center"/>
      <protection hidden="1"/>
    </xf>
    <xf numFmtId="0" fontId="39" fillId="2" borderId="0" xfId="0" applyFont="1" applyFill="1" applyAlignment="1" applyProtection="1">
      <alignment horizontal="center" vertical="top"/>
      <protection hidden="1"/>
    </xf>
    <xf numFmtId="0" fontId="2" fillId="2" borderId="0" xfId="0" applyFont="1" applyFill="1" applyAlignment="1" applyProtection="1">
      <alignment vertical="top"/>
      <protection hidden="1"/>
    </xf>
    <xf numFmtId="0" fontId="12" fillId="2" borderId="0" xfId="0" applyFont="1" applyFill="1" applyAlignment="1" applyProtection="1">
      <alignment horizontal="right" vertical="top"/>
      <protection hidden="1"/>
    </xf>
    <xf numFmtId="0" fontId="2" fillId="0" borderId="0" xfId="0" applyFont="1" applyAlignment="1" applyProtection="1">
      <alignment vertical="top"/>
      <protection hidden="1"/>
    </xf>
    <xf numFmtId="0" fontId="9" fillId="0" borderId="0" xfId="0" applyFont="1" applyAlignment="1" applyProtection="1">
      <alignment horizontal="right" vertical="center"/>
      <protection hidden="1"/>
    </xf>
    <xf numFmtId="0" fontId="2" fillId="0" borderId="0" xfId="0" applyFont="1" applyAlignment="1" applyProtection="1">
      <alignment horizontal="right" vertical="center"/>
      <protection hidden="1"/>
    </xf>
    <xf numFmtId="0" fontId="67" fillId="2" borderId="0" xfId="0" applyFont="1" applyFill="1" applyAlignment="1" applyProtection="1">
      <alignment vertical="top"/>
      <protection hidden="1"/>
    </xf>
    <xf numFmtId="0" fontId="39" fillId="2" borderId="0" xfId="0" applyFont="1" applyFill="1" applyAlignment="1" applyProtection="1">
      <alignment horizontal="center" vertical="center" wrapText="1"/>
      <protection hidden="1"/>
    </xf>
    <xf numFmtId="0" fontId="39" fillId="2" borderId="0" xfId="0" applyFont="1" applyFill="1" applyAlignment="1" applyProtection="1">
      <alignment horizontal="center" vertical="center"/>
      <protection hidden="1"/>
    </xf>
    <xf numFmtId="0" fontId="20" fillId="2" borderId="0" xfId="0" applyFont="1" applyFill="1" applyProtection="1">
      <alignment vertical="center"/>
      <protection hidden="1"/>
    </xf>
    <xf numFmtId="0" fontId="12" fillId="0" borderId="0" xfId="0" applyFont="1" applyAlignment="1" applyProtection="1">
      <alignment horizontal="center" vertical="center"/>
      <protection hidden="1"/>
    </xf>
    <xf numFmtId="38" fontId="20" fillId="0" borderId="0" xfId="12" applyFont="1" applyFill="1" applyBorder="1" applyAlignment="1" applyProtection="1">
      <alignment horizontal="center" vertical="center" shrinkToFit="1"/>
      <protection hidden="1"/>
    </xf>
    <xf numFmtId="0" fontId="2" fillId="2" borderId="0" xfId="0" applyFont="1" applyFill="1" applyProtection="1">
      <alignment vertical="center"/>
      <protection locked="0"/>
    </xf>
    <xf numFmtId="0" fontId="5" fillId="2" borderId="0" xfId="0" applyFont="1" applyFill="1" applyAlignment="1" applyProtection="1">
      <alignment horizontal="center" vertical="center"/>
      <protection hidden="1"/>
    </xf>
    <xf numFmtId="38" fontId="5" fillId="2" borderId="0" xfId="12" applyFont="1" applyFill="1" applyBorder="1" applyAlignment="1" applyProtection="1">
      <alignment horizontal="right" vertical="center"/>
      <protection hidden="1"/>
    </xf>
    <xf numFmtId="3" fontId="2" fillId="2" borderId="0" xfId="0" applyNumberFormat="1" applyFont="1" applyFill="1" applyAlignment="1" applyProtection="1">
      <alignment vertical="center" shrinkToFit="1"/>
      <protection hidden="1"/>
    </xf>
    <xf numFmtId="0" fontId="67" fillId="2" borderId="0" xfId="0" applyFont="1" applyFill="1" applyProtection="1">
      <alignment vertical="center"/>
      <protection hidden="1"/>
    </xf>
    <xf numFmtId="0" fontId="5" fillId="0" borderId="0" xfId="0" applyFont="1" applyAlignment="1" applyProtection="1">
      <alignment horizontal="center" vertical="center"/>
      <protection hidden="1"/>
    </xf>
    <xf numFmtId="3" fontId="5" fillId="0" borderId="0" xfId="0" applyNumberFormat="1" applyFont="1" applyAlignment="1" applyProtection="1">
      <alignment horizontal="right" vertical="center"/>
      <protection hidden="1"/>
    </xf>
    <xf numFmtId="3" fontId="2" fillId="0" borderId="0" xfId="0" applyNumberFormat="1" applyFont="1" applyAlignment="1" applyProtection="1">
      <alignment horizontal="center" vertical="center"/>
      <protection hidden="1"/>
    </xf>
    <xf numFmtId="0" fontId="24" fillId="0" borderId="0" xfId="96" applyFont="1" applyFill="1" applyBorder="1" applyAlignment="1" applyProtection="1">
      <alignment vertical="center" wrapText="1"/>
      <protection hidden="1"/>
    </xf>
    <xf numFmtId="38" fontId="69" fillId="0" borderId="0" xfId="0" applyNumberFormat="1" applyFont="1" applyProtection="1">
      <alignment vertical="center"/>
      <protection hidden="1"/>
    </xf>
    <xf numFmtId="0" fontId="5" fillId="0" borderId="102" xfId="0" applyFont="1" applyBorder="1" applyAlignment="1" applyProtection="1">
      <alignment horizontal="center" vertical="center"/>
      <protection hidden="1"/>
    </xf>
    <xf numFmtId="38" fontId="2" fillId="0" borderId="0" xfId="0" applyNumberFormat="1" applyFont="1" applyProtection="1">
      <alignment vertical="center"/>
      <protection hidden="1"/>
    </xf>
    <xf numFmtId="0" fontId="2" fillId="2" borderId="0" xfId="0" applyFont="1" applyFill="1" applyAlignment="1" applyProtection="1">
      <alignment horizontal="left" vertical="center"/>
      <protection hidden="1"/>
    </xf>
    <xf numFmtId="180" fontId="2" fillId="0" borderId="0" xfId="0" applyNumberFormat="1" applyFont="1" applyProtection="1">
      <alignment vertical="center"/>
      <protection hidden="1"/>
    </xf>
    <xf numFmtId="38" fontId="50" fillId="0" borderId="0" xfId="0" applyNumberFormat="1" applyFont="1" applyAlignment="1" applyProtection="1">
      <alignment vertical="center" wrapText="1"/>
      <protection locked="0" hidden="1"/>
    </xf>
    <xf numFmtId="0" fontId="40" fillId="0" borderId="43" xfId="91" applyFont="1" applyFill="1" applyBorder="1" applyAlignment="1" applyProtection="1">
      <alignment horizontal="center" vertical="center" wrapText="1"/>
      <protection hidden="1"/>
    </xf>
    <xf numFmtId="38" fontId="50" fillId="0" borderId="43" xfId="0" applyNumberFormat="1" applyFont="1" applyBorder="1" applyAlignment="1" applyProtection="1">
      <alignment vertical="center" wrapText="1"/>
      <protection locked="0" hidden="1"/>
    </xf>
    <xf numFmtId="0" fontId="40" fillId="0" borderId="0" xfId="91" applyFont="1" applyFill="1" applyBorder="1" applyAlignment="1" applyProtection="1">
      <alignment horizontal="center" vertical="center" wrapText="1"/>
      <protection hidden="1"/>
    </xf>
    <xf numFmtId="38" fontId="0" fillId="0" borderId="0" xfId="0" applyNumberFormat="1" applyProtection="1">
      <alignment vertical="center"/>
      <protection hidden="1"/>
    </xf>
    <xf numFmtId="38" fontId="2" fillId="11" borderId="11" xfId="97" applyFont="1" applyFill="1" applyBorder="1" applyProtection="1">
      <alignment vertical="center"/>
      <protection hidden="1"/>
    </xf>
    <xf numFmtId="38" fontId="2" fillId="11" borderId="12" xfId="97" applyFont="1" applyFill="1" applyBorder="1" applyProtection="1">
      <alignment vertical="center"/>
      <protection hidden="1"/>
    </xf>
    <xf numFmtId="0" fontId="30" fillId="11" borderId="11" xfId="87" applyNumberFormat="1" applyFont="1" applyFill="1" applyBorder="1" applyAlignment="1" applyProtection="1">
      <alignment vertical="center"/>
      <protection hidden="1"/>
    </xf>
    <xf numFmtId="0" fontId="30" fillId="11" borderId="15" xfId="87" applyNumberFormat="1" applyFont="1" applyFill="1" applyBorder="1" applyAlignment="1" applyProtection="1">
      <alignment vertical="center"/>
      <protection hidden="1"/>
    </xf>
    <xf numFmtId="0" fontId="30" fillId="11" borderId="15" xfId="0" applyFont="1" applyFill="1" applyBorder="1" applyProtection="1">
      <alignment vertical="center"/>
      <protection hidden="1"/>
    </xf>
    <xf numFmtId="0" fontId="30" fillId="11" borderId="12" xfId="0" applyFont="1" applyFill="1" applyBorder="1" applyProtection="1">
      <alignment vertical="center"/>
      <protection hidden="1"/>
    </xf>
    <xf numFmtId="38" fontId="2" fillId="11" borderId="18" xfId="92" applyNumberFormat="1" applyFont="1" applyFill="1" applyBorder="1" applyAlignment="1" applyProtection="1">
      <alignment vertical="center"/>
      <protection hidden="1"/>
    </xf>
    <xf numFmtId="176" fontId="13" fillId="11" borderId="1" xfId="92" applyNumberFormat="1" applyFont="1" applyFill="1" applyBorder="1" applyAlignment="1" applyProtection="1">
      <alignment horizontal="center" vertical="center"/>
    </xf>
    <xf numFmtId="0" fontId="13" fillId="11" borderId="33" xfId="92" applyFont="1" applyFill="1" applyBorder="1" applyAlignment="1" applyProtection="1">
      <alignment horizontal="center" vertical="center" wrapText="1"/>
    </xf>
    <xf numFmtId="176" fontId="13" fillId="11" borderId="1" xfId="92" applyNumberFormat="1" applyFont="1" applyFill="1" applyBorder="1" applyAlignment="1" applyProtection="1">
      <alignment horizontal="center" vertical="center"/>
      <protection hidden="1"/>
    </xf>
    <xf numFmtId="0" fontId="13" fillId="11" borderId="33" xfId="92" applyFont="1" applyFill="1" applyBorder="1" applyAlignment="1" applyProtection="1">
      <alignment horizontal="center" vertical="center" wrapText="1"/>
      <protection hidden="1"/>
    </xf>
    <xf numFmtId="176" fontId="13" fillId="11" borderId="1" xfId="0" applyNumberFormat="1" applyFont="1" applyFill="1" applyBorder="1" applyAlignment="1" applyProtection="1">
      <alignment horizontal="center" vertical="center"/>
      <protection locked="0"/>
    </xf>
    <xf numFmtId="176" fontId="14" fillId="11" borderId="53" xfId="0" applyNumberFormat="1" applyFont="1" applyFill="1" applyBorder="1" applyAlignment="1" applyProtection="1">
      <alignment horizontal="center" vertical="center"/>
      <protection locked="0"/>
    </xf>
    <xf numFmtId="176" fontId="5" fillId="11" borderId="70" xfId="0" applyNumberFormat="1" applyFont="1" applyFill="1" applyBorder="1" applyAlignment="1" applyProtection="1">
      <alignment horizontal="center" vertical="center" shrinkToFit="1"/>
      <protection locked="0"/>
    </xf>
    <xf numFmtId="0" fontId="0" fillId="11" borderId="71" xfId="0" applyFill="1" applyBorder="1" applyAlignment="1" applyProtection="1">
      <alignment horizontal="center" vertical="center"/>
      <protection hidden="1"/>
    </xf>
    <xf numFmtId="0" fontId="0" fillId="11" borderId="33" xfId="0" applyFill="1" applyBorder="1" applyAlignment="1" applyProtection="1">
      <alignment horizontal="center" vertical="center"/>
      <protection hidden="1"/>
    </xf>
    <xf numFmtId="49" fontId="0" fillId="11" borderId="3" xfId="0" applyNumberFormat="1" applyFill="1" applyBorder="1" applyAlignment="1" applyProtection="1">
      <alignment vertical="center" shrinkToFit="1"/>
      <protection locked="0"/>
    </xf>
    <xf numFmtId="49" fontId="0" fillId="11" borderId="85" xfId="0" applyNumberFormat="1" applyFill="1" applyBorder="1" applyAlignment="1" applyProtection="1">
      <alignment vertical="center" shrinkToFit="1"/>
      <protection locked="0"/>
    </xf>
    <xf numFmtId="38" fontId="0" fillId="11" borderId="76" xfId="0" applyNumberFormat="1" applyFill="1" applyBorder="1" applyAlignment="1" applyProtection="1">
      <alignment vertical="center" shrinkToFit="1"/>
      <protection locked="0"/>
    </xf>
    <xf numFmtId="179" fontId="0" fillId="11" borderId="77" xfId="0" applyNumberFormat="1" applyFill="1" applyBorder="1" applyAlignment="1" applyProtection="1">
      <alignment vertical="center" shrinkToFit="1"/>
      <protection locked="0"/>
    </xf>
    <xf numFmtId="182" fontId="0" fillId="11" borderId="27" xfId="0" applyNumberFormat="1" applyFill="1" applyBorder="1" applyAlignment="1" applyProtection="1">
      <alignment vertical="center" shrinkToFit="1"/>
      <protection hidden="1"/>
    </xf>
    <xf numFmtId="179" fontId="0" fillId="11" borderId="20" xfId="0" applyNumberFormat="1" applyFill="1" applyBorder="1" applyAlignment="1" applyProtection="1">
      <alignment vertical="center" shrinkToFit="1"/>
      <protection locked="0"/>
    </xf>
    <xf numFmtId="49" fontId="0" fillId="11" borderId="80" xfId="0" applyNumberFormat="1" applyFill="1" applyBorder="1" applyAlignment="1" applyProtection="1">
      <alignment vertical="center" shrinkToFit="1"/>
      <protection locked="0"/>
    </xf>
    <xf numFmtId="49" fontId="0" fillId="11" borderId="81" xfId="0" applyNumberFormat="1" applyFill="1" applyBorder="1" applyAlignment="1" applyProtection="1">
      <alignment vertical="center" shrinkToFit="1"/>
      <protection locked="0"/>
    </xf>
    <xf numFmtId="38" fontId="0" fillId="11" borderId="82" xfId="0" applyNumberFormat="1" applyFill="1" applyBorder="1" applyAlignment="1" applyProtection="1">
      <alignment vertical="center" shrinkToFit="1"/>
      <protection locked="0"/>
    </xf>
    <xf numFmtId="179" fontId="0" fillId="11" borderId="83" xfId="0" applyNumberFormat="1" applyFill="1" applyBorder="1" applyAlignment="1" applyProtection="1">
      <alignment vertical="center" shrinkToFit="1"/>
      <protection locked="0"/>
    </xf>
    <xf numFmtId="182" fontId="0" fillId="11" borderId="84" xfId="0" applyNumberFormat="1" applyFill="1" applyBorder="1" applyAlignment="1" applyProtection="1">
      <alignment vertical="center" shrinkToFit="1"/>
      <protection hidden="1"/>
    </xf>
    <xf numFmtId="179" fontId="0" fillId="11" borderId="78" xfId="0" applyNumberFormat="1" applyFill="1" applyBorder="1" applyAlignment="1" applyProtection="1">
      <alignment vertical="center" shrinkToFit="1"/>
      <protection locked="0"/>
    </xf>
    <xf numFmtId="38" fontId="13" fillId="0" borderId="0" xfId="91" applyNumberFormat="1" applyFont="1" applyFill="1" applyBorder="1" applyAlignment="1" applyProtection="1">
      <alignment horizontal="center" vertical="center"/>
      <protection hidden="1"/>
    </xf>
    <xf numFmtId="179" fontId="0" fillId="0" borderId="0" xfId="0" applyNumberFormat="1" applyAlignment="1" applyProtection="1">
      <alignment vertical="center" shrinkToFit="1"/>
      <protection hidden="1"/>
    </xf>
    <xf numFmtId="38" fontId="2" fillId="12" borderId="18" xfId="91" applyNumberFormat="1" applyFont="1" applyFill="1" applyBorder="1" applyAlignment="1" applyProtection="1">
      <alignment vertical="center"/>
      <protection hidden="1"/>
    </xf>
    <xf numFmtId="38" fontId="5" fillId="12" borderId="18" xfId="91" applyNumberFormat="1" applyFont="1" applyFill="1" applyBorder="1" applyAlignment="1" applyProtection="1">
      <alignment vertical="center"/>
      <protection hidden="1"/>
    </xf>
    <xf numFmtId="0" fontId="13" fillId="12" borderId="1" xfId="91" applyFont="1" applyFill="1" applyBorder="1" applyAlignment="1" applyProtection="1">
      <alignment horizontal="center" vertical="center" wrapText="1"/>
    </xf>
    <xf numFmtId="0" fontId="2" fillId="12" borderId="33" xfId="91" applyFont="1" applyFill="1" applyBorder="1" applyAlignment="1" applyProtection="1">
      <alignment horizontal="center" vertical="center" wrapText="1"/>
      <protection hidden="1"/>
    </xf>
    <xf numFmtId="0" fontId="2" fillId="12" borderId="34" xfId="91" applyFont="1" applyFill="1" applyBorder="1" applyAlignment="1" applyProtection="1">
      <alignment horizontal="center" vertical="center"/>
      <protection hidden="1"/>
    </xf>
    <xf numFmtId="0" fontId="13" fillId="12" borderId="1" xfId="91" applyFont="1" applyFill="1" applyBorder="1" applyAlignment="1" applyProtection="1">
      <alignment horizontal="center" vertical="center" wrapText="1"/>
      <protection hidden="1"/>
    </xf>
    <xf numFmtId="38" fontId="14" fillId="12" borderId="33" xfId="91" applyNumberFormat="1" applyFont="1" applyFill="1" applyBorder="1" applyAlignment="1" applyProtection="1">
      <alignment horizontal="center" vertical="center"/>
      <protection hidden="1"/>
    </xf>
    <xf numFmtId="38" fontId="14" fillId="12" borderId="34" xfId="91" applyNumberFormat="1" applyFont="1" applyFill="1" applyBorder="1" applyAlignment="1" applyProtection="1">
      <alignment horizontal="center" vertical="center"/>
      <protection hidden="1"/>
    </xf>
    <xf numFmtId="38" fontId="2" fillId="12" borderId="12" xfId="96" applyNumberFormat="1" applyFont="1" applyFill="1" applyBorder="1" applyAlignment="1" applyProtection="1">
      <alignment vertical="center"/>
      <protection hidden="1"/>
    </xf>
    <xf numFmtId="38" fontId="2" fillId="12" borderId="11" xfId="96" applyNumberFormat="1" applyFont="1" applyFill="1" applyBorder="1" applyAlignment="1" applyProtection="1">
      <alignment vertical="center"/>
      <protection hidden="1"/>
    </xf>
    <xf numFmtId="0" fontId="21" fillId="2" borderId="0" xfId="0" applyFont="1" applyFill="1" applyAlignment="1" applyProtection="1">
      <alignment horizontal="center" vertical="center" wrapText="1"/>
      <protection hidden="1"/>
    </xf>
    <xf numFmtId="0" fontId="54" fillId="0" borderId="0" xfId="0" applyFont="1" applyAlignment="1" applyProtection="1">
      <alignment vertical="center" shrinkToFit="1"/>
      <protection hidden="1"/>
    </xf>
    <xf numFmtId="0" fontId="30" fillId="0" borderId="0" xfId="0" applyFont="1" applyProtection="1">
      <alignment vertical="center"/>
      <protection hidden="1"/>
    </xf>
    <xf numFmtId="0" fontId="27" fillId="0" borderId="0" xfId="0" applyFont="1" applyAlignment="1" applyProtection="1">
      <alignment horizontal="center" vertical="center" wrapText="1"/>
      <protection locked="0"/>
    </xf>
    <xf numFmtId="0" fontId="27" fillId="0" borderId="0" xfId="0" applyFont="1" applyAlignment="1" applyProtection="1">
      <alignment vertical="top" wrapText="1"/>
      <protection hidden="1"/>
    </xf>
    <xf numFmtId="0" fontId="21" fillId="0" borderId="0" xfId="0" applyFont="1" applyAlignment="1" applyProtection="1">
      <alignment horizontal="center" vertical="center" shrinkToFit="1"/>
      <protection locked="0"/>
    </xf>
    <xf numFmtId="0" fontId="65" fillId="0" borderId="0" xfId="0" applyFont="1" applyAlignment="1" applyProtection="1">
      <alignment vertical="center" shrinkToFit="1"/>
      <protection hidden="1"/>
    </xf>
    <xf numFmtId="0" fontId="27" fillId="0" borderId="0" xfId="0" applyFont="1" applyAlignment="1" applyProtection="1">
      <alignment vertical="center" shrinkToFit="1"/>
      <protection hidden="1"/>
    </xf>
    <xf numFmtId="0" fontId="59" fillId="2" borderId="0" xfId="0" applyFont="1" applyFill="1" applyAlignment="1" applyProtection="1">
      <alignment horizontal="center" vertical="center"/>
      <protection locked="0"/>
    </xf>
    <xf numFmtId="0" fontId="30" fillId="0" borderId="0" xfId="0" applyFont="1" applyAlignment="1" applyProtection="1">
      <alignment horizontal="left" vertical="center" wrapText="1"/>
      <protection hidden="1"/>
    </xf>
    <xf numFmtId="0" fontId="21" fillId="0" borderId="0" xfId="0" applyFont="1" applyAlignment="1" applyProtection="1">
      <alignment horizontal="center" vertical="center" wrapText="1"/>
      <protection hidden="1"/>
    </xf>
    <xf numFmtId="183" fontId="34" fillId="0" borderId="0" xfId="0" applyNumberFormat="1" applyFont="1" applyAlignment="1" applyProtection="1">
      <alignment horizontal="center" vertical="center" wrapText="1"/>
      <protection locked="0"/>
    </xf>
    <xf numFmtId="49" fontId="27" fillId="0" borderId="12" xfId="0" applyNumberFormat="1" applyFont="1" applyBorder="1" applyAlignment="1" applyProtection="1">
      <alignment horizontal="center" vertical="center" shrinkToFit="1"/>
      <protection locked="0"/>
    </xf>
    <xf numFmtId="49" fontId="27" fillId="0" borderId="18" xfId="0" applyNumberFormat="1" applyFont="1" applyBorder="1" applyAlignment="1" applyProtection="1">
      <alignment horizontal="center" vertical="center" shrinkToFit="1"/>
      <protection locked="0"/>
    </xf>
    <xf numFmtId="49" fontId="27" fillId="0" borderId="11" xfId="0" applyNumberFormat="1" applyFont="1" applyBorder="1" applyAlignment="1" applyProtection="1">
      <alignment horizontal="center" vertical="center" shrinkToFit="1"/>
      <protection locked="0"/>
    </xf>
    <xf numFmtId="49" fontId="27" fillId="0" borderId="15" xfId="0" applyNumberFormat="1" applyFont="1" applyBorder="1" applyAlignment="1" applyProtection="1">
      <alignment horizontal="center" vertical="center" shrinkToFit="1"/>
      <protection hidden="1"/>
    </xf>
    <xf numFmtId="0" fontId="30" fillId="0" borderId="0" xfId="0" applyFont="1" applyAlignment="1" applyProtection="1">
      <alignment horizontal="center" vertical="center" wrapText="1"/>
      <protection hidden="1"/>
    </xf>
    <xf numFmtId="0" fontId="30" fillId="4" borderId="11" xfId="0" applyFont="1" applyFill="1" applyBorder="1" applyAlignment="1" applyProtection="1">
      <alignment horizontal="center" vertical="center" wrapText="1" shrinkToFit="1"/>
      <protection hidden="1"/>
    </xf>
    <xf numFmtId="0" fontId="30" fillId="4" borderId="15" xfId="0" applyFont="1" applyFill="1" applyBorder="1" applyAlignment="1" applyProtection="1">
      <alignment horizontal="center" vertical="center" wrapText="1" shrinkToFit="1"/>
      <protection hidden="1"/>
    </xf>
    <xf numFmtId="0" fontId="30" fillId="4" borderId="15" xfId="0" applyFont="1" applyFill="1" applyBorder="1" applyAlignment="1" applyProtection="1">
      <alignment horizontal="center" vertical="center" shrinkToFit="1"/>
      <protection hidden="1"/>
    </xf>
    <xf numFmtId="0" fontId="30" fillId="4" borderId="12" xfId="0" applyFont="1" applyFill="1" applyBorder="1" applyAlignment="1" applyProtection="1">
      <alignment horizontal="center" vertical="center" shrinkToFit="1"/>
      <protection hidden="1"/>
    </xf>
    <xf numFmtId="0" fontId="27" fillId="0" borderId="11" xfId="0" applyFont="1" applyBorder="1" applyAlignment="1" applyProtection="1">
      <alignment horizontal="center" vertical="center" shrinkToFit="1"/>
      <protection hidden="1"/>
    </xf>
    <xf numFmtId="0" fontId="27" fillId="0" borderId="15" xfId="0" applyFont="1" applyBorder="1" applyAlignment="1" applyProtection="1">
      <alignment horizontal="center" vertical="center" shrinkToFit="1"/>
      <protection hidden="1"/>
    </xf>
    <xf numFmtId="49" fontId="27" fillId="0" borderId="15" xfId="0" applyNumberFormat="1" applyFont="1" applyBorder="1" applyAlignment="1" applyProtection="1">
      <alignment horizontal="center" vertical="center" shrinkToFit="1"/>
      <protection locked="0"/>
    </xf>
    <xf numFmtId="0" fontId="30" fillId="4" borderId="16" xfId="0" applyFont="1" applyFill="1" applyBorder="1" applyAlignment="1" applyProtection="1">
      <alignment horizontal="center" vertical="center" wrapText="1" shrinkToFit="1"/>
      <protection hidden="1"/>
    </xf>
    <xf numFmtId="0" fontId="30" fillId="4" borderId="10" xfId="0" applyFont="1" applyFill="1" applyBorder="1" applyAlignment="1" applyProtection="1">
      <alignment horizontal="center" vertical="center" wrapText="1" shrinkToFit="1"/>
      <protection hidden="1"/>
    </xf>
    <xf numFmtId="0" fontId="30" fillId="4" borderId="41" xfId="0" applyFont="1" applyFill="1" applyBorder="1" applyAlignment="1" applyProtection="1">
      <alignment horizontal="center" vertical="center" wrapText="1" shrinkToFit="1"/>
      <protection hidden="1"/>
    </xf>
    <xf numFmtId="0" fontId="30" fillId="0" borderId="11" xfId="0" applyFont="1" applyBorder="1" applyAlignment="1" applyProtection="1">
      <alignment vertical="center" shrinkToFit="1"/>
      <protection locked="0"/>
    </xf>
    <xf numFmtId="0" fontId="30" fillId="0" borderId="15" xfId="0" applyFont="1" applyBorder="1" applyAlignment="1" applyProtection="1">
      <alignment vertical="center" shrinkToFit="1"/>
      <protection locked="0"/>
    </xf>
    <xf numFmtId="0" fontId="30" fillId="0" borderId="12" xfId="0" applyFont="1" applyBorder="1" applyAlignment="1" applyProtection="1">
      <alignment vertical="center" shrinkToFit="1"/>
      <protection locked="0"/>
    </xf>
    <xf numFmtId="49" fontId="30" fillId="4" borderId="17" xfId="0" applyNumberFormat="1" applyFont="1" applyFill="1" applyBorder="1" applyAlignment="1" applyProtection="1">
      <alignment horizontal="center" vertical="center" shrinkToFit="1"/>
      <protection hidden="1"/>
    </xf>
    <xf numFmtId="49" fontId="30" fillId="4" borderId="13" xfId="0" applyNumberFormat="1" applyFont="1" applyFill="1" applyBorder="1" applyAlignment="1" applyProtection="1">
      <alignment horizontal="center" vertical="center" shrinkToFit="1"/>
      <protection hidden="1"/>
    </xf>
    <xf numFmtId="49" fontId="30" fillId="4" borderId="14" xfId="0" applyNumberFormat="1" applyFont="1" applyFill="1" applyBorder="1" applyAlignment="1" applyProtection="1">
      <alignment horizontal="center" vertical="center" shrinkToFit="1"/>
      <protection hidden="1"/>
    </xf>
    <xf numFmtId="49" fontId="30" fillId="4" borderId="16" xfId="0" applyNumberFormat="1" applyFont="1" applyFill="1" applyBorder="1" applyAlignment="1" applyProtection="1">
      <alignment horizontal="center" vertical="center" shrinkToFit="1"/>
      <protection hidden="1"/>
    </xf>
    <xf numFmtId="49" fontId="30" fillId="4" borderId="10" xfId="0" applyNumberFormat="1" applyFont="1" applyFill="1" applyBorder="1" applyAlignment="1" applyProtection="1">
      <alignment horizontal="center" vertical="center" shrinkToFit="1"/>
      <protection hidden="1"/>
    </xf>
    <xf numFmtId="49" fontId="30" fillId="4" borderId="41" xfId="0" applyNumberFormat="1" applyFont="1" applyFill="1" applyBorder="1" applyAlignment="1" applyProtection="1">
      <alignment horizontal="center" vertical="center" shrinkToFit="1"/>
      <protection hidden="1"/>
    </xf>
    <xf numFmtId="49" fontId="30" fillId="0" borderId="13" xfId="0" applyNumberFormat="1" applyFont="1" applyBorder="1" applyAlignment="1" applyProtection="1">
      <alignment horizontal="center" vertical="center" shrinkToFit="1"/>
      <protection locked="0"/>
    </xf>
    <xf numFmtId="49" fontId="30" fillId="0" borderId="13" xfId="0" applyNumberFormat="1" applyFont="1" applyBorder="1" applyAlignment="1" applyProtection="1">
      <alignment horizontal="center" vertical="center" shrinkToFit="1"/>
      <protection hidden="1"/>
    </xf>
    <xf numFmtId="0" fontId="30" fillId="0" borderId="65" xfId="0" applyFont="1" applyBorder="1" applyAlignment="1" applyProtection="1">
      <alignment horizontal="center" vertical="center" shrinkToFit="1"/>
      <protection locked="0"/>
    </xf>
    <xf numFmtId="0" fontId="30" fillId="0" borderId="66" xfId="0" applyFont="1" applyBorder="1" applyAlignment="1" applyProtection="1">
      <alignment horizontal="center" vertical="center" shrinkToFit="1"/>
      <protection locked="0"/>
    </xf>
    <xf numFmtId="0" fontId="30" fillId="0" borderId="67" xfId="0" applyFont="1" applyBorder="1" applyAlignment="1" applyProtection="1">
      <alignment horizontal="center" vertical="center" shrinkToFit="1"/>
      <protection locked="0"/>
    </xf>
    <xf numFmtId="0" fontId="30" fillId="0" borderId="68" xfId="0" applyFont="1" applyBorder="1" applyAlignment="1" applyProtection="1">
      <alignment horizontal="center" vertical="center" shrinkToFit="1"/>
      <protection locked="0"/>
    </xf>
    <xf numFmtId="49" fontId="30" fillId="0" borderId="67" xfId="0" applyNumberFormat="1" applyFont="1" applyBorder="1" applyAlignment="1" applyProtection="1">
      <alignment horizontal="center" vertical="center" shrinkToFit="1"/>
      <protection locked="0"/>
    </xf>
    <xf numFmtId="49" fontId="30" fillId="0" borderId="68" xfId="0" applyNumberFormat="1" applyFont="1" applyBorder="1" applyAlignment="1" applyProtection="1">
      <alignment horizontal="center" vertical="center" shrinkToFit="1"/>
      <protection locked="0"/>
    </xf>
    <xf numFmtId="49" fontId="30" fillId="0" borderId="69" xfId="0" applyNumberFormat="1" applyFont="1" applyBorder="1" applyAlignment="1" applyProtection="1">
      <alignment horizontal="center" vertical="center" shrinkToFit="1"/>
      <protection locked="0"/>
    </xf>
    <xf numFmtId="0" fontId="30" fillId="4" borderId="11" xfId="0" applyFont="1" applyFill="1" applyBorder="1" applyAlignment="1" applyProtection="1">
      <alignment horizontal="center" vertical="center" shrinkToFit="1"/>
      <protection hidden="1"/>
    </xf>
    <xf numFmtId="0" fontId="21" fillId="2" borderId="0" xfId="0" applyFont="1" applyFill="1" applyAlignment="1" applyProtection="1">
      <alignment horizontal="left" vertical="top" wrapText="1"/>
      <protection hidden="1"/>
    </xf>
    <xf numFmtId="0" fontId="21" fillId="2" borderId="0" xfId="0" applyFont="1" applyFill="1" applyAlignment="1" applyProtection="1">
      <alignment horizontal="center"/>
      <protection hidden="1"/>
    </xf>
    <xf numFmtId="0" fontId="21" fillId="2" borderId="0" xfId="0" applyFont="1" applyFill="1" applyAlignment="1" applyProtection="1">
      <alignment horizontal="center"/>
      <protection locked="0" hidden="1"/>
    </xf>
    <xf numFmtId="0" fontId="21" fillId="2" borderId="0" xfId="0" applyFont="1" applyFill="1" applyAlignment="1" applyProtection="1">
      <alignment horizontal="center"/>
      <protection locked="0"/>
    </xf>
    <xf numFmtId="0" fontId="21" fillId="2" borderId="0" xfId="0" applyFont="1" applyFill="1" applyAlignment="1" applyProtection="1">
      <protection hidden="1"/>
    </xf>
    <xf numFmtId="49" fontId="21" fillId="2" borderId="0" xfId="0" applyNumberFormat="1" applyFont="1" applyFill="1" applyAlignment="1" applyProtection="1">
      <alignment horizontal="center"/>
      <protection locked="0"/>
    </xf>
    <xf numFmtId="0" fontId="21" fillId="2" borderId="0" xfId="0" applyFont="1" applyFill="1" applyAlignment="1" applyProtection="1">
      <alignment horizontal="left"/>
      <protection hidden="1"/>
    </xf>
    <xf numFmtId="0" fontId="27" fillId="0" borderId="0" xfId="0" applyFont="1" applyAlignment="1" applyProtection="1">
      <alignment horizontal="distributed" vertical="center" wrapText="1"/>
      <protection hidden="1"/>
    </xf>
    <xf numFmtId="0" fontId="33" fillId="0" borderId="0" xfId="0" applyFont="1" applyAlignment="1" applyProtection="1">
      <alignment horizontal="distributed" vertical="center"/>
      <protection hidden="1"/>
    </xf>
    <xf numFmtId="0" fontId="27" fillId="0" borderId="0" xfId="0" applyFont="1" applyAlignment="1" applyProtection="1">
      <alignment horizontal="distributed" vertical="center"/>
      <protection hidden="1"/>
    </xf>
    <xf numFmtId="0" fontId="21" fillId="0" borderId="0" xfId="0" applyFont="1" applyAlignment="1" applyProtection="1">
      <alignment horizontal="left" vertical="center" shrinkToFit="1"/>
      <protection locked="0"/>
    </xf>
    <xf numFmtId="0" fontId="34" fillId="0" borderId="0" xfId="0" applyFont="1" applyAlignment="1" applyProtection="1">
      <alignment horizontal="left" vertical="center" shrinkToFit="1"/>
      <protection locked="0"/>
    </xf>
    <xf numFmtId="49" fontId="0" fillId="0" borderId="0" xfId="0" applyNumberFormat="1" applyAlignment="1" applyProtection="1">
      <alignment horizontal="left" vertical="center" shrinkToFit="1"/>
      <protection locked="0"/>
    </xf>
    <xf numFmtId="0" fontId="32" fillId="0" borderId="0" xfId="0" applyFont="1" applyAlignment="1" applyProtection="1">
      <alignment horizontal="center" vertical="center"/>
      <protection hidden="1"/>
    </xf>
    <xf numFmtId="0" fontId="28" fillId="2" borderId="0" xfId="0" applyFont="1" applyFill="1" applyAlignment="1" applyProtection="1">
      <alignment horizontal="center" vertical="center"/>
      <protection hidden="1"/>
    </xf>
    <xf numFmtId="0" fontId="28" fillId="0" borderId="0" xfId="0" applyFont="1" applyAlignment="1" applyProtection="1">
      <alignment horizontal="center" vertical="center"/>
      <protection hidden="1"/>
    </xf>
    <xf numFmtId="0" fontId="30" fillId="4" borderId="11" xfId="0" applyFont="1" applyFill="1" applyBorder="1" applyAlignment="1" applyProtection="1">
      <alignment horizontal="center" vertical="center"/>
      <protection hidden="1"/>
    </xf>
    <xf numFmtId="0" fontId="30" fillId="4" borderId="15" xfId="0" applyFont="1" applyFill="1" applyBorder="1" applyAlignment="1" applyProtection="1">
      <alignment horizontal="center" vertical="center"/>
      <protection hidden="1"/>
    </xf>
    <xf numFmtId="0" fontId="30" fillId="4" borderId="12" xfId="0" applyFont="1" applyFill="1" applyBorder="1" applyAlignment="1" applyProtection="1">
      <alignment horizontal="center" vertical="center"/>
      <protection hidden="1"/>
    </xf>
    <xf numFmtId="49" fontId="30" fillId="0" borderId="11" xfId="0" applyNumberFormat="1" applyFont="1" applyBorder="1" applyAlignment="1" applyProtection="1">
      <alignment horizontal="center" vertical="center" shrinkToFit="1"/>
      <protection locked="0"/>
    </xf>
    <xf numFmtId="49" fontId="30" fillId="0" borderId="15" xfId="0" applyNumberFormat="1" applyFont="1" applyBorder="1" applyAlignment="1" applyProtection="1">
      <alignment horizontal="center" vertical="center" shrinkToFit="1"/>
      <protection locked="0"/>
    </xf>
    <xf numFmtId="49" fontId="30" fillId="0" borderId="15" xfId="0" applyNumberFormat="1" applyFont="1" applyBorder="1" applyAlignment="1" applyProtection="1">
      <alignment horizontal="center" vertical="center"/>
      <protection hidden="1"/>
    </xf>
    <xf numFmtId="49" fontId="30" fillId="0" borderId="12" xfId="0" applyNumberFormat="1" applyFont="1" applyBorder="1" applyAlignment="1" applyProtection="1">
      <alignment horizontal="center" vertical="center" shrinkToFit="1"/>
      <protection locked="0"/>
    </xf>
    <xf numFmtId="0" fontId="30" fillId="0" borderId="11" xfId="0" applyFont="1" applyBorder="1" applyAlignment="1" applyProtection="1">
      <alignment horizontal="left" vertical="center" indent="1" shrinkToFit="1"/>
      <protection locked="0" hidden="1"/>
    </xf>
    <xf numFmtId="0" fontId="30" fillId="0" borderId="15" xfId="0" applyFont="1" applyBorder="1" applyAlignment="1" applyProtection="1">
      <alignment horizontal="left" vertical="center" indent="1" shrinkToFit="1"/>
      <protection locked="0" hidden="1"/>
    </xf>
    <xf numFmtId="0" fontId="30" fillId="0" borderId="12" xfId="0" applyFont="1" applyBorder="1" applyAlignment="1" applyProtection="1">
      <alignment horizontal="left" vertical="center" indent="1" shrinkToFit="1"/>
      <protection locked="0" hidden="1"/>
    </xf>
    <xf numFmtId="0" fontId="30" fillId="0" borderId="10" xfId="0" applyFont="1" applyBorder="1" applyAlignment="1" applyProtection="1">
      <alignment horizontal="left" vertical="center" shrinkToFit="1"/>
      <protection hidden="1"/>
    </xf>
    <xf numFmtId="0" fontId="30" fillId="0" borderId="0" xfId="0" applyFont="1" applyAlignment="1" applyProtection="1">
      <alignment horizontal="left" vertical="center" shrinkToFit="1"/>
      <protection hidden="1"/>
    </xf>
    <xf numFmtId="49" fontId="27" fillId="0" borderId="0" xfId="0" applyNumberFormat="1" applyFont="1" applyAlignment="1" applyProtection="1">
      <alignment horizontal="center" vertical="center"/>
      <protection locked="0"/>
    </xf>
    <xf numFmtId="49" fontId="27" fillId="0" borderId="0" xfId="0" applyNumberFormat="1" applyFont="1" applyAlignment="1" applyProtection="1">
      <alignment horizontal="center" vertical="center"/>
      <protection hidden="1"/>
    </xf>
    <xf numFmtId="49" fontId="57" fillId="0" borderId="0" xfId="0" applyNumberFormat="1" applyFont="1" applyAlignment="1" applyProtection="1">
      <alignment shrinkToFit="1"/>
      <protection locked="0"/>
    </xf>
    <xf numFmtId="49" fontId="57" fillId="0" borderId="0" xfId="0" applyNumberFormat="1" applyFont="1" applyAlignment="1" applyProtection="1">
      <alignment vertical="center" shrinkToFit="1"/>
      <protection locked="0"/>
    </xf>
    <xf numFmtId="0" fontId="27" fillId="0" borderId="0" xfId="0" applyFont="1" applyAlignment="1" applyProtection="1">
      <alignment horizontal="distributed" vertical="distributed"/>
      <protection hidden="1"/>
    </xf>
    <xf numFmtId="0" fontId="26" fillId="0" borderId="0" xfId="0" applyFont="1" applyAlignment="1" applyProtection="1">
      <alignment horizontal="center" vertical="center" shrinkToFit="1"/>
      <protection hidden="1"/>
    </xf>
    <xf numFmtId="0" fontId="54" fillId="0" borderId="58" xfId="0" applyFont="1" applyBorder="1" applyAlignment="1" applyProtection="1">
      <alignment horizontal="center" vertical="center" shrinkToFit="1"/>
      <protection locked="0"/>
    </xf>
    <xf numFmtId="0" fontId="54" fillId="0" borderId="59" xfId="0" applyFont="1" applyBorder="1" applyAlignment="1" applyProtection="1">
      <alignment horizontal="center" vertical="center" shrinkToFit="1"/>
      <protection locked="0"/>
    </xf>
    <xf numFmtId="0" fontId="54" fillId="0" borderId="60" xfId="0" applyFont="1" applyBorder="1" applyAlignment="1" applyProtection="1">
      <alignment horizontal="center" vertical="center" shrinkToFit="1"/>
      <protection locked="0"/>
    </xf>
    <xf numFmtId="49" fontId="30" fillId="0" borderId="15" xfId="0" applyNumberFormat="1" applyFont="1" applyBorder="1" applyAlignment="1" applyProtection="1">
      <alignment horizontal="center" vertical="center" shrinkToFit="1"/>
      <protection hidden="1"/>
    </xf>
    <xf numFmtId="49" fontId="36" fillId="0" borderId="15" xfId="0" applyNumberFormat="1" applyFont="1" applyBorder="1" applyAlignment="1" applyProtection="1">
      <alignment horizontal="center" vertical="center" shrinkToFit="1"/>
      <protection locked="0"/>
    </xf>
    <xf numFmtId="49" fontId="36" fillId="0" borderId="12" xfId="0" applyNumberFormat="1" applyFont="1" applyBorder="1" applyAlignment="1" applyProtection="1">
      <alignment horizontal="center" vertical="center" shrinkToFit="1"/>
      <protection locked="0"/>
    </xf>
    <xf numFmtId="0" fontId="30" fillId="0" borderId="11" xfId="0" applyFont="1" applyBorder="1" applyAlignment="1" applyProtection="1">
      <alignment horizontal="center" vertical="center" shrinkToFit="1"/>
      <protection locked="0"/>
    </xf>
    <xf numFmtId="0" fontId="30" fillId="0" borderId="15" xfId="0" applyFont="1" applyBorder="1" applyAlignment="1" applyProtection="1">
      <alignment horizontal="center" vertical="center" shrinkToFit="1"/>
      <protection locked="0"/>
    </xf>
    <xf numFmtId="0" fontId="30" fillId="0" borderId="12" xfId="0" applyFont="1" applyBorder="1" applyAlignment="1" applyProtection="1">
      <alignment horizontal="center" vertical="center" shrinkToFit="1"/>
      <protection locked="0"/>
    </xf>
    <xf numFmtId="0" fontId="27" fillId="2" borderId="0" xfId="0" applyFont="1" applyFill="1" applyAlignment="1" applyProtection="1">
      <alignment horizontal="center" vertical="center"/>
      <protection hidden="1"/>
    </xf>
    <xf numFmtId="183" fontId="27" fillId="2" borderId="0" xfId="0" applyNumberFormat="1" applyFont="1" applyFill="1" applyAlignment="1" applyProtection="1">
      <alignment horizontal="center" vertical="center"/>
      <protection locked="0"/>
    </xf>
    <xf numFmtId="0" fontId="27" fillId="2" borderId="0" xfId="0" applyFont="1" applyFill="1" applyAlignment="1" applyProtection="1">
      <alignment horizontal="center" vertical="center"/>
      <protection locked="0"/>
    </xf>
    <xf numFmtId="49" fontId="21" fillId="0" borderId="0" xfId="0" applyNumberFormat="1" applyFont="1" applyAlignment="1" applyProtection="1">
      <alignment shrinkToFit="1"/>
      <protection locked="0"/>
    </xf>
    <xf numFmtId="0" fontId="27" fillId="0" borderId="0" xfId="0" applyFont="1" applyProtection="1">
      <alignment vertical="center"/>
      <protection hidden="1"/>
    </xf>
    <xf numFmtId="0" fontId="27" fillId="0" borderId="0" xfId="0" applyFont="1" applyAlignment="1" applyProtection="1">
      <alignment horizontal="left" vertical="center" shrinkToFit="1"/>
      <protection locked="0"/>
    </xf>
    <xf numFmtId="49" fontId="30" fillId="4" borderId="11" xfId="0" applyNumberFormat="1" applyFont="1" applyFill="1" applyBorder="1" applyAlignment="1" applyProtection="1">
      <alignment horizontal="center" vertical="center" shrinkToFit="1"/>
      <protection hidden="1"/>
    </xf>
    <xf numFmtId="49" fontId="30" fillId="4" borderId="15" xfId="0" applyNumberFormat="1" applyFont="1" applyFill="1" applyBorder="1" applyAlignment="1" applyProtection="1">
      <alignment horizontal="center" vertical="center" shrinkToFit="1"/>
      <protection hidden="1"/>
    </xf>
    <xf numFmtId="49" fontId="30" fillId="4" borderId="12" xfId="0" applyNumberFormat="1" applyFont="1" applyFill="1" applyBorder="1" applyAlignment="1" applyProtection="1">
      <alignment horizontal="center" vertical="center" shrinkToFit="1"/>
      <protection hidden="1"/>
    </xf>
    <xf numFmtId="49" fontId="36" fillId="0" borderId="11" xfId="0" applyNumberFormat="1" applyFont="1" applyBorder="1" applyAlignment="1" applyProtection="1">
      <alignment horizontal="center" vertical="center" shrinkToFit="1"/>
      <protection locked="0"/>
    </xf>
    <xf numFmtId="0" fontId="30" fillId="0" borderId="15" xfId="0" applyFont="1" applyBorder="1" applyAlignment="1" applyProtection="1">
      <alignment vertical="center" wrapText="1" shrinkToFit="1"/>
      <protection hidden="1"/>
    </xf>
    <xf numFmtId="0" fontId="30" fillId="0" borderId="12" xfId="0" applyFont="1" applyBorder="1" applyAlignment="1" applyProtection="1">
      <alignment vertical="center" wrapText="1" shrinkToFit="1"/>
      <protection hidden="1"/>
    </xf>
    <xf numFmtId="0" fontId="27" fillId="0" borderId="11" xfId="0" applyFont="1" applyBorder="1" applyAlignment="1" applyProtection="1">
      <alignment horizontal="center" vertical="center" wrapText="1" shrinkToFit="1"/>
      <protection locked="0"/>
    </xf>
    <xf numFmtId="0" fontId="27" fillId="0" borderId="15" xfId="0" applyFont="1" applyBorder="1" applyAlignment="1" applyProtection="1">
      <alignment horizontal="center" vertical="center" wrapText="1" shrinkToFit="1"/>
      <protection locked="0"/>
    </xf>
    <xf numFmtId="49" fontId="54" fillId="0" borderId="61" xfId="0" applyNumberFormat="1" applyFont="1" applyBorder="1" applyAlignment="1" applyProtection="1">
      <alignment horizontal="center" vertical="center" shrinkToFit="1"/>
      <protection locked="0"/>
    </xf>
    <xf numFmtId="49" fontId="54" fillId="0" borderId="62" xfId="0" applyNumberFormat="1" applyFont="1" applyBorder="1" applyAlignment="1" applyProtection="1">
      <alignment horizontal="center" vertical="center" shrinkToFit="1"/>
      <protection locked="0"/>
    </xf>
    <xf numFmtId="49" fontId="54" fillId="0" borderId="63" xfId="0" applyNumberFormat="1" applyFont="1" applyBorder="1" applyAlignment="1" applyProtection="1">
      <alignment horizontal="center" vertical="center" shrinkToFit="1"/>
      <protection locked="0"/>
    </xf>
    <xf numFmtId="49" fontId="54" fillId="0" borderId="64" xfId="0" applyNumberFormat="1" applyFont="1" applyBorder="1" applyAlignment="1" applyProtection="1">
      <alignment horizontal="center" vertical="center" shrinkToFit="1"/>
      <protection locked="0"/>
    </xf>
    <xf numFmtId="49" fontId="30" fillId="4" borderId="11" xfId="0" applyNumberFormat="1" applyFont="1" applyFill="1" applyBorder="1" applyAlignment="1" applyProtection="1">
      <alignment horizontal="center" vertical="center" wrapText="1" shrinkToFit="1"/>
      <protection hidden="1"/>
    </xf>
    <xf numFmtId="49" fontId="30" fillId="0" borderId="17" xfId="0" applyNumberFormat="1" applyFont="1" applyBorder="1" applyAlignment="1" applyProtection="1">
      <alignment horizontal="center" vertical="center" shrinkToFit="1"/>
      <protection hidden="1"/>
    </xf>
    <xf numFmtId="38" fontId="35" fillId="0" borderId="11" xfId="12" applyFont="1" applyFill="1" applyBorder="1" applyAlignment="1" applyProtection="1">
      <alignment horizontal="center" vertical="center" shrinkToFit="1"/>
      <protection hidden="1"/>
    </xf>
    <xf numFmtId="38" fontId="35" fillId="0" borderId="15" xfId="12" applyFont="1" applyFill="1" applyBorder="1" applyAlignment="1" applyProtection="1">
      <alignment horizontal="center" vertical="center" shrinkToFit="1"/>
      <protection hidden="1"/>
    </xf>
    <xf numFmtId="38" fontId="35" fillId="0" borderId="12" xfId="12" applyFont="1" applyFill="1" applyBorder="1" applyAlignment="1" applyProtection="1">
      <alignment horizontal="center" vertical="center" shrinkToFit="1"/>
      <protection hidden="1"/>
    </xf>
    <xf numFmtId="0" fontId="34" fillId="0" borderId="0" xfId="0" applyFont="1" applyAlignment="1" applyProtection="1">
      <alignment horizontal="center" vertical="center" wrapText="1"/>
      <protection locked="0"/>
    </xf>
    <xf numFmtId="0" fontId="30" fillId="0" borderId="40" xfId="0" applyFont="1" applyBorder="1" applyAlignment="1" applyProtection="1">
      <alignment horizontal="left" vertical="center" shrinkToFit="1"/>
      <protection hidden="1"/>
    </xf>
    <xf numFmtId="0" fontId="30" fillId="0" borderId="0" xfId="0" applyFont="1" applyAlignment="1" applyProtection="1">
      <alignment vertical="center" shrinkToFit="1"/>
      <protection hidden="1"/>
    </xf>
    <xf numFmtId="0" fontId="30" fillId="0" borderId="40" xfId="0" applyFont="1" applyBorder="1" applyAlignment="1" applyProtection="1">
      <alignment vertical="center" shrinkToFit="1"/>
      <protection hidden="1"/>
    </xf>
    <xf numFmtId="0" fontId="53" fillId="0" borderId="11" xfId="0" applyFont="1" applyBorder="1" applyAlignment="1" applyProtection="1">
      <alignment horizontal="center" vertical="center" wrapText="1" shrinkToFit="1"/>
      <protection locked="0"/>
    </xf>
    <xf numFmtId="0" fontId="53" fillId="0" borderId="15" xfId="0" applyFont="1" applyBorder="1" applyAlignment="1" applyProtection="1">
      <alignment horizontal="center" vertical="center" wrapText="1" shrinkToFit="1"/>
      <protection locked="0"/>
    </xf>
    <xf numFmtId="0" fontId="30" fillId="0" borderId="15" xfId="0" applyFont="1" applyBorder="1" applyAlignment="1" applyProtection="1">
      <alignment vertical="center" shrinkToFit="1"/>
      <protection hidden="1"/>
    </xf>
    <xf numFmtId="0" fontId="30" fillId="0" borderId="19" xfId="0" applyFont="1" applyBorder="1" applyAlignment="1" applyProtection="1">
      <alignment horizontal="center" vertical="center" shrinkToFit="1"/>
      <protection hidden="1"/>
    </xf>
    <xf numFmtId="0" fontId="30" fillId="0" borderId="0" xfId="0" applyFont="1" applyAlignment="1" applyProtection="1">
      <alignment horizontal="center" vertical="center" shrinkToFit="1"/>
      <protection hidden="1"/>
    </xf>
    <xf numFmtId="49" fontId="30" fillId="4" borderId="15" xfId="0" applyNumberFormat="1" applyFont="1" applyFill="1" applyBorder="1" applyAlignment="1" applyProtection="1">
      <alignment horizontal="center" vertical="center" wrapText="1" shrinkToFit="1"/>
      <protection hidden="1"/>
    </xf>
    <xf numFmtId="49" fontId="27" fillId="0" borderId="13" xfId="0" applyNumberFormat="1" applyFont="1" applyBorder="1" applyAlignment="1" applyProtection="1">
      <alignment horizontal="center" vertical="center" shrinkToFit="1"/>
      <protection hidden="1"/>
    </xf>
    <xf numFmtId="49" fontId="27" fillId="0" borderId="10" xfId="0" applyNumberFormat="1" applyFont="1" applyBorder="1" applyAlignment="1" applyProtection="1">
      <alignment horizontal="center" vertical="center" shrinkToFit="1"/>
      <protection hidden="1"/>
    </xf>
    <xf numFmtId="49" fontId="27" fillId="0" borderId="13" xfId="0" applyNumberFormat="1" applyFont="1" applyBorder="1" applyAlignment="1" applyProtection="1">
      <alignment horizontal="center" vertical="center" shrinkToFit="1"/>
      <protection locked="0"/>
    </xf>
    <xf numFmtId="49" fontId="27" fillId="0" borderId="10" xfId="0" applyNumberFormat="1" applyFont="1" applyBorder="1" applyAlignment="1" applyProtection="1">
      <alignment horizontal="center" vertical="center" shrinkToFit="1"/>
      <protection locked="0"/>
    </xf>
    <xf numFmtId="49" fontId="27" fillId="0" borderId="14" xfId="0" applyNumberFormat="1" applyFont="1" applyBorder="1" applyAlignment="1" applyProtection="1">
      <alignment horizontal="center" vertical="center" shrinkToFit="1"/>
      <protection locked="0"/>
    </xf>
    <xf numFmtId="49" fontId="27" fillId="0" borderId="41" xfId="0" applyNumberFormat="1" applyFont="1" applyBorder="1" applyAlignment="1" applyProtection="1">
      <alignment horizontal="center" vertical="center" shrinkToFit="1"/>
      <protection locked="0"/>
    </xf>
    <xf numFmtId="49" fontId="27" fillId="0" borderId="11" xfId="0" applyNumberFormat="1" applyFont="1" applyBorder="1" applyAlignment="1" applyProtection="1">
      <alignment horizontal="center" vertical="center" shrinkToFit="1"/>
      <protection hidden="1"/>
    </xf>
    <xf numFmtId="49" fontId="30" fillId="4" borderId="17" xfId="0" applyNumberFormat="1" applyFont="1" applyFill="1" applyBorder="1" applyAlignment="1" applyProtection="1">
      <alignment horizontal="center" vertical="center" wrapText="1" shrinkToFit="1"/>
      <protection hidden="1"/>
    </xf>
    <xf numFmtId="49" fontId="30" fillId="4" borderId="13" xfId="0" applyNumberFormat="1" applyFont="1" applyFill="1" applyBorder="1" applyAlignment="1" applyProtection="1">
      <alignment horizontal="center" vertical="center" wrapText="1" shrinkToFit="1"/>
      <protection hidden="1"/>
    </xf>
    <xf numFmtId="49" fontId="30" fillId="4" borderId="14" xfId="0" applyNumberFormat="1" applyFont="1" applyFill="1" applyBorder="1" applyAlignment="1" applyProtection="1">
      <alignment horizontal="center" vertical="center" wrapText="1" shrinkToFit="1"/>
      <protection hidden="1"/>
    </xf>
    <xf numFmtId="49" fontId="30" fillId="4" borderId="16" xfId="0" applyNumberFormat="1" applyFont="1" applyFill="1" applyBorder="1" applyAlignment="1" applyProtection="1">
      <alignment horizontal="center" vertical="center" wrapText="1" shrinkToFit="1"/>
      <protection hidden="1"/>
    </xf>
    <xf numFmtId="49" fontId="30" fillId="4" borderId="10" xfId="0" applyNumberFormat="1" applyFont="1" applyFill="1" applyBorder="1" applyAlignment="1" applyProtection="1">
      <alignment horizontal="center" vertical="center" wrapText="1" shrinkToFit="1"/>
      <protection hidden="1"/>
    </xf>
    <xf numFmtId="49" fontId="30" fillId="4" borderId="41" xfId="0" applyNumberFormat="1" applyFont="1" applyFill="1" applyBorder="1" applyAlignment="1" applyProtection="1">
      <alignment horizontal="center" vertical="center" wrapText="1" shrinkToFit="1"/>
      <protection hidden="1"/>
    </xf>
    <xf numFmtId="0" fontId="18" fillId="2" borderId="0" xfId="0" applyFont="1" applyFill="1" applyAlignment="1" applyProtection="1">
      <alignment vertical="center" shrinkToFit="1"/>
      <protection hidden="1"/>
    </xf>
    <xf numFmtId="0" fontId="40" fillId="12" borderId="42" xfId="91" applyFont="1" applyFill="1" applyBorder="1" applyAlignment="1" applyProtection="1">
      <alignment horizontal="center" vertical="center" wrapText="1"/>
      <protection hidden="1"/>
    </xf>
    <xf numFmtId="0" fontId="40" fillId="12" borderId="43" xfId="91" applyFont="1" applyFill="1" applyBorder="1" applyAlignment="1" applyProtection="1">
      <alignment horizontal="center" vertical="center" wrapText="1"/>
      <protection hidden="1"/>
    </xf>
    <xf numFmtId="0" fontId="40" fillId="12" borderId="44" xfId="91" applyFont="1" applyFill="1" applyBorder="1" applyAlignment="1" applyProtection="1">
      <alignment horizontal="center" vertical="center" wrapText="1"/>
      <protection hidden="1"/>
    </xf>
    <xf numFmtId="38" fontId="50" fillId="0" borderId="43" xfId="0" applyNumberFormat="1" applyFont="1" applyBorder="1" applyAlignment="1" applyProtection="1">
      <alignment vertical="center" wrapText="1"/>
      <protection hidden="1"/>
    </xf>
    <xf numFmtId="0" fontId="9" fillId="0" borderId="43" xfId="0" applyFont="1" applyBorder="1" applyAlignment="1" applyProtection="1">
      <alignment horizontal="center" vertical="center"/>
      <protection hidden="1"/>
    </xf>
    <xf numFmtId="0" fontId="9" fillId="0" borderId="45" xfId="0" applyFont="1" applyBorder="1" applyAlignment="1" applyProtection="1">
      <alignment horizontal="center" vertical="center"/>
      <protection hidden="1"/>
    </xf>
    <xf numFmtId="0" fontId="5" fillId="2" borderId="0" xfId="0" applyFont="1" applyFill="1" applyAlignment="1" applyProtection="1">
      <alignment horizontal="left" vertical="center" wrapText="1"/>
      <protection hidden="1"/>
    </xf>
    <xf numFmtId="0" fontId="24" fillId="2" borderId="0" xfId="0" applyFont="1" applyFill="1" applyAlignment="1" applyProtection="1">
      <alignment horizontal="left" vertical="center" indent="2" shrinkToFit="1"/>
      <protection hidden="1"/>
    </xf>
    <xf numFmtId="38" fontId="20" fillId="0" borderId="10" xfId="12" applyFont="1" applyFill="1" applyBorder="1" applyAlignment="1" applyProtection="1">
      <alignment horizontal="center" vertical="center"/>
      <protection locked="0"/>
    </xf>
    <xf numFmtId="0" fontId="24" fillId="2" borderId="0" xfId="0" applyFont="1" applyFill="1" applyAlignment="1" applyProtection="1">
      <alignment horizontal="center" vertical="center"/>
      <protection hidden="1"/>
    </xf>
    <xf numFmtId="0" fontId="38" fillId="5" borderId="0" xfId="90">
      <alignment horizontal="center" vertical="center"/>
      <protection hidden="1"/>
    </xf>
    <xf numFmtId="38" fontId="50" fillId="0" borderId="43" xfId="0" applyNumberFormat="1" applyFont="1" applyBorder="1" applyAlignment="1" applyProtection="1">
      <alignment vertical="center" wrapText="1"/>
      <protection locked="0" hidden="1"/>
    </xf>
    <xf numFmtId="0" fontId="9" fillId="0" borderId="0" xfId="0" applyFont="1" applyAlignment="1" applyProtection="1">
      <alignment horizontal="center" vertical="center"/>
      <protection hidden="1"/>
    </xf>
    <xf numFmtId="0" fontId="12" fillId="2" borderId="11" xfId="0" applyFont="1" applyFill="1" applyBorder="1" applyAlignment="1" applyProtection="1">
      <alignment horizontal="center" vertical="center"/>
      <protection locked="0" hidden="1"/>
    </xf>
    <xf numFmtId="0" fontId="12" fillId="2" borderId="15" xfId="0" applyFont="1" applyFill="1" applyBorder="1" applyAlignment="1" applyProtection="1">
      <alignment horizontal="center" vertical="center"/>
      <protection locked="0" hidden="1"/>
    </xf>
    <xf numFmtId="0" fontId="12" fillId="2" borderId="12" xfId="0" applyFont="1" applyFill="1" applyBorder="1" applyAlignment="1" applyProtection="1">
      <alignment horizontal="center" vertical="center"/>
      <protection locked="0" hidden="1"/>
    </xf>
    <xf numFmtId="0" fontId="12" fillId="2" borderId="11" xfId="0" applyFont="1" applyFill="1" applyBorder="1" applyAlignment="1" applyProtection="1">
      <alignment vertical="center" shrinkToFit="1"/>
      <protection hidden="1"/>
    </xf>
    <xf numFmtId="0" fontId="12" fillId="2" borderId="15" xfId="0" applyFont="1" applyFill="1" applyBorder="1" applyAlignment="1" applyProtection="1">
      <alignment vertical="center" shrinkToFit="1"/>
      <protection hidden="1"/>
    </xf>
    <xf numFmtId="0" fontId="12" fillId="2" borderId="12" xfId="0" applyFont="1" applyFill="1" applyBorder="1" applyAlignment="1" applyProtection="1">
      <alignment vertical="center" shrinkToFit="1"/>
      <protection hidden="1"/>
    </xf>
    <xf numFmtId="0" fontId="40" fillId="11" borderId="42" xfId="91" applyFont="1" applyFill="1" applyBorder="1" applyAlignment="1" applyProtection="1">
      <alignment horizontal="center" vertical="center" wrapText="1"/>
      <protection hidden="1"/>
    </xf>
    <xf numFmtId="0" fontId="40" fillId="11" borderId="43" xfId="91" applyFont="1" applyFill="1" applyBorder="1" applyAlignment="1" applyProtection="1">
      <alignment horizontal="center" vertical="center" wrapText="1"/>
      <protection hidden="1"/>
    </xf>
    <xf numFmtId="0" fontId="40" fillId="11" borderId="44" xfId="91" applyFont="1" applyFill="1" applyBorder="1" applyAlignment="1" applyProtection="1">
      <alignment horizontal="center" vertical="center" wrapText="1"/>
      <protection hidden="1"/>
    </xf>
    <xf numFmtId="38" fontId="50" fillId="0" borderId="43" xfId="0" applyNumberFormat="1" applyFont="1" applyBorder="1" applyAlignment="1" applyProtection="1">
      <alignment vertical="center" wrapText="1"/>
      <protection locked="0"/>
    </xf>
    <xf numFmtId="0" fontId="12" fillId="2" borderId="0" xfId="0" applyFont="1" applyFill="1" applyAlignment="1" applyProtection="1">
      <alignment horizontal="right" vertical="center"/>
      <protection hidden="1"/>
    </xf>
    <xf numFmtId="178" fontId="20" fillId="2" borderId="10" xfId="0" applyNumberFormat="1" applyFont="1" applyFill="1" applyBorder="1" applyAlignment="1" applyProtection="1">
      <alignment horizontal="center" vertical="center"/>
      <protection locked="0"/>
    </xf>
    <xf numFmtId="0" fontId="12" fillId="2" borderId="0" xfId="0" applyFont="1" applyFill="1" applyAlignment="1" applyProtection="1">
      <alignment vertical="center" shrinkToFit="1"/>
      <protection hidden="1"/>
    </xf>
    <xf numFmtId="0" fontId="12" fillId="2" borderId="0" xfId="0" applyFont="1" applyFill="1" applyAlignment="1" applyProtection="1">
      <alignment horizontal="left" vertical="center" wrapText="1" indent="2"/>
      <protection hidden="1"/>
    </xf>
    <xf numFmtId="0" fontId="24" fillId="2" borderId="0" xfId="0" applyFont="1" applyFill="1" applyAlignment="1" applyProtection="1">
      <alignment horizontal="left" vertical="center" indent="2"/>
      <protection hidden="1"/>
    </xf>
    <xf numFmtId="0" fontId="46" fillId="2" borderId="0" xfId="0" applyFont="1" applyFill="1" applyProtection="1">
      <alignment vertical="center"/>
      <protection hidden="1"/>
    </xf>
    <xf numFmtId="0" fontId="12" fillId="2" borderId="0" xfId="0" applyFont="1" applyFill="1" applyProtection="1">
      <alignment vertical="center"/>
      <protection hidden="1"/>
    </xf>
    <xf numFmtId="176" fontId="13" fillId="11" borderId="53" xfId="0" applyNumberFormat="1" applyFont="1" applyFill="1" applyBorder="1" applyAlignment="1" applyProtection="1">
      <alignment horizontal="center" vertical="center"/>
      <protection locked="0"/>
    </xf>
    <xf numFmtId="176" fontId="13" fillId="11" borderId="52" xfId="0" applyNumberFormat="1" applyFont="1" applyFill="1" applyBorder="1" applyAlignment="1" applyProtection="1">
      <alignment horizontal="center" vertical="center"/>
      <protection locked="0"/>
    </xf>
    <xf numFmtId="49" fontId="0" fillId="0" borderId="72" xfId="0" applyNumberFormat="1" applyBorder="1" applyAlignment="1" applyProtection="1">
      <alignment horizontal="center" vertical="center" shrinkToFit="1"/>
      <protection locked="0"/>
    </xf>
    <xf numFmtId="49" fontId="0" fillId="0" borderId="55" xfId="0" applyNumberFormat="1" applyBorder="1" applyAlignment="1" applyProtection="1">
      <alignment horizontal="center" vertical="center" shrinkToFit="1"/>
      <protection locked="0"/>
    </xf>
    <xf numFmtId="49" fontId="0" fillId="11" borderId="85" xfId="0" applyNumberFormat="1" applyFill="1" applyBorder="1" applyAlignment="1" applyProtection="1">
      <alignment horizontal="center" vertical="center" shrinkToFit="1"/>
      <protection locked="0"/>
    </xf>
    <xf numFmtId="49" fontId="0" fillId="11" borderId="8" xfId="0" applyNumberFormat="1" applyFill="1" applyBorder="1" applyAlignment="1" applyProtection="1">
      <alignment horizontal="center" vertical="center" shrinkToFit="1"/>
      <protection locked="0"/>
    </xf>
    <xf numFmtId="49" fontId="0" fillId="0" borderId="85"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49" fontId="0" fillId="11" borderId="81" xfId="0" applyNumberFormat="1" applyFill="1" applyBorder="1" applyAlignment="1" applyProtection="1">
      <alignment horizontal="center" vertical="center" shrinkToFit="1"/>
      <protection locked="0"/>
    </xf>
    <xf numFmtId="49" fontId="0" fillId="11" borderId="79" xfId="0" applyNumberFormat="1" applyFill="1" applyBorder="1" applyAlignment="1" applyProtection="1">
      <alignment horizontal="center" vertical="center" shrinkToFit="1"/>
      <protection locked="0"/>
    </xf>
    <xf numFmtId="0" fontId="61" fillId="0" borderId="0" xfId="0" applyFont="1" applyAlignment="1" applyProtection="1">
      <alignment vertical="center" shrinkToFit="1"/>
      <protection hidden="1"/>
    </xf>
    <xf numFmtId="176" fontId="13" fillId="0" borderId="18" xfId="0" applyNumberFormat="1" applyFont="1" applyBorder="1" applyAlignment="1" applyProtection="1">
      <alignment horizontal="center" vertical="center"/>
      <protection hidden="1"/>
    </xf>
    <xf numFmtId="0" fontId="5" fillId="2" borderId="11" xfId="0" applyFont="1" applyFill="1" applyBorder="1" applyProtection="1">
      <alignment vertical="center"/>
      <protection hidden="1"/>
    </xf>
    <xf numFmtId="0" fontId="5" fillId="2" borderId="15" xfId="0" applyFont="1" applyFill="1" applyBorder="1" applyProtection="1">
      <alignment vertical="center"/>
      <protection hidden="1"/>
    </xf>
    <xf numFmtId="0" fontId="5" fillId="2" borderId="12" xfId="0" applyFont="1" applyFill="1" applyBorder="1" applyProtection="1">
      <alignment vertical="center"/>
      <protection hidden="1"/>
    </xf>
    <xf numFmtId="176" fontId="5" fillId="2" borderId="20" xfId="0" applyNumberFormat="1" applyFont="1" applyFill="1" applyBorder="1" applyAlignment="1" applyProtection="1">
      <alignment horizontal="center" vertical="center" shrinkToFit="1"/>
      <protection locked="0"/>
    </xf>
    <xf numFmtId="176" fontId="5" fillId="2" borderId="8" xfId="0" applyNumberFormat="1" applyFont="1" applyFill="1" applyBorder="1" applyAlignment="1" applyProtection="1">
      <alignment horizontal="center" vertical="center" shrinkToFit="1"/>
      <protection locked="0"/>
    </xf>
    <xf numFmtId="0" fontId="64" fillId="2" borderId="15" xfId="0" applyFont="1" applyFill="1" applyBorder="1" applyAlignment="1" applyProtection="1">
      <alignment horizontal="center" vertical="center" wrapText="1"/>
      <protection hidden="1"/>
    </xf>
    <xf numFmtId="176" fontId="5" fillId="2" borderId="21" xfId="0" applyNumberFormat="1" applyFont="1" applyFill="1" applyBorder="1" applyAlignment="1" applyProtection="1">
      <alignment horizontal="center" vertical="center" shrinkToFit="1"/>
      <protection locked="0"/>
    </xf>
    <xf numFmtId="176" fontId="5" fillId="2" borderId="9" xfId="0" applyNumberFormat="1" applyFont="1" applyFill="1" applyBorder="1" applyAlignment="1" applyProtection="1">
      <alignment horizontal="center" vertical="center" shrinkToFit="1"/>
      <protection locked="0"/>
    </xf>
    <xf numFmtId="176" fontId="5" fillId="12" borderId="26" xfId="91" applyNumberFormat="1" applyFont="1" applyFill="1" applyBorder="1" applyAlignment="1" applyProtection="1">
      <alignment horizontal="right" vertical="center"/>
      <protection hidden="1"/>
    </xf>
    <xf numFmtId="176" fontId="13" fillId="4" borderId="31" xfId="0" applyNumberFormat="1" applyFont="1" applyFill="1" applyBorder="1" applyAlignment="1" applyProtection="1">
      <alignment horizontal="center" vertical="center"/>
      <protection hidden="1"/>
    </xf>
    <xf numFmtId="38" fontId="13" fillId="12" borderId="31" xfId="91" applyNumberFormat="1" applyFont="1" applyFill="1" applyBorder="1" applyAlignment="1" applyProtection="1">
      <alignment horizontal="center" vertical="center"/>
      <protection hidden="1"/>
    </xf>
    <xf numFmtId="176" fontId="13" fillId="11" borderId="46" xfId="92" applyNumberFormat="1" applyFont="1" applyFill="1" applyBorder="1" applyAlignment="1" applyProtection="1">
      <alignment horizontal="center" vertical="center" wrapText="1"/>
    </xf>
    <xf numFmtId="176" fontId="13" fillId="11" borderId="52" xfId="92" applyNumberFormat="1" applyFont="1" applyFill="1" applyBorder="1" applyAlignment="1" applyProtection="1">
      <alignment horizontal="center" vertical="center" wrapText="1"/>
    </xf>
    <xf numFmtId="38" fontId="5" fillId="0" borderId="26" xfId="6" applyFont="1" applyFill="1" applyBorder="1" applyAlignment="1" applyProtection="1">
      <alignment horizontal="center" vertical="center"/>
      <protection hidden="1"/>
    </xf>
    <xf numFmtId="0" fontId="5" fillId="2" borderId="11" xfId="0" applyFont="1" applyFill="1" applyBorder="1">
      <alignment vertical="center"/>
    </xf>
    <xf numFmtId="0" fontId="5" fillId="2" borderId="15" xfId="0" applyFont="1" applyFill="1" applyBorder="1">
      <alignment vertical="center"/>
    </xf>
    <xf numFmtId="0" fontId="5" fillId="2" borderId="12" xfId="0" applyFont="1" applyFill="1" applyBorder="1">
      <alignment vertical="center"/>
    </xf>
    <xf numFmtId="176" fontId="5" fillId="2" borderId="54" xfId="0" applyNumberFormat="1" applyFont="1" applyFill="1" applyBorder="1" applyAlignment="1" applyProtection="1">
      <alignment horizontal="center" vertical="center" shrinkToFit="1"/>
      <protection locked="0"/>
    </xf>
    <xf numFmtId="176" fontId="5" fillId="2" borderId="55" xfId="0" applyNumberFormat="1" applyFont="1" applyFill="1" applyBorder="1" applyAlignment="1" applyProtection="1">
      <alignment horizontal="center" vertical="center" shrinkToFit="1"/>
      <protection locked="0"/>
    </xf>
    <xf numFmtId="176" fontId="11" fillId="8" borderId="18" xfId="0" applyNumberFormat="1" applyFont="1" applyFill="1" applyBorder="1" applyAlignment="1" applyProtection="1">
      <alignment horizontal="center" vertical="center"/>
      <protection hidden="1"/>
    </xf>
    <xf numFmtId="176" fontId="13" fillId="11" borderId="33" xfId="92" applyNumberFormat="1" applyFont="1" applyFill="1" applyBorder="1" applyAlignment="1" applyProtection="1">
      <alignment horizontal="center" vertical="center" wrapText="1"/>
      <protection hidden="1"/>
    </xf>
    <xf numFmtId="176" fontId="13" fillId="11" borderId="52" xfId="92" applyNumberFormat="1" applyFont="1" applyFill="1" applyBorder="1" applyAlignment="1" applyProtection="1">
      <alignment horizontal="center" vertical="center" wrapText="1"/>
      <protection hidden="1"/>
    </xf>
    <xf numFmtId="176" fontId="13" fillId="11" borderId="46" xfId="92" applyNumberFormat="1" applyFont="1" applyFill="1" applyBorder="1" applyAlignment="1" applyProtection="1">
      <alignment horizontal="center" vertical="center" wrapText="1"/>
      <protection hidden="1"/>
    </xf>
    <xf numFmtId="38" fontId="5" fillId="0" borderId="41" xfId="6" applyFont="1" applyFill="1" applyBorder="1" applyAlignment="1" applyProtection="1">
      <alignment horizontal="center" vertical="center"/>
      <protection hidden="1"/>
    </xf>
    <xf numFmtId="38" fontId="22" fillId="0" borderId="38" xfId="6" applyFont="1" applyFill="1" applyBorder="1" applyAlignment="1" applyProtection="1">
      <alignment wrapText="1" shrinkToFit="1"/>
      <protection hidden="1"/>
    </xf>
    <xf numFmtId="38" fontId="22" fillId="0" borderId="38" xfId="6" applyFont="1" applyFill="1" applyBorder="1" applyAlignment="1" applyProtection="1">
      <alignment shrinkToFit="1"/>
      <protection hidden="1"/>
    </xf>
    <xf numFmtId="176" fontId="5" fillId="12" borderId="26" xfId="91" applyNumberFormat="1" applyFont="1" applyFill="1" applyBorder="1" applyAlignment="1" applyProtection="1">
      <alignment horizontal="center" vertical="center" wrapText="1"/>
      <protection hidden="1"/>
    </xf>
    <xf numFmtId="176" fontId="5" fillId="12" borderId="26" xfId="91" applyNumberFormat="1" applyFont="1" applyFill="1" applyBorder="1" applyAlignment="1" applyProtection="1">
      <alignment horizontal="center" vertical="center"/>
      <protection hidden="1"/>
    </xf>
    <xf numFmtId="38" fontId="51" fillId="0" borderId="41" xfId="6" applyFont="1" applyFill="1" applyBorder="1" applyAlignment="1" applyProtection="1">
      <alignment horizontal="center" vertical="center"/>
      <protection hidden="1"/>
    </xf>
    <xf numFmtId="38" fontId="51" fillId="0" borderId="26" xfId="6" applyFont="1" applyFill="1" applyBorder="1" applyAlignment="1" applyProtection="1">
      <alignment horizontal="center" vertical="center"/>
      <protection hidden="1"/>
    </xf>
    <xf numFmtId="38" fontId="5" fillId="0" borderId="50" xfId="6" applyFont="1" applyFill="1" applyBorder="1" applyAlignment="1" applyProtection="1">
      <alignment horizontal="center" vertical="center"/>
      <protection hidden="1"/>
    </xf>
    <xf numFmtId="38" fontId="5" fillId="0" borderId="51" xfId="6" applyFont="1" applyFill="1" applyBorder="1" applyAlignment="1" applyProtection="1">
      <alignment horizontal="center" vertical="center"/>
      <protection hidden="1"/>
    </xf>
    <xf numFmtId="38" fontId="20" fillId="12" borderId="42" xfId="91" applyNumberFormat="1" applyFont="1" applyFill="1" applyBorder="1" applyAlignment="1" applyProtection="1">
      <alignment horizontal="center" vertical="center"/>
      <protection hidden="1"/>
    </xf>
    <xf numFmtId="38" fontId="20" fillId="12" borderId="45" xfId="91" applyNumberFormat="1" applyFont="1" applyFill="1" applyBorder="1" applyAlignment="1" applyProtection="1">
      <alignment horizontal="center" vertical="center"/>
      <protection hidden="1"/>
    </xf>
    <xf numFmtId="38" fontId="5" fillId="0" borderId="47" xfId="6" applyFont="1" applyFill="1" applyBorder="1" applyAlignment="1" applyProtection="1">
      <alignment horizontal="center" vertical="center"/>
      <protection hidden="1"/>
    </xf>
    <xf numFmtId="38" fontId="5" fillId="0" borderId="57" xfId="6" applyFont="1" applyFill="1" applyBorder="1" applyAlignment="1" applyProtection="1">
      <alignment horizontal="center" vertical="center"/>
      <protection hidden="1"/>
    </xf>
    <xf numFmtId="176" fontId="5" fillId="12" borderId="48" xfId="91" applyNumberFormat="1" applyFont="1" applyFill="1" applyBorder="1" applyAlignment="1" applyProtection="1">
      <alignment horizontal="center" vertical="center" shrinkToFit="1"/>
      <protection hidden="1"/>
    </xf>
    <xf numFmtId="176" fontId="5" fillId="12" borderId="49" xfId="91" applyNumberFormat="1" applyFont="1" applyFill="1" applyBorder="1" applyAlignment="1" applyProtection="1">
      <alignment horizontal="center" vertical="center" shrinkToFit="1"/>
      <protection hidden="1"/>
    </xf>
    <xf numFmtId="176" fontId="5" fillId="12" borderId="50" xfId="91" applyNumberFormat="1" applyFont="1" applyFill="1" applyBorder="1" applyAlignment="1" applyProtection="1">
      <alignment horizontal="center" vertical="center" shrinkToFit="1"/>
      <protection hidden="1"/>
    </xf>
    <xf numFmtId="38" fontId="51" fillId="0" borderId="50" xfId="6" applyFont="1" applyFill="1" applyBorder="1" applyAlignment="1" applyProtection="1">
      <alignment horizontal="center" vertical="center"/>
      <protection hidden="1"/>
    </xf>
    <xf numFmtId="38" fontId="51" fillId="0" borderId="47" xfId="6" applyFont="1" applyFill="1" applyBorder="1" applyAlignment="1" applyProtection="1">
      <alignment horizontal="center" vertical="center"/>
      <protection hidden="1"/>
    </xf>
    <xf numFmtId="38" fontId="5" fillId="0" borderId="16" xfId="6" applyFont="1" applyFill="1" applyBorder="1" applyAlignment="1" applyProtection="1">
      <alignment horizontal="center" vertical="center"/>
      <protection hidden="1"/>
    </xf>
    <xf numFmtId="38" fontId="5" fillId="0" borderId="56" xfId="6" applyFont="1" applyFill="1" applyBorder="1" applyAlignment="1" applyProtection="1">
      <alignment horizontal="center" vertical="center"/>
      <protection hidden="1"/>
    </xf>
    <xf numFmtId="38" fontId="5" fillId="0" borderId="10" xfId="6" applyFont="1" applyFill="1" applyBorder="1" applyAlignment="1" applyProtection="1">
      <alignment horizontal="center" vertical="center"/>
      <protection hidden="1"/>
    </xf>
    <xf numFmtId="176" fontId="5" fillId="0" borderId="18" xfId="0" applyNumberFormat="1" applyFont="1" applyBorder="1" applyAlignment="1" applyProtection="1">
      <alignment horizontal="center" vertical="center"/>
      <protection locked="0"/>
    </xf>
    <xf numFmtId="176" fontId="5" fillId="0" borderId="31" xfId="0" applyNumberFormat="1" applyFont="1" applyBorder="1" applyAlignment="1" applyProtection="1">
      <alignment horizontal="center" vertical="center"/>
      <protection locked="0"/>
    </xf>
    <xf numFmtId="176" fontId="5" fillId="0" borderId="33" xfId="0" applyNumberFormat="1" applyFont="1" applyBorder="1" applyAlignment="1" applyProtection="1">
      <alignment horizontal="center" vertical="center"/>
      <protection locked="0"/>
    </xf>
    <xf numFmtId="0" fontId="5" fillId="11" borderId="11" xfId="92" applyFont="1" applyFill="1" applyBorder="1" applyAlignment="1" applyProtection="1">
      <alignment horizontal="right" vertical="center"/>
      <protection hidden="1"/>
    </xf>
    <xf numFmtId="0" fontId="5" fillId="11" borderId="15" xfId="92" applyFont="1" applyFill="1" applyBorder="1" applyAlignment="1" applyProtection="1">
      <alignment horizontal="right" vertical="center"/>
      <protection hidden="1"/>
    </xf>
    <xf numFmtId="176" fontId="5" fillId="0" borderId="11" xfId="0" applyNumberFormat="1" applyFont="1" applyBorder="1" applyAlignment="1" applyProtection="1">
      <alignment horizontal="center" vertical="center"/>
      <protection locked="0"/>
    </xf>
    <xf numFmtId="0" fontId="5" fillId="11" borderId="33" xfId="92" applyFont="1" applyFill="1" applyBorder="1" applyAlignment="1" applyProtection="1">
      <alignment horizontal="right" vertical="center"/>
      <protection hidden="1"/>
    </xf>
    <xf numFmtId="0" fontId="5" fillId="11" borderId="46" xfId="92" applyFont="1" applyFill="1" applyBorder="1" applyAlignment="1" applyProtection="1">
      <alignment horizontal="right" vertical="center"/>
      <protection hidden="1"/>
    </xf>
    <xf numFmtId="49" fontId="0" fillId="11" borderId="78" xfId="0" applyNumberFormat="1" applyFill="1" applyBorder="1" applyAlignment="1" applyProtection="1">
      <alignment horizontal="center" vertical="center" shrinkToFit="1"/>
      <protection locked="0"/>
    </xf>
    <xf numFmtId="181" fontId="0" fillId="11" borderId="81" xfId="0" applyNumberFormat="1" applyFill="1" applyBorder="1" applyAlignment="1" applyProtection="1">
      <alignment horizontal="center" vertical="center"/>
      <protection locked="0"/>
    </xf>
    <xf numFmtId="181" fontId="0" fillId="11" borderId="79" xfId="0" applyNumberFormat="1" applyFill="1" applyBorder="1" applyAlignment="1" applyProtection="1">
      <alignment horizontal="center" vertical="center"/>
      <protection locked="0"/>
    </xf>
    <xf numFmtId="0" fontId="5" fillId="3" borderId="11" xfId="0" applyFont="1" applyFill="1" applyBorder="1" applyProtection="1">
      <alignment vertical="center"/>
      <protection hidden="1"/>
    </xf>
    <xf numFmtId="0" fontId="5" fillId="3" borderId="15" xfId="0" applyFont="1" applyFill="1" applyBorder="1" applyProtection="1">
      <alignment vertical="center"/>
      <protection hidden="1"/>
    </xf>
    <xf numFmtId="0" fontId="5" fillId="3" borderId="12" xfId="0" applyFont="1" applyFill="1" applyBorder="1" applyProtection="1">
      <alignment vertical="center"/>
      <protection hidden="1"/>
    </xf>
    <xf numFmtId="176" fontId="13" fillId="11" borderId="33" xfId="0" applyNumberFormat="1" applyFont="1" applyFill="1" applyBorder="1" applyAlignment="1" applyProtection="1">
      <alignment horizontal="center" vertical="center" shrinkToFit="1"/>
      <protection locked="0"/>
    </xf>
    <xf numFmtId="176" fontId="13" fillId="11" borderId="52" xfId="0" applyNumberFormat="1" applyFont="1" applyFill="1" applyBorder="1" applyAlignment="1" applyProtection="1">
      <alignment horizontal="center" vertical="center" shrinkToFit="1"/>
      <protection locked="0"/>
    </xf>
    <xf numFmtId="0" fontId="13" fillId="11" borderId="53" xfId="0" applyFont="1" applyFill="1" applyBorder="1" applyAlignment="1" applyProtection="1">
      <alignment horizontal="center" vertical="center" shrinkToFit="1"/>
      <protection locked="0"/>
    </xf>
    <xf numFmtId="0" fontId="13" fillId="11" borderId="52" xfId="0" applyFont="1" applyFill="1" applyBorder="1" applyAlignment="1" applyProtection="1">
      <alignment horizontal="center" vertical="center" shrinkToFit="1"/>
      <protection locked="0"/>
    </xf>
    <xf numFmtId="49" fontId="0" fillId="0" borderId="54" xfId="0" applyNumberFormat="1" applyBorder="1" applyAlignment="1" applyProtection="1">
      <alignment horizontal="center" vertical="center" shrinkToFit="1"/>
      <protection locked="0"/>
    </xf>
    <xf numFmtId="181" fontId="0" fillId="0" borderId="72" xfId="0" applyNumberFormat="1" applyBorder="1" applyAlignment="1" applyProtection="1">
      <alignment horizontal="center" vertical="center"/>
      <protection locked="0"/>
    </xf>
    <xf numFmtId="181" fontId="0" fillId="0" borderId="55" xfId="0" applyNumberFormat="1" applyBorder="1" applyAlignment="1" applyProtection="1">
      <alignment horizontal="center" vertical="center"/>
      <protection locked="0"/>
    </xf>
    <xf numFmtId="49" fontId="0" fillId="11" borderId="20" xfId="0" applyNumberFormat="1" applyFill="1" applyBorder="1" applyAlignment="1" applyProtection="1">
      <alignment horizontal="center" vertical="center" shrinkToFit="1"/>
      <protection locked="0"/>
    </xf>
    <xf numFmtId="181" fontId="0" fillId="11" borderId="85" xfId="0" applyNumberFormat="1" applyFill="1" applyBorder="1" applyAlignment="1" applyProtection="1">
      <alignment horizontal="center" vertical="center"/>
      <protection locked="0"/>
    </xf>
    <xf numFmtId="181" fontId="0" fillId="11" borderId="8" xfId="0" applyNumberFormat="1" applyFill="1" applyBorder="1" applyAlignment="1" applyProtection="1">
      <alignment horizontal="center" vertical="center"/>
      <protection locked="0"/>
    </xf>
    <xf numFmtId="176" fontId="11" fillId="12" borderId="26" xfId="91" applyNumberFormat="1" applyFont="1" applyFill="1" applyBorder="1" applyAlignment="1" applyProtection="1">
      <alignment horizontal="center" vertical="center"/>
      <protection hidden="1"/>
    </xf>
    <xf numFmtId="176" fontId="13" fillId="11" borderId="33" xfId="92" applyNumberFormat="1" applyFont="1" applyFill="1" applyBorder="1" applyAlignment="1" applyProtection="1">
      <alignment horizontal="center" vertical="center" wrapText="1"/>
    </xf>
    <xf numFmtId="49" fontId="0" fillId="0" borderId="20" xfId="0" applyNumberFormat="1" applyBorder="1" applyAlignment="1" applyProtection="1">
      <alignment horizontal="center" vertical="center" shrinkToFit="1"/>
      <protection locked="0"/>
    </xf>
    <xf numFmtId="181" fontId="0" fillId="0" borderId="85" xfId="0" applyNumberFormat="1" applyBorder="1" applyAlignment="1" applyProtection="1">
      <alignment horizontal="center" vertical="center"/>
      <protection locked="0"/>
    </xf>
    <xf numFmtId="181" fontId="0" fillId="0" borderId="8" xfId="0" applyNumberFormat="1" applyBorder="1" applyAlignment="1" applyProtection="1">
      <alignment horizontal="center" vertical="center"/>
      <protection locked="0"/>
    </xf>
    <xf numFmtId="0" fontId="9" fillId="2" borderId="0" xfId="0" applyFont="1" applyFill="1" applyAlignment="1" applyProtection="1">
      <alignment horizontal="left" vertical="center" shrinkToFit="1"/>
      <protection hidden="1"/>
    </xf>
    <xf numFmtId="0" fontId="38" fillId="5" borderId="0" xfId="95" applyBorder="1">
      <alignment horizontal="center" vertical="center"/>
      <protection hidden="1"/>
    </xf>
    <xf numFmtId="0" fontId="5" fillId="0" borderId="0" xfId="97" applyNumberFormat="1" applyFont="1" applyFill="1" applyBorder="1" applyAlignment="1" applyProtection="1">
      <alignment horizontal="center" vertical="center"/>
      <protection locked="0"/>
    </xf>
    <xf numFmtId="0" fontId="12" fillId="11" borderId="11" xfId="0" applyFont="1" applyFill="1" applyBorder="1" applyAlignment="1" applyProtection="1">
      <alignment horizontal="center" vertical="center"/>
      <protection hidden="1"/>
    </xf>
    <xf numFmtId="0" fontId="12" fillId="11" borderId="15" xfId="0" applyFont="1" applyFill="1" applyBorder="1" applyAlignment="1" applyProtection="1">
      <alignment horizontal="center" vertical="center"/>
      <protection hidden="1"/>
    </xf>
    <xf numFmtId="0" fontId="12" fillId="11" borderId="12" xfId="0" applyFont="1" applyFill="1" applyBorder="1" applyAlignment="1" applyProtection="1">
      <alignment horizontal="center" vertical="center"/>
      <protection hidden="1"/>
    </xf>
    <xf numFmtId="0" fontId="39" fillId="4" borderId="86" xfId="0" applyFont="1" applyFill="1" applyBorder="1" applyAlignment="1" applyProtection="1">
      <alignment horizontal="center" vertical="center"/>
      <protection hidden="1"/>
    </xf>
    <xf numFmtId="0" fontId="39" fillId="4" borderId="87" xfId="0" applyFont="1" applyFill="1" applyBorder="1" applyAlignment="1" applyProtection="1">
      <alignment horizontal="center" vertical="center"/>
      <protection hidden="1"/>
    </xf>
    <xf numFmtId="0" fontId="20" fillId="2" borderId="87" xfId="0" applyFont="1" applyFill="1" applyBorder="1" applyAlignment="1" applyProtection="1">
      <alignment horizontal="center" vertical="center"/>
      <protection hidden="1"/>
    </xf>
    <xf numFmtId="0" fontId="20" fillId="2" borderId="88" xfId="0" applyFont="1" applyFill="1" applyBorder="1" applyAlignment="1" applyProtection="1">
      <alignment horizontal="center" vertical="center"/>
      <protection hidden="1"/>
    </xf>
    <xf numFmtId="0" fontId="24" fillId="2" borderId="11" xfId="0" applyFont="1" applyFill="1" applyBorder="1" applyAlignment="1" applyProtection="1">
      <alignment horizontal="center" vertical="center"/>
      <protection locked="0" hidden="1"/>
    </xf>
    <xf numFmtId="0" fontId="24" fillId="2" borderId="15" xfId="0" applyFont="1" applyFill="1" applyBorder="1" applyAlignment="1" applyProtection="1">
      <alignment horizontal="center" vertical="center"/>
      <protection locked="0" hidden="1"/>
    </xf>
    <xf numFmtId="0" fontId="24" fillId="2" borderId="12" xfId="0" applyFont="1" applyFill="1" applyBorder="1" applyAlignment="1" applyProtection="1">
      <alignment horizontal="center" vertical="center"/>
      <protection locked="0" hidden="1"/>
    </xf>
    <xf numFmtId="0" fontId="12" fillId="11" borderId="89" xfId="0" applyFont="1" applyFill="1" applyBorder="1" applyAlignment="1" applyProtection="1">
      <alignment horizontal="center" vertical="center" wrapText="1"/>
      <protection hidden="1"/>
    </xf>
    <xf numFmtId="0" fontId="12" fillId="11" borderId="90" xfId="0" applyFont="1" applyFill="1" applyBorder="1" applyAlignment="1" applyProtection="1">
      <alignment horizontal="center" vertical="center"/>
      <protection hidden="1"/>
    </xf>
    <xf numFmtId="0" fontId="12" fillId="11" borderId="91" xfId="0" applyFont="1" applyFill="1" applyBorder="1" applyAlignment="1" applyProtection="1">
      <alignment horizontal="center" vertical="center" wrapText="1"/>
      <protection hidden="1"/>
    </xf>
    <xf numFmtId="0" fontId="12" fillId="11" borderId="90" xfId="0" applyFont="1" applyFill="1" applyBorder="1" applyAlignment="1" applyProtection="1">
      <alignment horizontal="center" vertical="center" wrapText="1"/>
      <protection hidden="1"/>
    </xf>
    <xf numFmtId="0" fontId="12" fillId="11" borderId="92" xfId="0" applyFont="1" applyFill="1" applyBorder="1" applyAlignment="1" applyProtection="1">
      <alignment horizontal="center" vertical="center" wrapText="1"/>
      <protection hidden="1"/>
    </xf>
    <xf numFmtId="0" fontId="12" fillId="12" borderId="91" xfId="0" applyFont="1" applyFill="1" applyBorder="1" applyAlignment="1" applyProtection="1">
      <alignment horizontal="center" vertical="center" wrapText="1"/>
      <protection hidden="1"/>
    </xf>
    <xf numFmtId="0" fontId="12" fillId="12" borderId="90" xfId="0" applyFont="1" applyFill="1" applyBorder="1" applyAlignment="1" applyProtection="1">
      <alignment horizontal="center" vertical="center" wrapText="1"/>
      <protection hidden="1"/>
    </xf>
    <xf numFmtId="0" fontId="12" fillId="12" borderId="93" xfId="0" applyFont="1" applyFill="1" applyBorder="1" applyAlignment="1" applyProtection="1">
      <alignment horizontal="center" vertical="center" wrapText="1"/>
      <protection hidden="1"/>
    </xf>
    <xf numFmtId="49" fontId="24" fillId="0" borderId="103" xfId="0" applyNumberFormat="1" applyFont="1" applyBorder="1" applyAlignment="1" applyProtection="1">
      <alignment horizontal="center" vertical="center" shrinkToFit="1"/>
      <protection locked="0"/>
    </xf>
    <xf numFmtId="49" fontId="24" fillId="0" borderId="104" xfId="0" applyNumberFormat="1" applyFont="1" applyBorder="1" applyAlignment="1" applyProtection="1">
      <alignment horizontal="center" vertical="center" shrinkToFit="1"/>
      <protection locked="0"/>
    </xf>
    <xf numFmtId="49" fontId="24" fillId="0" borderId="23" xfId="0" applyNumberFormat="1" applyFont="1" applyBorder="1" applyAlignment="1" applyProtection="1">
      <alignment horizontal="left" vertical="center" shrinkToFit="1"/>
      <protection locked="0"/>
    </xf>
    <xf numFmtId="49" fontId="24" fillId="0" borderId="104" xfId="0" applyNumberFormat="1" applyFont="1" applyBorder="1" applyAlignment="1" applyProtection="1">
      <alignment horizontal="left" vertical="center" shrinkToFit="1"/>
      <protection locked="0"/>
    </xf>
    <xf numFmtId="49" fontId="24" fillId="0" borderId="26" xfId="0" applyNumberFormat="1" applyFont="1" applyBorder="1" applyAlignment="1" applyProtection="1">
      <alignment horizontal="center" vertical="center" shrinkToFit="1"/>
      <protection locked="0"/>
    </xf>
    <xf numFmtId="49" fontId="20" fillId="0" borderId="23" xfId="0" applyNumberFormat="1" applyFont="1" applyBorder="1" applyAlignment="1" applyProtection="1">
      <alignment horizontal="center" vertical="center" shrinkToFit="1"/>
      <protection locked="0"/>
    </xf>
    <xf numFmtId="49" fontId="20" fillId="0" borderId="104" xfId="0" applyNumberFormat="1" applyFont="1" applyBorder="1" applyAlignment="1" applyProtection="1">
      <alignment horizontal="center" vertical="center" shrinkToFit="1"/>
      <protection locked="0"/>
    </xf>
    <xf numFmtId="38" fontId="20" fillId="0" borderId="23" xfId="6" applyFont="1" applyBorder="1" applyAlignment="1" applyProtection="1">
      <alignment horizontal="right" vertical="center" shrinkToFit="1"/>
      <protection locked="0"/>
    </xf>
    <xf numFmtId="38" fontId="20" fillId="0" borderId="104" xfId="6" applyFont="1" applyBorder="1" applyAlignment="1" applyProtection="1">
      <alignment horizontal="right" vertical="center" shrinkToFit="1"/>
      <protection locked="0"/>
    </xf>
    <xf numFmtId="38" fontId="20" fillId="0" borderId="105" xfId="6" applyFont="1" applyBorder="1" applyAlignment="1" applyProtection="1">
      <alignment horizontal="right" vertical="center" shrinkToFit="1"/>
      <protection locked="0"/>
    </xf>
    <xf numFmtId="38" fontId="20" fillId="0" borderId="23" xfId="6" applyFont="1" applyBorder="1" applyAlignment="1" applyProtection="1">
      <alignment horizontal="right" vertical="center" shrinkToFit="1"/>
      <protection hidden="1"/>
    </xf>
    <xf numFmtId="38" fontId="20" fillId="0" borderId="104" xfId="6" applyFont="1" applyBorder="1" applyAlignment="1" applyProtection="1">
      <alignment horizontal="right" vertical="center" shrinkToFit="1"/>
      <protection hidden="1"/>
    </xf>
    <xf numFmtId="38" fontId="20" fillId="0" borderId="105" xfId="6" applyFont="1" applyBorder="1" applyAlignment="1" applyProtection="1">
      <alignment horizontal="right" vertical="center" shrinkToFit="1"/>
      <protection hidden="1"/>
    </xf>
    <xf numFmtId="38" fontId="20" fillId="0" borderId="95" xfId="6" applyFont="1" applyFill="1" applyBorder="1" applyAlignment="1" applyProtection="1">
      <alignment horizontal="right" vertical="center" shrinkToFit="1"/>
      <protection locked="0"/>
    </xf>
    <xf numFmtId="38" fontId="20" fillId="0" borderId="94" xfId="6" applyFont="1" applyFill="1" applyBorder="1" applyAlignment="1" applyProtection="1">
      <alignment horizontal="right" vertical="center" shrinkToFit="1"/>
      <protection locked="0"/>
    </xf>
    <xf numFmtId="38" fontId="20" fillId="0" borderId="96" xfId="6" applyFont="1" applyFill="1" applyBorder="1" applyAlignment="1" applyProtection="1">
      <alignment horizontal="right" vertical="center" shrinkToFit="1"/>
      <protection locked="0"/>
    </xf>
    <xf numFmtId="38" fontId="20" fillId="0" borderId="94" xfId="6" applyFont="1" applyFill="1" applyBorder="1" applyAlignment="1" applyProtection="1">
      <alignment horizontal="right" vertical="center" shrinkToFit="1"/>
      <protection hidden="1"/>
    </xf>
    <xf numFmtId="38" fontId="20" fillId="0" borderId="97" xfId="6" applyFont="1" applyFill="1" applyBorder="1" applyAlignment="1" applyProtection="1">
      <alignment horizontal="right" vertical="center" shrinkToFit="1"/>
      <protection hidden="1"/>
    </xf>
    <xf numFmtId="38" fontId="20" fillId="0" borderId="11" xfId="6" applyFont="1" applyFill="1" applyBorder="1" applyAlignment="1" applyProtection="1">
      <alignment horizontal="right" vertical="center" shrinkToFit="1"/>
      <protection locked="0"/>
    </xf>
    <xf numFmtId="38" fontId="20" fillId="0" borderId="15" xfId="6" applyFont="1" applyFill="1" applyBorder="1" applyAlignment="1" applyProtection="1">
      <alignment horizontal="right" vertical="center" shrinkToFit="1"/>
      <protection locked="0"/>
    </xf>
    <xf numFmtId="38" fontId="20" fillId="0" borderId="12" xfId="6" applyFont="1" applyFill="1" applyBorder="1" applyAlignment="1" applyProtection="1">
      <alignment horizontal="right" vertical="center" shrinkToFit="1"/>
      <protection locked="0"/>
    </xf>
    <xf numFmtId="38" fontId="20" fillId="0" borderId="15" xfId="6" applyFont="1" applyFill="1" applyBorder="1" applyAlignment="1" applyProtection="1">
      <alignment horizontal="right" vertical="center" shrinkToFit="1"/>
      <protection hidden="1"/>
    </xf>
    <xf numFmtId="38" fontId="20" fillId="0" borderId="99" xfId="6" applyFont="1" applyFill="1" applyBorder="1" applyAlignment="1" applyProtection="1">
      <alignment horizontal="right" vertical="center" shrinkToFit="1"/>
      <protection hidden="1"/>
    </xf>
    <xf numFmtId="49" fontId="24" fillId="0" borderId="98" xfId="0" applyNumberFormat="1" applyFont="1" applyBorder="1" applyAlignment="1" applyProtection="1">
      <alignment horizontal="center" vertical="center" shrinkToFit="1"/>
      <protection locked="0"/>
    </xf>
    <xf numFmtId="49" fontId="24" fillId="0" borderId="15" xfId="0" applyNumberFormat="1" applyFont="1" applyBorder="1" applyAlignment="1" applyProtection="1">
      <alignment horizontal="center" vertical="center" shrinkToFit="1"/>
      <protection locked="0"/>
    </xf>
    <xf numFmtId="49" fontId="24" fillId="0" borderId="11" xfId="0" applyNumberFormat="1" applyFont="1" applyBorder="1" applyAlignment="1" applyProtection="1">
      <alignment horizontal="left" vertical="center" shrinkToFit="1"/>
      <protection locked="0"/>
    </xf>
    <xf numFmtId="49" fontId="24" fillId="0" borderId="15" xfId="0" applyNumberFormat="1" applyFont="1" applyBorder="1" applyAlignment="1" applyProtection="1">
      <alignment horizontal="left" vertical="center" shrinkToFit="1"/>
      <protection locked="0"/>
    </xf>
    <xf numFmtId="49" fontId="24" fillId="0" borderId="18" xfId="0" applyNumberFormat="1" applyFont="1" applyBorder="1" applyAlignment="1" applyProtection="1">
      <alignment horizontal="center" vertical="center" shrinkToFit="1"/>
      <protection locked="0"/>
    </xf>
    <xf numFmtId="49" fontId="20" fillId="0" borderId="11" xfId="0" applyNumberFormat="1" applyFont="1" applyBorder="1" applyAlignment="1" applyProtection="1">
      <alignment horizontal="center" vertical="center" shrinkToFit="1"/>
      <protection locked="0"/>
    </xf>
    <xf numFmtId="49" fontId="20" fillId="0" borderId="15" xfId="0" applyNumberFormat="1" applyFont="1" applyBorder="1" applyAlignment="1" applyProtection="1">
      <alignment horizontal="center" vertical="center" shrinkToFit="1"/>
      <protection locked="0"/>
    </xf>
    <xf numFmtId="38" fontId="20" fillId="0" borderId="18" xfId="6" applyFont="1" applyBorder="1" applyAlignment="1" applyProtection="1">
      <alignment horizontal="right" vertical="center" shrinkToFit="1"/>
      <protection locked="0"/>
    </xf>
    <xf numFmtId="38" fontId="20" fillId="0" borderId="11" xfId="6" applyFont="1" applyBorder="1" applyAlignment="1" applyProtection="1">
      <alignment horizontal="right" vertical="center" shrinkToFit="1"/>
      <protection hidden="1"/>
    </xf>
    <xf numFmtId="38" fontId="20" fillId="0" borderId="15" xfId="6" applyFont="1" applyBorder="1" applyAlignment="1" applyProtection="1">
      <alignment horizontal="right" vertical="center" shrinkToFit="1"/>
      <protection hidden="1"/>
    </xf>
    <xf numFmtId="38" fontId="20" fillId="0" borderId="12" xfId="6" applyFont="1" applyBorder="1" applyAlignment="1" applyProtection="1">
      <alignment horizontal="right" vertical="center" shrinkToFit="1"/>
      <protection hidden="1"/>
    </xf>
    <xf numFmtId="38" fontId="70" fillId="0" borderId="100" xfId="0" applyNumberFormat="1" applyFont="1" applyBorder="1" applyAlignment="1" applyProtection="1">
      <alignment horizontal="right" vertical="center"/>
      <protection hidden="1"/>
    </xf>
    <xf numFmtId="38" fontId="70" fillId="0" borderId="101" xfId="0" applyNumberFormat="1" applyFont="1" applyBorder="1" applyAlignment="1" applyProtection="1">
      <alignment horizontal="right" vertical="center"/>
      <protection hidden="1"/>
    </xf>
    <xf numFmtId="38" fontId="20" fillId="0" borderId="19" xfId="6" applyFont="1" applyFill="1" applyBorder="1" applyAlignment="1" applyProtection="1">
      <alignment horizontal="right" vertical="center" shrinkToFit="1"/>
      <protection locked="0"/>
    </xf>
    <xf numFmtId="38" fontId="20" fillId="0" borderId="0" xfId="6" applyFont="1" applyFill="1" applyBorder="1" applyAlignment="1" applyProtection="1">
      <alignment horizontal="right" vertical="center" shrinkToFit="1"/>
      <protection locked="0"/>
    </xf>
    <xf numFmtId="38" fontId="20" fillId="0" borderId="40" xfId="6" applyFont="1" applyFill="1" applyBorder="1" applyAlignment="1" applyProtection="1">
      <alignment horizontal="right" vertical="center" shrinkToFit="1"/>
      <protection locked="0"/>
    </xf>
    <xf numFmtId="0" fontId="67" fillId="12" borderId="98" xfId="0" applyFont="1" applyFill="1" applyBorder="1" applyAlignment="1" applyProtection="1">
      <alignment horizontal="right" vertical="center"/>
      <protection hidden="1"/>
    </xf>
    <xf numFmtId="0" fontId="67" fillId="12" borderId="15" xfId="0" applyFont="1" applyFill="1" applyBorder="1" applyAlignment="1" applyProtection="1">
      <alignment horizontal="right" vertical="center"/>
      <protection hidden="1"/>
    </xf>
    <xf numFmtId="0" fontId="67" fillId="12" borderId="12" xfId="0" applyFont="1" applyFill="1" applyBorder="1" applyAlignment="1" applyProtection="1">
      <alignment horizontal="right" vertical="center"/>
      <protection hidden="1"/>
    </xf>
    <xf numFmtId="38" fontId="67" fillId="0" borderId="11" xfId="6" applyFont="1" applyBorder="1" applyAlignment="1" applyProtection="1">
      <alignment horizontal="right" vertical="center"/>
      <protection hidden="1"/>
    </xf>
    <xf numFmtId="38" fontId="67" fillId="0" borderId="15" xfId="6" applyFont="1" applyBorder="1" applyAlignment="1" applyProtection="1">
      <alignment horizontal="right" vertical="center"/>
      <protection hidden="1"/>
    </xf>
    <xf numFmtId="38" fontId="67" fillId="0" borderId="12" xfId="6" applyFont="1" applyBorder="1" applyAlignment="1" applyProtection="1">
      <alignment horizontal="right" vertical="center"/>
      <protection hidden="1"/>
    </xf>
    <xf numFmtId="38" fontId="68" fillId="0" borderId="15" xfId="12" applyFont="1" applyBorder="1" applyAlignment="1" applyProtection="1">
      <alignment vertical="center" shrinkToFit="1"/>
      <protection hidden="1"/>
    </xf>
    <xf numFmtId="38" fontId="68" fillId="0" borderId="99" xfId="12" applyFont="1" applyBorder="1" applyAlignment="1" applyProtection="1">
      <alignment vertical="center" shrinkToFit="1"/>
      <protection hidden="1"/>
    </xf>
    <xf numFmtId="0" fontId="39" fillId="12" borderId="89" xfId="96" applyFont="1" applyFill="1" applyBorder="1" applyAlignment="1" applyProtection="1">
      <alignment horizontal="center" vertical="center" wrapText="1"/>
      <protection hidden="1"/>
    </xf>
    <xf numFmtId="0" fontId="39" fillId="12" borderId="90" xfId="96" applyFont="1" applyFill="1" applyBorder="1" applyAlignment="1" applyProtection="1">
      <alignment horizontal="center" vertical="center"/>
      <protection hidden="1"/>
    </xf>
    <xf numFmtId="0" fontId="39" fillId="12" borderId="93" xfId="96" applyFont="1" applyFill="1" applyBorder="1" applyAlignment="1" applyProtection="1">
      <alignment horizontal="center" vertical="center"/>
      <protection hidden="1"/>
    </xf>
    <xf numFmtId="0" fontId="21" fillId="0" borderId="11" xfId="0" applyFont="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30" fillId="11" borderId="18" xfId="0" applyFont="1" applyFill="1" applyBorder="1" applyProtection="1">
      <alignment vertical="center"/>
      <protection hidden="1"/>
    </xf>
    <xf numFmtId="0" fontId="34" fillId="0" borderId="11" xfId="0" applyFont="1" applyBorder="1" applyAlignment="1" applyProtection="1">
      <alignment horizontal="left" vertical="center" indent="1" shrinkToFit="1"/>
      <protection locked="0"/>
    </xf>
    <xf numFmtId="0" fontId="34" fillId="0" borderId="15" xfId="0" applyFont="1" applyBorder="1" applyAlignment="1" applyProtection="1">
      <alignment horizontal="left" vertical="center" indent="1" shrinkToFit="1"/>
      <protection locked="0"/>
    </xf>
    <xf numFmtId="0" fontId="34" fillId="0" borderId="12" xfId="0" applyFont="1" applyBorder="1" applyAlignment="1" applyProtection="1">
      <alignment horizontal="left" vertical="center" indent="1" shrinkToFit="1"/>
      <protection locked="0"/>
    </xf>
    <xf numFmtId="0" fontId="21" fillId="2" borderId="0" xfId="0" applyFont="1" applyFill="1" applyAlignment="1" applyProtection="1">
      <alignment horizontal="center" vertical="center" shrinkToFit="1"/>
      <protection hidden="1"/>
    </xf>
    <xf numFmtId="0" fontId="27" fillId="2" borderId="0" xfId="0" applyFont="1" applyFill="1" applyAlignment="1" applyProtection="1">
      <alignment vertical="center" shrinkToFit="1"/>
      <protection hidden="1"/>
    </xf>
    <xf numFmtId="0" fontId="21" fillId="0" borderId="0" xfId="0" applyFont="1" applyAlignment="1" applyProtection="1">
      <alignment horizontal="left" vertical="center" shrinkToFit="1"/>
      <protection hidden="1"/>
    </xf>
    <xf numFmtId="0" fontId="30" fillId="0" borderId="15" xfId="0" applyFont="1" applyBorder="1" applyAlignment="1" applyProtection="1">
      <alignment horizontal="left" vertical="center" shrinkToFit="1"/>
      <protection locked="0"/>
    </xf>
    <xf numFmtId="0" fontId="30" fillId="0" borderId="15" xfId="0" applyFont="1" applyBorder="1" applyAlignment="1" applyProtection="1">
      <alignment horizontal="left" vertical="center"/>
      <protection hidden="1"/>
    </xf>
    <xf numFmtId="0" fontId="30" fillId="0" borderId="12" xfId="0" applyFont="1" applyBorder="1" applyAlignment="1" applyProtection="1">
      <alignment horizontal="left" vertical="center"/>
      <protection hidden="1"/>
    </xf>
    <xf numFmtId="0" fontId="21" fillId="0" borderId="18" xfId="0" applyFont="1" applyBorder="1" applyAlignment="1" applyProtection="1">
      <alignment horizontal="center" vertical="center"/>
      <protection locked="0"/>
    </xf>
    <xf numFmtId="0" fontId="34" fillId="3" borderId="11" xfId="0" applyFont="1" applyFill="1" applyBorder="1" applyAlignment="1" applyProtection="1">
      <alignment horizontal="left" vertical="center" indent="1" shrinkToFit="1"/>
      <protection locked="0"/>
    </xf>
    <xf numFmtId="0" fontId="34" fillId="3" borderId="15" xfId="0" applyFont="1" applyFill="1" applyBorder="1" applyAlignment="1" applyProtection="1">
      <alignment horizontal="left" vertical="center" indent="1" shrinkToFit="1"/>
      <protection locked="0"/>
    </xf>
    <xf numFmtId="0" fontId="34" fillId="3" borderId="12" xfId="0" applyFont="1" applyFill="1" applyBorder="1" applyAlignment="1" applyProtection="1">
      <alignment horizontal="left" vertical="center" indent="1" shrinkToFit="1"/>
      <protection locked="0"/>
    </xf>
    <xf numFmtId="0" fontId="30" fillId="0" borderId="15" xfId="0" applyFont="1" applyBorder="1" applyProtection="1">
      <alignment vertical="center"/>
      <protection hidden="1"/>
    </xf>
    <xf numFmtId="0" fontId="30" fillId="11" borderId="11" xfId="0" applyFont="1" applyFill="1" applyBorder="1" applyAlignment="1" applyProtection="1">
      <alignment horizontal="left" vertical="center"/>
      <protection hidden="1"/>
    </xf>
    <xf numFmtId="0" fontId="30" fillId="11" borderId="15" xfId="0" applyFont="1" applyFill="1" applyBorder="1" applyAlignment="1" applyProtection="1">
      <alignment horizontal="left" vertical="center"/>
      <protection hidden="1"/>
    </xf>
    <xf numFmtId="0" fontId="30" fillId="11" borderId="12" xfId="0" applyFont="1" applyFill="1" applyBorder="1" applyAlignment="1" applyProtection="1">
      <alignment horizontal="left" vertical="center"/>
      <protection hidden="1"/>
    </xf>
    <xf numFmtId="0" fontId="30" fillId="9" borderId="18" xfId="0" applyFont="1" applyFill="1" applyBorder="1" applyAlignment="1" applyProtection="1">
      <alignment horizontal="center" vertical="center"/>
      <protection hidden="1"/>
    </xf>
    <xf numFmtId="0" fontId="30" fillId="0" borderId="11"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2" xfId="0" applyFont="1" applyBorder="1" applyProtection="1">
      <alignment vertical="center"/>
      <protection hidden="1"/>
    </xf>
    <xf numFmtId="0" fontId="30" fillId="12" borderId="11" xfId="0" applyFont="1" applyFill="1" applyBorder="1" applyAlignment="1" applyProtection="1">
      <alignment vertical="center" shrinkToFit="1"/>
      <protection hidden="1"/>
    </xf>
    <xf numFmtId="0" fontId="30" fillId="12" borderId="15" xfId="0" applyFont="1" applyFill="1" applyBorder="1" applyAlignment="1" applyProtection="1">
      <alignment vertical="center" shrinkToFit="1"/>
      <protection hidden="1"/>
    </xf>
    <xf numFmtId="0" fontId="30" fillId="12" borderId="12" xfId="0" applyFont="1" applyFill="1" applyBorder="1" applyAlignment="1" applyProtection="1">
      <alignment vertical="center" shrinkToFit="1"/>
      <protection hidden="1"/>
    </xf>
    <xf numFmtId="0" fontId="27" fillId="3" borderId="11" xfId="0" applyFont="1" applyFill="1" applyBorder="1" applyAlignment="1" applyProtection="1">
      <alignment horizontal="left" vertical="center" indent="4" shrinkToFit="1"/>
      <protection hidden="1"/>
    </xf>
    <xf numFmtId="0" fontId="27" fillId="3" borderId="15" xfId="0" applyFont="1" applyFill="1" applyBorder="1" applyAlignment="1" applyProtection="1">
      <alignment horizontal="left" vertical="center" indent="4" shrinkToFit="1"/>
      <protection hidden="1"/>
    </xf>
    <xf numFmtId="0" fontId="27" fillId="3" borderId="12" xfId="0" applyFont="1" applyFill="1" applyBorder="1" applyAlignment="1" applyProtection="1">
      <alignment horizontal="left" vertical="center" indent="4" shrinkToFit="1"/>
      <protection hidden="1"/>
    </xf>
    <xf numFmtId="0" fontId="30" fillId="12" borderId="16" xfId="0" applyFont="1" applyFill="1" applyBorder="1" applyAlignment="1" applyProtection="1">
      <alignment vertical="center" shrinkToFit="1"/>
      <protection hidden="1"/>
    </xf>
    <xf numFmtId="0" fontId="30" fillId="12" borderId="10" xfId="0" applyFont="1" applyFill="1" applyBorder="1" applyAlignment="1" applyProtection="1">
      <alignment vertical="center" shrinkToFit="1"/>
      <protection hidden="1"/>
    </xf>
    <xf numFmtId="0" fontId="30" fillId="12" borderId="41" xfId="0" applyFont="1" applyFill="1" applyBorder="1" applyAlignment="1" applyProtection="1">
      <alignment vertical="center" shrinkToFit="1"/>
      <protection hidden="1"/>
    </xf>
    <xf numFmtId="0" fontId="34" fillId="3" borderId="10" xfId="0" applyFont="1" applyFill="1" applyBorder="1" applyAlignment="1" applyProtection="1">
      <alignment horizontal="left" vertical="center" indent="4" shrinkToFit="1"/>
      <protection hidden="1"/>
    </xf>
    <xf numFmtId="0" fontId="34" fillId="3" borderId="41" xfId="0" applyFont="1" applyFill="1" applyBorder="1" applyAlignment="1" applyProtection="1">
      <alignment horizontal="left" vertical="center" indent="4" shrinkToFit="1"/>
      <protection hidden="1"/>
    </xf>
    <xf numFmtId="38" fontId="35" fillId="0" borderId="11" xfId="87" applyFont="1" applyFill="1" applyBorder="1" applyAlignment="1" applyProtection="1">
      <alignment horizontal="center" vertical="center" shrinkToFit="1"/>
      <protection locked="0"/>
    </xf>
    <xf numFmtId="38" fontId="35" fillId="0" borderId="15" xfId="87" applyFont="1" applyFill="1" applyBorder="1" applyAlignment="1" applyProtection="1">
      <alignment horizontal="center" vertical="center" shrinkToFit="1"/>
      <protection locked="0"/>
    </xf>
    <xf numFmtId="38" fontId="35" fillId="0" borderId="12" xfId="87" applyFont="1" applyFill="1" applyBorder="1" applyAlignment="1" applyProtection="1">
      <alignment horizontal="center" vertical="center" shrinkToFit="1"/>
      <protection locked="0"/>
    </xf>
    <xf numFmtId="0" fontId="30" fillId="0" borderId="19" xfId="0" applyFont="1" applyBorder="1" applyAlignment="1" applyProtection="1">
      <alignment vertical="center" shrinkToFit="1"/>
      <protection hidden="1"/>
    </xf>
    <xf numFmtId="0" fontId="26" fillId="0" borderId="0" xfId="0" applyFont="1" applyAlignment="1" applyProtection="1">
      <alignment horizontal="left" vertical="center" wrapText="1"/>
      <protection hidden="1"/>
    </xf>
    <xf numFmtId="49" fontId="21" fillId="3" borderId="15" xfId="0" applyNumberFormat="1" applyFont="1" applyFill="1" applyBorder="1" applyAlignment="1" applyProtection="1">
      <alignment horizontal="center" vertical="center" shrinkToFit="1"/>
      <protection hidden="1"/>
    </xf>
    <xf numFmtId="0" fontId="21" fillId="3" borderId="15" xfId="0" applyFont="1" applyFill="1" applyBorder="1" applyAlignment="1" applyProtection="1">
      <alignment horizontal="center" vertical="center" shrinkToFit="1"/>
      <protection hidden="1"/>
    </xf>
    <xf numFmtId="49" fontId="21" fillId="3" borderId="15" xfId="0" applyNumberFormat="1" applyFont="1" applyFill="1" applyBorder="1" applyAlignment="1" applyProtection="1">
      <alignment vertical="center" shrinkToFit="1"/>
      <protection hidden="1"/>
    </xf>
    <xf numFmtId="49" fontId="21" fillId="3" borderId="12" xfId="0" applyNumberFormat="1" applyFont="1" applyFill="1" applyBorder="1" applyAlignment="1" applyProtection="1">
      <alignment vertical="center" shrinkToFit="1"/>
      <protection hidden="1"/>
    </xf>
    <xf numFmtId="0" fontId="21" fillId="0" borderId="0" xfId="0" applyFont="1" applyAlignment="1" applyProtection="1">
      <alignment shrinkToFit="1"/>
      <protection hidden="1"/>
    </xf>
    <xf numFmtId="0" fontId="21" fillId="0" borderId="0" xfId="0" applyFont="1" applyAlignment="1" applyProtection="1">
      <alignment vertical="center" shrinkToFit="1"/>
      <protection hidden="1"/>
    </xf>
    <xf numFmtId="0" fontId="27" fillId="0" borderId="0" xfId="0" applyFont="1" applyAlignment="1" applyProtection="1">
      <alignment horizontal="left" vertical="center" shrinkToFit="1"/>
      <protection hidden="1"/>
    </xf>
    <xf numFmtId="0" fontId="34" fillId="0" borderId="0" xfId="0" applyFont="1" applyAlignment="1" applyProtection="1">
      <alignment horizontal="left" vertical="center" shrinkToFit="1"/>
      <protection hidden="1"/>
    </xf>
    <xf numFmtId="0" fontId="27" fillId="0" borderId="0" xfId="0" applyFont="1" applyAlignment="1" applyProtection="1">
      <alignment horizontal="center" vertical="center"/>
      <protection hidden="1"/>
    </xf>
  </cellXfs>
  <cellStyles count="98">
    <cellStyle name="crStyle_タイトル" xfId="90" xr:uid="{EEC20A29-B7BA-4FDB-9596-CE2656B02638}"/>
    <cellStyle name="crStyle_タイトル 2" xfId="95" xr:uid="{8049C115-0E63-4C49-BE90-93B1C969CFCD}"/>
    <cellStyle name="crStyle_自動計算" xfId="91" xr:uid="{899559E5-5EF3-4E50-B500-8C86686A68EC}"/>
    <cellStyle name="crStyle_自動計算 2" xfId="96" xr:uid="{14A58CBC-01E8-496C-93A4-B783E926A9BE}"/>
    <cellStyle name="crStyle_申請者入力欄" xfId="92" xr:uid="{86F879B6-D7DA-4ABC-BE9C-9A8E17750E24}"/>
    <cellStyle name="crStyle_申請者入力欄 2" xfId="97" xr:uid="{A00C78EF-8DFB-4F9E-BB8A-DC65CA680D0C}"/>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xfId="93" builtinId="8" hidden="1"/>
    <cellStyle name="ハイパーリンク" xfId="94" builtinId="8" hidden="1"/>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_新築・既築" xfId="85" xr:uid="{00000000-0005-0000-0000-000059000000}"/>
  </cellStyles>
  <dxfs count="101">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E5F2"/>
        </patternFill>
      </fill>
    </dxf>
    <dxf>
      <fill>
        <patternFill>
          <bgColor rgb="FFFFE5F2"/>
        </patternFill>
      </fill>
    </dxf>
    <dxf>
      <fill>
        <patternFill>
          <bgColor rgb="FFFFE5F2"/>
        </patternFill>
      </fill>
    </dxf>
    <dxf>
      <fill>
        <patternFill>
          <bgColor rgb="FFFF5050"/>
        </patternFill>
      </fill>
    </dxf>
    <dxf>
      <fill>
        <patternFill>
          <bgColor rgb="FFFF5050"/>
        </patternFill>
      </fill>
    </dxf>
    <dxf>
      <fill>
        <patternFill>
          <bgColor rgb="FFFFE5F2"/>
        </patternFill>
      </fill>
    </dxf>
    <dxf>
      <fill>
        <patternFill>
          <bgColor rgb="FFFFE5F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ABCE"/>
      <color rgb="FFFFE5F2"/>
      <color rgb="FFFF99CC"/>
      <color rgb="FFCCFFFF"/>
      <color rgb="FFD9D9D9"/>
      <color rgb="FF66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55</xdr:col>
      <xdr:colOff>475</xdr:colOff>
      <xdr:row>10</xdr:row>
      <xdr:rowOff>259081</xdr:rowOff>
    </xdr:from>
    <xdr:to>
      <xdr:col>62</xdr:col>
      <xdr:colOff>87630</xdr:colOff>
      <xdr:row>11</xdr:row>
      <xdr:rowOff>206693</xdr:rowOff>
    </xdr:to>
    <xdr:sp macro="" textlink="">
      <xdr:nvSpPr>
        <xdr:cNvPr id="11" name="正方形/長方形 10">
          <a:extLst>
            <a:ext uri="{FF2B5EF4-FFF2-40B4-BE49-F238E27FC236}">
              <a16:creationId xmlns:a16="http://schemas.microsoft.com/office/drawing/2014/main" id="{51D76BF6-C1A8-4B40-B0B8-BEC98C128F1C}"/>
            </a:ext>
          </a:extLst>
        </xdr:cNvPr>
        <xdr:cNvSpPr/>
      </xdr:nvSpPr>
      <xdr:spPr>
        <a:xfrm>
          <a:off x="5014435" y="2400301"/>
          <a:ext cx="72723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229999</xdr:rowOff>
    </xdr:from>
    <xdr:to>
      <xdr:col>89</xdr:col>
      <xdr:colOff>87630</xdr:colOff>
      <xdr:row>11</xdr:row>
      <xdr:rowOff>211930</xdr:rowOff>
    </xdr:to>
    <xdr:sp macro="" textlink="">
      <xdr:nvSpPr>
        <xdr:cNvPr id="12" name="正方形/長方形 11">
          <a:extLst>
            <a:ext uri="{FF2B5EF4-FFF2-40B4-BE49-F238E27FC236}">
              <a16:creationId xmlns:a16="http://schemas.microsoft.com/office/drawing/2014/main" id="{94A17D76-DE76-4AEE-8ED3-CCBA570AFA3C}"/>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F39CE274-518F-4997-970D-6A38D8B21585}"/>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23</xdr:row>
      <xdr:rowOff>1</xdr:rowOff>
    </xdr:from>
    <xdr:to>
      <xdr:col>62</xdr:col>
      <xdr:colOff>95250</xdr:colOff>
      <xdr:row>23</xdr:row>
      <xdr:rowOff>214313</xdr:rowOff>
    </xdr:to>
    <xdr:sp macro="" textlink="">
      <xdr:nvSpPr>
        <xdr:cNvPr id="15" name="正方形/長方形 14">
          <a:extLst>
            <a:ext uri="{FF2B5EF4-FFF2-40B4-BE49-F238E27FC236}">
              <a16:creationId xmlns:a16="http://schemas.microsoft.com/office/drawing/2014/main" id="{87C711A2-CEE4-4B76-93B8-9F10DB104902}"/>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22</xdr:row>
      <xdr:rowOff>222379</xdr:rowOff>
    </xdr:from>
    <xdr:to>
      <xdr:col>89</xdr:col>
      <xdr:colOff>87630</xdr:colOff>
      <xdr:row>23</xdr:row>
      <xdr:rowOff>204310</xdr:rowOff>
    </xdr:to>
    <xdr:sp macro="" textlink="">
      <xdr:nvSpPr>
        <xdr:cNvPr id="16" name="正方形/長方形 15">
          <a:extLst>
            <a:ext uri="{FF2B5EF4-FFF2-40B4-BE49-F238E27FC236}">
              <a16:creationId xmlns:a16="http://schemas.microsoft.com/office/drawing/2014/main" id="{E5E937A7-09BA-4EF4-8808-A8BA80407BE4}"/>
            </a:ext>
          </a:extLst>
        </xdr:cNvPr>
        <xdr:cNvSpPr/>
      </xdr:nvSpPr>
      <xdr:spPr>
        <a:xfrm>
          <a:off x="5765006" y="668413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4FD2D1B7-5128-43F7-9FFF-3C693AE0A0F9}"/>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BD2A1F4A-D886-46B7-85D2-64741E0ECD23}"/>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4E2B9463-9F86-4D46-979D-F3228643AF5B}"/>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61330</xdr:colOff>
      <xdr:row>11</xdr:row>
      <xdr:rowOff>185209</xdr:rowOff>
    </xdr:from>
    <xdr:ext cx="5734844" cy="686857"/>
    <xdr:sp macro="" textlink="">
      <xdr:nvSpPr>
        <xdr:cNvPr id="20" name="吹き出し: 四角形 19">
          <a:extLst>
            <a:ext uri="{FF2B5EF4-FFF2-40B4-BE49-F238E27FC236}">
              <a16:creationId xmlns:a16="http://schemas.microsoft.com/office/drawing/2014/main" id="{35B6B084-8054-4502-9DBC-7053D889F253}"/>
            </a:ext>
          </a:extLst>
        </xdr:cNvPr>
        <xdr:cNvSpPr/>
      </xdr:nvSpPr>
      <xdr:spPr>
        <a:xfrm>
          <a:off x="9044463" y="2606676"/>
          <a:ext cx="5734844" cy="686857"/>
        </a:xfrm>
        <a:prstGeom prst="wedgeRectCallout">
          <a:avLst>
            <a:gd name="adj1" fmla="val -56449"/>
            <a:gd name="adj2" fmla="val 221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70378</xdr:colOff>
      <xdr:row>22</xdr:row>
      <xdr:rowOff>252196</xdr:rowOff>
    </xdr:from>
    <xdr:ext cx="5737491" cy="1259319"/>
    <xdr:sp macro="" textlink="">
      <xdr:nvSpPr>
        <xdr:cNvPr id="22" name="吹き出し: 四角形 21">
          <a:extLst>
            <a:ext uri="{FF2B5EF4-FFF2-40B4-BE49-F238E27FC236}">
              <a16:creationId xmlns:a16="http://schemas.microsoft.com/office/drawing/2014/main" id="{CB86C5DF-D6C6-4142-91BC-A46E31FF5283}"/>
            </a:ext>
          </a:extLst>
        </xdr:cNvPr>
        <xdr:cNvSpPr/>
      </xdr:nvSpPr>
      <xdr:spPr>
        <a:xfrm>
          <a:off x="10176403" y="69196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68104</xdr:colOff>
      <xdr:row>52</xdr:row>
      <xdr:rowOff>25452</xdr:rowOff>
    </xdr:from>
    <xdr:ext cx="6130132" cy="1259319"/>
    <xdr:sp macro="" textlink="">
      <xdr:nvSpPr>
        <xdr:cNvPr id="23" name="吹き出し: 四角形 22">
          <a:extLst>
            <a:ext uri="{FF2B5EF4-FFF2-40B4-BE49-F238E27FC236}">
              <a16:creationId xmlns:a16="http://schemas.microsoft.com/office/drawing/2014/main" id="{49433E5E-50DC-4D8C-AEBB-E7C822255D85}"/>
            </a:ext>
          </a:extLst>
        </xdr:cNvPr>
        <xdr:cNvSpPr/>
      </xdr:nvSpPr>
      <xdr:spPr>
        <a:xfrm>
          <a:off x="9676924" y="16690392"/>
          <a:ext cx="6130132"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70642</xdr:colOff>
      <xdr:row>57</xdr:row>
      <xdr:rowOff>40145</xdr:rowOff>
    </xdr:from>
    <xdr:ext cx="6168233" cy="1025922"/>
    <xdr:sp macro="" textlink="">
      <xdr:nvSpPr>
        <xdr:cNvPr id="21" name="吹き出し: 四角形 20">
          <a:extLst>
            <a:ext uri="{FF2B5EF4-FFF2-40B4-BE49-F238E27FC236}">
              <a16:creationId xmlns:a16="http://schemas.microsoft.com/office/drawing/2014/main" id="{24416209-D9F9-4996-96CA-12E29C87F6D8}"/>
            </a:ext>
          </a:extLst>
        </xdr:cNvPr>
        <xdr:cNvSpPr/>
      </xdr:nvSpPr>
      <xdr:spPr>
        <a:xfrm>
          <a:off x="8963182" y="18373865"/>
          <a:ext cx="6168233" cy="1025922"/>
        </a:xfrm>
        <a:prstGeom prst="wedgeRectCallout">
          <a:avLst>
            <a:gd name="adj1" fmla="val -56485"/>
            <a:gd name="adj2" fmla="val -197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・定期アンケートの送付先について、該当するものを選択してください。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・「管理会社等、現代表者以外の住所・宛名へ送付」を選択した場合は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送付先住所の情報を入力してください。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70644</xdr:colOff>
      <xdr:row>81</xdr:row>
      <xdr:rowOff>243883</xdr:rowOff>
    </xdr:from>
    <xdr:ext cx="6177756" cy="1726114"/>
    <xdr:sp macro="" textlink="">
      <xdr:nvSpPr>
        <xdr:cNvPr id="26" name="吹き出し: 四角形 25">
          <a:extLst>
            <a:ext uri="{FF2B5EF4-FFF2-40B4-BE49-F238E27FC236}">
              <a16:creationId xmlns:a16="http://schemas.microsoft.com/office/drawing/2014/main" id="{306A1E31-9D7F-43B7-B4D3-AFC5C68697FA}"/>
            </a:ext>
          </a:extLst>
        </xdr:cNvPr>
        <xdr:cNvSpPr/>
      </xdr:nvSpPr>
      <xdr:spPr>
        <a:xfrm>
          <a:off x="10176669" y="25370833"/>
          <a:ext cx="6177756"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85567</xdr:colOff>
      <xdr:row>15</xdr:row>
      <xdr:rowOff>306863</xdr:rowOff>
    </xdr:from>
    <xdr:ext cx="5734844" cy="559127"/>
    <xdr:sp macro="" textlink="">
      <xdr:nvSpPr>
        <xdr:cNvPr id="29" name="吹き出し: 四角形 28">
          <a:extLst>
            <a:ext uri="{FF2B5EF4-FFF2-40B4-BE49-F238E27FC236}">
              <a16:creationId xmlns:a16="http://schemas.microsoft.com/office/drawing/2014/main" id="{6095EA4A-313F-450E-A554-1322FF0736A6}"/>
            </a:ext>
          </a:extLst>
        </xdr:cNvPr>
        <xdr:cNvSpPr/>
      </xdr:nvSpPr>
      <xdr:spPr>
        <a:xfrm>
          <a:off x="9702007" y="4375943"/>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（責任者が申請者と同様の場合も入力してください。）</a:t>
          </a:r>
        </a:p>
      </xdr:txBody>
    </xdr:sp>
    <xdr:clientData/>
  </xdr:oneCellAnchor>
  <xdr:twoCellAnchor>
    <xdr:from>
      <xdr:col>92</xdr:col>
      <xdr:colOff>80705</xdr:colOff>
      <xdr:row>0</xdr:row>
      <xdr:rowOff>43543</xdr:rowOff>
    </xdr:from>
    <xdr:to>
      <xdr:col>163</xdr:col>
      <xdr:colOff>10885</xdr:colOff>
      <xdr:row>3</xdr:row>
      <xdr:rowOff>6502</xdr:rowOff>
    </xdr:to>
    <xdr:sp macro="" textlink="">
      <xdr:nvSpPr>
        <xdr:cNvPr id="30" name="正方形/長方形 29">
          <a:extLst>
            <a:ext uri="{FF2B5EF4-FFF2-40B4-BE49-F238E27FC236}">
              <a16:creationId xmlns:a16="http://schemas.microsoft.com/office/drawing/2014/main" id="{5CE7052F-CC81-4AD9-8CC1-695BBAD7502E}"/>
            </a:ext>
          </a:extLst>
        </xdr:cNvPr>
        <xdr:cNvSpPr/>
      </xdr:nvSpPr>
      <xdr:spPr>
        <a:xfrm>
          <a:off x="8147019" y="43543"/>
          <a:ext cx="6113266" cy="681416"/>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2</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28</a:t>
          </a:r>
          <a:r>
            <a:rPr kumimoji="1" lang="ja-JP" altLang="en-US" sz="1400" b="1">
              <a:solidFill>
                <a:srgbClr val="FF0000"/>
              </a:solidFill>
              <a:latin typeface="HGｺﾞｼｯｸM" panose="020B0609000000000000" pitchFamily="49" charset="-128"/>
              <a:ea typeface="HGｺﾞｼｯｸM" panose="020B0609000000000000" pitchFamily="49" charset="-128"/>
            </a:rPr>
            <a:t>日（火）のいずれか早い日までの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57785</xdr:colOff>
      <xdr:row>32</xdr:row>
      <xdr:rowOff>147954</xdr:rowOff>
    </xdr:from>
    <xdr:ext cx="5923915" cy="1078866"/>
    <xdr:sp macro="" textlink="">
      <xdr:nvSpPr>
        <xdr:cNvPr id="31" name="吹き出し: 四角形 30">
          <a:extLst>
            <a:ext uri="{FF2B5EF4-FFF2-40B4-BE49-F238E27FC236}">
              <a16:creationId xmlns:a16="http://schemas.microsoft.com/office/drawing/2014/main" id="{4B023EB2-544B-4228-84FA-C0EC1ED9E337}"/>
            </a:ext>
          </a:extLst>
        </xdr:cNvPr>
        <xdr:cNvSpPr/>
      </xdr:nvSpPr>
      <xdr:spPr>
        <a:xfrm>
          <a:off x="8950325" y="10198734"/>
          <a:ext cx="5923915" cy="1078866"/>
        </a:xfrm>
        <a:prstGeom prst="wedgeRectCallout">
          <a:avLst>
            <a:gd name="adj1" fmla="val -56016"/>
            <a:gd name="adj2" fmla="val 207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11</xdr:col>
      <xdr:colOff>0</xdr:colOff>
      <xdr:row>63</xdr:row>
      <xdr:rowOff>0</xdr:rowOff>
    </xdr:from>
    <xdr:to>
      <xdr:col>28</xdr:col>
      <xdr:colOff>22412</xdr:colOff>
      <xdr:row>63</xdr:row>
      <xdr:rowOff>212912</xdr:rowOff>
    </xdr:to>
    <xdr:sp macro="" textlink="">
      <xdr:nvSpPr>
        <xdr:cNvPr id="38" name="正方形/長方形 37">
          <a:extLst>
            <a:ext uri="{FF2B5EF4-FFF2-40B4-BE49-F238E27FC236}">
              <a16:creationId xmlns:a16="http://schemas.microsoft.com/office/drawing/2014/main" id="{07609DA5-D5F7-434D-8ACB-9112A309A144}"/>
            </a:ext>
          </a:extLst>
        </xdr:cNvPr>
        <xdr:cNvSpPr/>
      </xdr:nvSpPr>
      <xdr:spPr>
        <a:xfrm>
          <a:off x="1152525" y="18268950"/>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63</xdr:row>
      <xdr:rowOff>0</xdr:rowOff>
    </xdr:from>
    <xdr:to>
      <xdr:col>43</xdr:col>
      <xdr:colOff>89648</xdr:colOff>
      <xdr:row>63</xdr:row>
      <xdr:rowOff>212912</xdr:rowOff>
    </xdr:to>
    <xdr:sp macro="" textlink="">
      <xdr:nvSpPr>
        <xdr:cNvPr id="39" name="正方形/長方形 38">
          <a:extLst>
            <a:ext uri="{FF2B5EF4-FFF2-40B4-BE49-F238E27FC236}">
              <a16:creationId xmlns:a16="http://schemas.microsoft.com/office/drawing/2014/main" id="{8C92A8AF-7360-42C8-AF28-4F305A05D669}"/>
            </a:ext>
          </a:extLst>
        </xdr:cNvPr>
        <xdr:cNvSpPr/>
      </xdr:nvSpPr>
      <xdr:spPr>
        <a:xfrm>
          <a:off x="2924176" y="18268950"/>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63</xdr:row>
      <xdr:rowOff>11205</xdr:rowOff>
    </xdr:from>
    <xdr:to>
      <xdr:col>91</xdr:col>
      <xdr:colOff>145677</xdr:colOff>
      <xdr:row>63</xdr:row>
      <xdr:rowOff>214312</xdr:rowOff>
    </xdr:to>
    <xdr:sp macro="" textlink="">
      <xdr:nvSpPr>
        <xdr:cNvPr id="40" name="正方形/長方形 39">
          <a:extLst>
            <a:ext uri="{FF2B5EF4-FFF2-40B4-BE49-F238E27FC236}">
              <a16:creationId xmlns:a16="http://schemas.microsoft.com/office/drawing/2014/main" id="{CAC28A2E-FF17-4CB6-8E2A-9CD89BD022E6}"/>
            </a:ext>
          </a:extLst>
        </xdr:cNvPr>
        <xdr:cNvSpPr/>
      </xdr:nvSpPr>
      <xdr:spPr>
        <a:xfrm>
          <a:off x="4611781" y="18280155"/>
          <a:ext cx="5058896" cy="2031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oneCellAnchor>
    <xdr:from>
      <xdr:col>96</xdr:col>
      <xdr:colOff>66675</xdr:colOff>
      <xdr:row>64</xdr:row>
      <xdr:rowOff>371475</xdr:rowOff>
    </xdr:from>
    <xdr:ext cx="6172200" cy="1714500"/>
    <xdr:sp macro="" textlink="">
      <xdr:nvSpPr>
        <xdr:cNvPr id="41" name="吹き出し: 四角形 40">
          <a:extLst>
            <a:ext uri="{FF2B5EF4-FFF2-40B4-BE49-F238E27FC236}">
              <a16:creationId xmlns:a16="http://schemas.microsoft.com/office/drawing/2014/main" id="{1888FDDA-9CEA-44E4-960F-C0AD88DBBE0C}"/>
            </a:ext>
          </a:extLst>
        </xdr:cNvPr>
        <xdr:cNvSpPr/>
      </xdr:nvSpPr>
      <xdr:spPr>
        <a:xfrm>
          <a:off x="10172700" y="20097750"/>
          <a:ext cx="61722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30</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70</xdr:row>
      <xdr:rowOff>104775</xdr:rowOff>
    </xdr:from>
    <xdr:ext cx="6172200" cy="1122218"/>
    <xdr:sp macro="" textlink="">
      <xdr:nvSpPr>
        <xdr:cNvPr id="42" name="吹き出し: 四角形 41">
          <a:extLst>
            <a:ext uri="{FF2B5EF4-FFF2-40B4-BE49-F238E27FC236}">
              <a16:creationId xmlns:a16="http://schemas.microsoft.com/office/drawing/2014/main" id="{8EABF610-1BC1-4714-B665-1CE93619F831}"/>
            </a:ext>
          </a:extLst>
        </xdr:cNvPr>
        <xdr:cNvSpPr/>
      </xdr:nvSpPr>
      <xdr:spPr>
        <a:xfrm>
          <a:off x="10172700" y="22031325"/>
          <a:ext cx="6172200" cy="1122218"/>
        </a:xfrm>
        <a:prstGeom prst="wedgeRectCallout">
          <a:avLst>
            <a:gd name="adj1" fmla="val -55880"/>
            <a:gd name="adj2" fmla="val 69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74</xdr:row>
      <xdr:rowOff>200025</xdr:rowOff>
    </xdr:from>
    <xdr:ext cx="6181725" cy="1364312"/>
    <xdr:sp macro="" textlink="">
      <xdr:nvSpPr>
        <xdr:cNvPr id="43" name="吹き出し: 四角形 42">
          <a:extLst>
            <a:ext uri="{FF2B5EF4-FFF2-40B4-BE49-F238E27FC236}">
              <a16:creationId xmlns:a16="http://schemas.microsoft.com/office/drawing/2014/main" id="{3636D03F-414B-47A6-8D43-C3B0CBBE50D9}"/>
            </a:ext>
          </a:extLst>
        </xdr:cNvPr>
        <xdr:cNvSpPr/>
      </xdr:nvSpPr>
      <xdr:spPr>
        <a:xfrm>
          <a:off x="10172700" y="23383875"/>
          <a:ext cx="6181725" cy="1364312"/>
        </a:xfrm>
        <a:prstGeom prst="wedgeRectCallout">
          <a:avLst>
            <a:gd name="adj1" fmla="val -56021"/>
            <a:gd name="adj2" fmla="val -1172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90</xdr:row>
      <xdr:rowOff>123825</xdr:rowOff>
    </xdr:from>
    <xdr:ext cx="6181725" cy="692135"/>
    <xdr:sp macro="" textlink="">
      <xdr:nvSpPr>
        <xdr:cNvPr id="44" name="吹き出し: 四角形 43">
          <a:extLst>
            <a:ext uri="{FF2B5EF4-FFF2-40B4-BE49-F238E27FC236}">
              <a16:creationId xmlns:a16="http://schemas.microsoft.com/office/drawing/2014/main" id="{85538B6F-D5A7-4295-96CC-8A1B409C497A}"/>
            </a:ext>
          </a:extLst>
        </xdr:cNvPr>
        <xdr:cNvSpPr/>
      </xdr:nvSpPr>
      <xdr:spPr>
        <a:xfrm>
          <a:off x="10172700" y="28479750"/>
          <a:ext cx="6181725"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50801</xdr:colOff>
      <xdr:row>4</xdr:row>
      <xdr:rowOff>25400</xdr:rowOff>
    </xdr:from>
    <xdr:ext cx="5760000" cy="1598785"/>
    <xdr:sp macro="" textlink="">
      <xdr:nvSpPr>
        <xdr:cNvPr id="25" name="吹き出し: 四角形 24">
          <a:extLst>
            <a:ext uri="{FF2B5EF4-FFF2-40B4-BE49-F238E27FC236}">
              <a16:creationId xmlns:a16="http://schemas.microsoft.com/office/drawing/2014/main" id="{33200694-C9A1-48D7-BD03-0B5848FBCAA1}"/>
            </a:ext>
          </a:extLst>
        </xdr:cNvPr>
        <xdr:cNvSpPr/>
      </xdr:nvSpPr>
      <xdr:spPr>
        <a:xfrm>
          <a:off x="8465458" y="863600"/>
          <a:ext cx="5760000" cy="1598785"/>
        </a:xfrm>
        <a:prstGeom prst="wedgeRectCallout">
          <a:avLst>
            <a:gd name="adj1" fmla="val -55615"/>
            <a:gd name="adj2" fmla="val -4572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b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(C</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から始まる７桁の番号）を入力してください。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60388</xdr:colOff>
      <xdr:row>4</xdr:row>
      <xdr:rowOff>11490</xdr:rowOff>
    </xdr:from>
    <xdr:ext cx="9360000" cy="1195009"/>
    <xdr:sp macro="" textlink="">
      <xdr:nvSpPr>
        <xdr:cNvPr id="2" name="吹き出し: 四角形 1">
          <a:extLst>
            <a:ext uri="{FF2B5EF4-FFF2-40B4-BE49-F238E27FC236}">
              <a16:creationId xmlns:a16="http://schemas.microsoft.com/office/drawing/2014/main" id="{0FB8C617-8063-4721-81FE-81AD0F7297A3}"/>
            </a:ext>
          </a:extLst>
        </xdr:cNvPr>
        <xdr:cNvSpPr/>
      </xdr:nvSpPr>
      <xdr:spPr>
        <a:xfrm>
          <a:off x="14030388" y="1256090"/>
          <a:ext cx="9360000" cy="1195009"/>
        </a:xfrm>
        <a:prstGeom prst="wedgeRectCallout">
          <a:avLst>
            <a:gd name="adj1" fmla="val -56539"/>
            <a:gd name="adj2" fmla="val 194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・交付申請書に記入した延べ床面積、総戸数を入力してください。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・補助対象となる戸数を入力してください。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213968</xdr:colOff>
      <xdr:row>17</xdr:row>
      <xdr:rowOff>33081</xdr:rowOff>
    </xdr:from>
    <xdr:ext cx="9360000" cy="5094664"/>
    <xdr:sp macro="" textlink="">
      <xdr:nvSpPr>
        <xdr:cNvPr id="3" name="吹き出し: 四角形 2">
          <a:extLst>
            <a:ext uri="{FF2B5EF4-FFF2-40B4-BE49-F238E27FC236}">
              <a16:creationId xmlns:a16="http://schemas.microsoft.com/office/drawing/2014/main" id="{FFEBE313-63BC-4E37-8560-8AA005CB6A64}"/>
            </a:ext>
          </a:extLst>
        </xdr:cNvPr>
        <xdr:cNvSpPr/>
      </xdr:nvSpPr>
      <xdr:spPr>
        <a:xfrm>
          <a:off x="13652877" y="6087517"/>
          <a:ext cx="9360000" cy="5094664"/>
        </a:xfrm>
        <a:prstGeom prst="wedgeRectCallout">
          <a:avLst>
            <a:gd name="adj1" fmla="val -56527"/>
            <a:gd name="adj2" fmla="val 1881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・補助金交付算定額合計は明細書（Ｄ）が自動計算で転記されます。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明細書が複数枚になる場合は、明細書（Ｄ）の合計が自動で転記されます。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・明細書で算出された補助金交付算定額合計が、見積書による補助対象経費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を１／３にした額より高い場合は、見積書による補助対象経費が上限に</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なりますので、補助金交付算定額合計の欄に見積書による補助対象経費を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１／３にした額を入力してください。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・実績報告の補助金の額は自動計算されます。（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150376</xdr:colOff>
      <xdr:row>29</xdr:row>
      <xdr:rowOff>69273</xdr:rowOff>
    </xdr:from>
    <xdr:ext cx="9360000" cy="5161156"/>
    <xdr:sp macro="" textlink="">
      <xdr:nvSpPr>
        <xdr:cNvPr id="6" name="正方形/長方形 5">
          <a:extLst>
            <a:ext uri="{FF2B5EF4-FFF2-40B4-BE49-F238E27FC236}">
              <a16:creationId xmlns:a16="http://schemas.microsoft.com/office/drawing/2014/main" id="{36C9BA34-A2E5-4DCA-9F0E-BB399D55587B}"/>
            </a:ext>
          </a:extLst>
        </xdr:cNvPr>
        <xdr:cNvSpPr/>
      </xdr:nvSpPr>
      <xdr:spPr>
        <a:xfrm>
          <a:off x="14337431" y="11998037"/>
          <a:ext cx="9360000"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補助金交付算定額合計欄には、見積書による補助対象経費を１／３した額を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の断熱リフォームの</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FAQ</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205104</xdr:colOff>
      <xdr:row>11</xdr:row>
      <xdr:rowOff>88900</xdr:rowOff>
    </xdr:from>
    <xdr:ext cx="9360000" cy="1284830"/>
    <xdr:sp macro="" textlink="">
      <xdr:nvSpPr>
        <xdr:cNvPr id="7" name="吹き出し: 四角形 6">
          <a:extLst>
            <a:ext uri="{FF2B5EF4-FFF2-40B4-BE49-F238E27FC236}">
              <a16:creationId xmlns:a16="http://schemas.microsoft.com/office/drawing/2014/main" id="{CEADF9FF-11A8-4B0E-B684-F519DFFEBBA1}"/>
            </a:ext>
          </a:extLst>
        </xdr:cNvPr>
        <xdr:cNvSpPr/>
      </xdr:nvSpPr>
      <xdr:spPr>
        <a:xfrm>
          <a:off x="13644013" y="5561445"/>
          <a:ext cx="9360000" cy="1284830"/>
        </a:xfrm>
        <a:prstGeom prst="wedgeRectCallout">
          <a:avLst>
            <a:gd name="adj1" fmla="val -55333"/>
            <a:gd name="adj2" fmla="val 341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・使用した製品の複層ガラスの中空層の厚さが、財団の専用ページで公表され</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ている「補助対象製品一覧（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）」にある最小中空層厚を満たしているか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193964</xdr:colOff>
      <xdr:row>14</xdr:row>
      <xdr:rowOff>193958</xdr:rowOff>
    </xdr:from>
    <xdr:ext cx="936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10DEC722-9E8A-4781-BDD2-8B6EEDE08A8C}"/>
            </a:ext>
          </a:extLst>
        </xdr:cNvPr>
        <xdr:cNvSpPr/>
      </xdr:nvSpPr>
      <xdr:spPr>
        <a:xfrm>
          <a:off x="13632873" y="6954976"/>
          <a:ext cx="936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0</xdr:rowOff>
    </xdr:to>
    <xdr:sp macro="" textlink="">
      <xdr:nvSpPr>
        <xdr:cNvPr id="2" name="下矢印 1">
          <a:extLst>
            <a:ext uri="{FF2B5EF4-FFF2-40B4-BE49-F238E27FC236}">
              <a16:creationId xmlns:a16="http://schemas.microsoft.com/office/drawing/2014/main" id="{00000000-0008-0000-02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0000000-0008-0000-02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0000000-0008-0000-02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0</xdr:rowOff>
    </xdr:to>
    <xdr:sp macro="" textlink="">
      <xdr:nvSpPr>
        <xdr:cNvPr id="5" name="下矢印 4">
          <a:extLst>
            <a:ext uri="{FF2B5EF4-FFF2-40B4-BE49-F238E27FC236}">
              <a16:creationId xmlns:a16="http://schemas.microsoft.com/office/drawing/2014/main" id="{00000000-0008-0000-02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0</xdr:rowOff>
    </xdr:to>
    <xdr:sp macro="" textlink="">
      <xdr:nvSpPr>
        <xdr:cNvPr id="6" name="下矢印 5">
          <a:extLst>
            <a:ext uri="{FF2B5EF4-FFF2-40B4-BE49-F238E27FC236}">
              <a16:creationId xmlns:a16="http://schemas.microsoft.com/office/drawing/2014/main" id="{00000000-0008-0000-02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0</xdr:rowOff>
    </xdr:to>
    <xdr:sp macro="" textlink="">
      <xdr:nvSpPr>
        <xdr:cNvPr id="7" name="下矢印 6">
          <a:extLst>
            <a:ext uri="{FF2B5EF4-FFF2-40B4-BE49-F238E27FC236}">
              <a16:creationId xmlns:a16="http://schemas.microsoft.com/office/drawing/2014/main" id="{00000000-0008-0000-02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0</xdr:rowOff>
    </xdr:to>
    <xdr:sp macro="" textlink="">
      <xdr:nvSpPr>
        <xdr:cNvPr id="8" name="下矢印 7">
          <a:extLst>
            <a:ext uri="{FF2B5EF4-FFF2-40B4-BE49-F238E27FC236}">
              <a16:creationId xmlns:a16="http://schemas.microsoft.com/office/drawing/2014/main" id="{00000000-0008-0000-02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0</xdr:rowOff>
    </xdr:to>
    <xdr:sp macro="" textlink="">
      <xdr:nvSpPr>
        <xdr:cNvPr id="9" name="下矢印 8">
          <a:extLst>
            <a:ext uri="{FF2B5EF4-FFF2-40B4-BE49-F238E27FC236}">
              <a16:creationId xmlns:a16="http://schemas.microsoft.com/office/drawing/2014/main" id="{00000000-0008-0000-02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0</xdr:rowOff>
    </xdr:to>
    <xdr:sp macro="" textlink="">
      <xdr:nvSpPr>
        <xdr:cNvPr id="13" name="下矢印 12">
          <a:extLst>
            <a:ext uri="{FF2B5EF4-FFF2-40B4-BE49-F238E27FC236}">
              <a16:creationId xmlns:a16="http://schemas.microsoft.com/office/drawing/2014/main" id="{00000000-0008-0000-02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126998</xdr:colOff>
      <xdr:row>0</xdr:row>
      <xdr:rowOff>111125</xdr:rowOff>
    </xdr:from>
    <xdr:to>
      <xdr:col>65</xdr:col>
      <xdr:colOff>383998</xdr:colOff>
      <xdr:row>7</xdr:row>
      <xdr:rowOff>0</xdr:rowOff>
    </xdr:to>
    <xdr:sp macro="" textlink="">
      <xdr:nvSpPr>
        <xdr:cNvPr id="14" name="正方形/長方形 13">
          <a:extLst>
            <a:ext uri="{FF2B5EF4-FFF2-40B4-BE49-F238E27FC236}">
              <a16:creationId xmlns:a16="http://schemas.microsoft.com/office/drawing/2014/main" id="{741A2CFB-C4E4-4E9E-9DE4-41B75D9F3760}"/>
            </a:ext>
          </a:extLst>
        </xdr:cNvPr>
        <xdr:cNvSpPr/>
      </xdr:nvSpPr>
      <xdr:spPr>
        <a:xfrm>
          <a:off x="20650198" y="111125"/>
          <a:ext cx="6480000"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139065</xdr:colOff>
      <xdr:row>15</xdr:row>
      <xdr:rowOff>72554</xdr:rowOff>
    </xdr:from>
    <xdr:ext cx="6480000" cy="2093265"/>
    <xdr:sp macro="" textlink="">
      <xdr:nvSpPr>
        <xdr:cNvPr id="15" name="吹き出し: 四角形 14">
          <a:extLst>
            <a:ext uri="{FF2B5EF4-FFF2-40B4-BE49-F238E27FC236}">
              <a16:creationId xmlns:a16="http://schemas.microsoft.com/office/drawing/2014/main" id="{D4AF0F0F-22D9-40DA-8A5C-74CE3418E4AB}"/>
            </a:ext>
          </a:extLst>
        </xdr:cNvPr>
        <xdr:cNvSpPr/>
      </xdr:nvSpPr>
      <xdr:spPr>
        <a:xfrm>
          <a:off x="21106765" y="4288954"/>
          <a:ext cx="648000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とって入力してください。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111125</xdr:colOff>
      <xdr:row>7</xdr:row>
      <xdr:rowOff>182732</xdr:rowOff>
    </xdr:from>
    <xdr:ext cx="6480000" cy="1092800"/>
    <xdr:sp macro="" textlink="">
      <xdr:nvSpPr>
        <xdr:cNvPr id="19" name="吹き出し: 四角形 18">
          <a:extLst>
            <a:ext uri="{FF2B5EF4-FFF2-40B4-BE49-F238E27FC236}">
              <a16:creationId xmlns:a16="http://schemas.microsoft.com/office/drawing/2014/main" id="{430B6344-762D-469D-A239-A1BAEBC908C4}"/>
            </a:ext>
          </a:extLst>
        </xdr:cNvPr>
        <xdr:cNvSpPr/>
      </xdr:nvSpPr>
      <xdr:spPr>
        <a:xfrm>
          <a:off x="20634325" y="1579732"/>
          <a:ext cx="64800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・「戸数合計」が、定型様式５総括表の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38</xdr:col>
      <xdr:colOff>139700</xdr:colOff>
      <xdr:row>17</xdr:row>
      <xdr:rowOff>266700</xdr:rowOff>
    </xdr:from>
    <xdr:to>
      <xdr:col>41</xdr:col>
      <xdr:colOff>107950</xdr:colOff>
      <xdr:row>18</xdr:row>
      <xdr:rowOff>184150</xdr:rowOff>
    </xdr:to>
    <xdr:pic>
      <xdr:nvPicPr>
        <xdr:cNvPr id="16" name="図 15">
          <a:extLst>
            <a:ext uri="{FF2B5EF4-FFF2-40B4-BE49-F238E27FC236}">
              <a16:creationId xmlns:a16="http://schemas.microsoft.com/office/drawing/2014/main" id="{9FE1343D-CA21-29F2-27F5-0678DC1F89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9900" y="4749800"/>
          <a:ext cx="502920" cy="248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58</xdr:col>
      <xdr:colOff>103908</xdr:colOff>
      <xdr:row>49</xdr:row>
      <xdr:rowOff>384347</xdr:rowOff>
    </xdr:from>
    <xdr:ext cx="9540000" cy="610549"/>
    <xdr:sp macro="" textlink="">
      <xdr:nvSpPr>
        <xdr:cNvPr id="2" name="吹き出し: 四角形 1">
          <a:extLst>
            <a:ext uri="{FF2B5EF4-FFF2-40B4-BE49-F238E27FC236}">
              <a16:creationId xmlns:a16="http://schemas.microsoft.com/office/drawing/2014/main" id="{DFEE9BC7-FD06-4063-B12E-D63861A40E86}"/>
            </a:ext>
          </a:extLst>
        </xdr:cNvPr>
        <xdr:cNvSpPr/>
      </xdr:nvSpPr>
      <xdr:spPr>
        <a:xfrm>
          <a:off x="14817435" y="21845038"/>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59</xdr:col>
      <xdr:colOff>80935</xdr:colOff>
      <xdr:row>4</xdr:row>
      <xdr:rowOff>110604</xdr:rowOff>
    </xdr:from>
    <xdr:to>
      <xdr:col>72</xdr:col>
      <xdr:colOff>172259</xdr:colOff>
      <xdr:row>6</xdr:row>
      <xdr:rowOff>330893</xdr:rowOff>
    </xdr:to>
    <xdr:sp macro="" textlink="">
      <xdr:nvSpPr>
        <xdr:cNvPr id="3" name="吹き出し: 線 2">
          <a:extLst>
            <a:ext uri="{FF2B5EF4-FFF2-40B4-BE49-F238E27FC236}">
              <a16:creationId xmlns:a16="http://schemas.microsoft.com/office/drawing/2014/main" id="{E1126593-126E-4DC3-89B8-2FC8D1E20F54}"/>
            </a:ext>
          </a:extLst>
        </xdr:cNvPr>
        <xdr:cNvSpPr/>
      </xdr:nvSpPr>
      <xdr:spPr>
        <a:xfrm>
          <a:off x="15436505" y="1000874"/>
          <a:ext cx="3362844" cy="775279"/>
        </a:xfrm>
        <a:prstGeom prst="borderCallout1">
          <a:avLst>
            <a:gd name="adj1" fmla="val 7639"/>
            <a:gd name="adj2" fmla="val -1190"/>
            <a:gd name="adj3" fmla="val 126671"/>
            <a:gd name="adj4" fmla="val -5380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7</xdr:row>
      <xdr:rowOff>235528</xdr:rowOff>
    </xdr:from>
    <xdr:ext cx="8271163" cy="814188"/>
    <xdr:sp macro="" textlink="">
      <xdr:nvSpPr>
        <xdr:cNvPr id="4" name="吹き出し: 四角形 3">
          <a:extLst>
            <a:ext uri="{FF2B5EF4-FFF2-40B4-BE49-F238E27FC236}">
              <a16:creationId xmlns:a16="http://schemas.microsoft.com/office/drawing/2014/main" id="{5984A9DF-11FB-4350-B893-99EC384A37EB}"/>
            </a:ext>
          </a:extLst>
        </xdr:cNvPr>
        <xdr:cNvSpPr/>
      </xdr:nvSpPr>
      <xdr:spPr>
        <a:xfrm>
          <a:off x="15102840" y="2202758"/>
          <a:ext cx="8271163" cy="814188"/>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123421</xdr:colOff>
      <xdr:row>9</xdr:row>
      <xdr:rowOff>803794</xdr:rowOff>
    </xdr:from>
    <xdr:ext cx="9620783" cy="740005"/>
    <xdr:sp macro="" textlink="">
      <xdr:nvSpPr>
        <xdr:cNvPr id="5" name="吹き出し: 四角形 4">
          <a:extLst>
            <a:ext uri="{FF2B5EF4-FFF2-40B4-BE49-F238E27FC236}">
              <a16:creationId xmlns:a16="http://schemas.microsoft.com/office/drawing/2014/main" id="{9CD4D390-C7EC-4CA3-A136-143AF88CDDA4}"/>
            </a:ext>
          </a:extLst>
        </xdr:cNvPr>
        <xdr:cNvSpPr/>
      </xdr:nvSpPr>
      <xdr:spPr>
        <a:xfrm>
          <a:off x="15227531" y="3312044"/>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・単価は</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LED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ランプ、工事費を含んだ金額を入力してください。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2303B8D2-7928-45F6-A386-DBE6CA836B7D}"/>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28839</xdr:colOff>
      <xdr:row>10</xdr:row>
      <xdr:rowOff>238463</xdr:rowOff>
    </xdr:from>
    <xdr:to>
      <xdr:col>90</xdr:col>
      <xdr:colOff>11430</xdr:colOff>
      <xdr:row>11</xdr:row>
      <xdr:rowOff>216161</xdr:rowOff>
    </xdr:to>
    <xdr:sp macro="" textlink="">
      <xdr:nvSpPr>
        <xdr:cNvPr id="3" name="正方形/長方形 2">
          <a:extLst>
            <a:ext uri="{FF2B5EF4-FFF2-40B4-BE49-F238E27FC236}">
              <a16:creationId xmlns:a16="http://schemas.microsoft.com/office/drawing/2014/main" id="{F8DB891E-20BB-44A5-BF3A-391E103CEAB6}"/>
            </a:ext>
          </a:extLst>
        </xdr:cNvPr>
        <xdr:cNvSpPr/>
      </xdr:nvSpPr>
      <xdr:spPr>
        <a:xfrm>
          <a:off x="5887772" y="2397463"/>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89958</xdr:colOff>
      <xdr:row>53</xdr:row>
      <xdr:rowOff>202136</xdr:rowOff>
    </xdr:from>
    <xdr:ext cx="5760000" cy="582091"/>
    <xdr:sp macro="" textlink="">
      <xdr:nvSpPr>
        <xdr:cNvPr id="6" name="吹き出し: 四角形 5">
          <a:extLst>
            <a:ext uri="{FF2B5EF4-FFF2-40B4-BE49-F238E27FC236}">
              <a16:creationId xmlns:a16="http://schemas.microsoft.com/office/drawing/2014/main" id="{9E4587EB-42E6-40C2-9E37-87F64CF4602B}"/>
            </a:ext>
          </a:extLst>
        </xdr:cNvPr>
        <xdr:cNvSpPr/>
      </xdr:nvSpPr>
      <xdr:spPr>
        <a:xfrm>
          <a:off x="9073091" y="16525869"/>
          <a:ext cx="576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1058</xdr:colOff>
      <xdr:row>55</xdr:row>
      <xdr:rowOff>466608</xdr:rowOff>
    </xdr:from>
    <xdr:ext cx="5760000" cy="4094811"/>
    <xdr:sp macro="" textlink="">
      <xdr:nvSpPr>
        <xdr:cNvPr id="7" name="吹き出し: 四角形 6">
          <a:extLst>
            <a:ext uri="{FF2B5EF4-FFF2-40B4-BE49-F238E27FC236}">
              <a16:creationId xmlns:a16="http://schemas.microsoft.com/office/drawing/2014/main" id="{B4512BF4-52A4-419B-9A96-88403210A0F6}"/>
            </a:ext>
          </a:extLst>
        </xdr:cNvPr>
        <xdr:cNvSpPr/>
      </xdr:nvSpPr>
      <xdr:spPr>
        <a:xfrm>
          <a:off x="9077325" y="17306808"/>
          <a:ext cx="5760000" cy="4094811"/>
        </a:xfrm>
        <a:prstGeom prst="wedgeRectCallout">
          <a:avLst>
            <a:gd name="adj1" fmla="val -55204"/>
            <a:gd name="adj2" fmla="val -2120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（例：支店コード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65616</xdr:colOff>
      <xdr:row>68</xdr:row>
      <xdr:rowOff>196856</xdr:rowOff>
    </xdr:from>
    <xdr:to>
      <xdr:col>158</xdr:col>
      <xdr:colOff>51349</xdr:colOff>
      <xdr:row>75</xdr:row>
      <xdr:rowOff>169333</xdr:rowOff>
    </xdr:to>
    <xdr:sp macro="" textlink="">
      <xdr:nvSpPr>
        <xdr:cNvPr id="9" name="正方形/長方形 8">
          <a:extLst>
            <a:ext uri="{FF2B5EF4-FFF2-40B4-BE49-F238E27FC236}">
              <a16:creationId xmlns:a16="http://schemas.microsoft.com/office/drawing/2014/main" id="{F7099DCD-A86B-4F96-A760-5327864B0CA8}"/>
            </a:ext>
          </a:extLst>
        </xdr:cNvPr>
        <xdr:cNvSpPr/>
      </xdr:nvSpPr>
      <xdr:spPr>
        <a:xfrm>
          <a:off x="9048749" y="21609056"/>
          <a:ext cx="5760000" cy="1572677"/>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・振込先が正確に記入されていない場合、補助金の支払いができない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44450</xdr:colOff>
      <xdr:row>0</xdr:row>
      <xdr:rowOff>76202</xdr:rowOff>
    </xdr:from>
    <xdr:ext cx="5400000" cy="1193800"/>
    <xdr:sp macro="" textlink="">
      <xdr:nvSpPr>
        <xdr:cNvPr id="11" name="吹き出し: 四角形 10">
          <a:extLst>
            <a:ext uri="{FF2B5EF4-FFF2-40B4-BE49-F238E27FC236}">
              <a16:creationId xmlns:a16="http://schemas.microsoft.com/office/drawing/2014/main" id="{11EA722E-6ADC-4D00-A7B7-E8D5DC242CD9}"/>
            </a:ext>
          </a:extLst>
        </xdr:cNvPr>
        <xdr:cNvSpPr/>
      </xdr:nvSpPr>
      <xdr:spPr>
        <a:xfrm>
          <a:off x="9027583" y="76202"/>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78317</xdr:colOff>
      <xdr:row>10</xdr:row>
      <xdr:rowOff>2</xdr:rowOff>
    </xdr:from>
    <xdr:ext cx="5400000" cy="711198"/>
    <xdr:sp macro="" textlink="">
      <xdr:nvSpPr>
        <xdr:cNvPr id="12" name="吹き出し: 四角形 11">
          <a:extLst>
            <a:ext uri="{FF2B5EF4-FFF2-40B4-BE49-F238E27FC236}">
              <a16:creationId xmlns:a16="http://schemas.microsoft.com/office/drawing/2014/main" id="{29D34D77-3F97-477A-AAD3-799F1C7BDEF6}"/>
            </a:ext>
          </a:extLst>
        </xdr:cNvPr>
        <xdr:cNvSpPr/>
      </xdr:nvSpPr>
      <xdr:spPr>
        <a:xfrm>
          <a:off x="9061450" y="21590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27516</xdr:colOff>
      <xdr:row>15</xdr:row>
      <xdr:rowOff>279402</xdr:rowOff>
    </xdr:from>
    <xdr:ext cx="5400000" cy="711198"/>
    <xdr:sp macro="" textlink="">
      <xdr:nvSpPr>
        <xdr:cNvPr id="13" name="吹き出し: 四角形 12">
          <a:extLst>
            <a:ext uri="{FF2B5EF4-FFF2-40B4-BE49-F238E27FC236}">
              <a16:creationId xmlns:a16="http://schemas.microsoft.com/office/drawing/2014/main" id="{295618C0-1AD7-4BAD-A7A2-9C0121CCEB0C}"/>
            </a:ext>
          </a:extLst>
        </xdr:cNvPr>
        <xdr:cNvSpPr/>
      </xdr:nvSpPr>
      <xdr:spPr>
        <a:xfrm>
          <a:off x="9103783" y="4080935"/>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）に入力した責任者情報が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84667</xdr:colOff>
      <xdr:row>30</xdr:row>
      <xdr:rowOff>304800</xdr:rowOff>
    </xdr:from>
    <xdr:ext cx="5400000" cy="711198"/>
    <xdr:sp macro="" textlink="">
      <xdr:nvSpPr>
        <xdr:cNvPr id="15" name="吹き出し: 四角形 14">
          <a:extLst>
            <a:ext uri="{FF2B5EF4-FFF2-40B4-BE49-F238E27FC236}">
              <a16:creationId xmlns:a16="http://schemas.microsoft.com/office/drawing/2014/main" id="{80B33206-92D0-474E-97F5-A64DCE2A3551}"/>
            </a:ext>
          </a:extLst>
        </xdr:cNvPr>
        <xdr:cNvSpPr/>
      </xdr:nvSpPr>
      <xdr:spPr>
        <a:xfrm>
          <a:off x="9067800" y="9609667"/>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tabColor theme="1"/>
  </sheetPr>
  <dimension ref="A1"/>
  <sheetViews>
    <sheetView topLeftCell="A121" workbookViewId="0">
      <selection activeCell="A121" sqref="A1:XFD1048576"/>
    </sheetView>
  </sheetViews>
  <sheetFormatPr defaultColWidth="9" defaultRowHeight="13" x14ac:dyDescent="0.2"/>
  <cols>
    <col min="1" max="16384" width="9" style="232"/>
  </cols>
  <sheetData/>
  <phoneticPr fontId="5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96"/>
  <sheetViews>
    <sheetView showGridLines="0" tabSelected="1" view="pageBreakPreview" zoomScaleNormal="100" zoomScaleSheetLayoutView="100" workbookViewId="0">
      <selection activeCell="BL2" sqref="BL2:CL2"/>
    </sheetView>
  </sheetViews>
  <sheetFormatPr defaultColWidth="1.36328125" defaultRowHeight="18" customHeight="1" x14ac:dyDescent="0.2"/>
  <cols>
    <col min="1" max="4" width="1.36328125" style="41" customWidth="1"/>
    <col min="5" max="6" width="1.36328125" style="48" customWidth="1"/>
    <col min="7" max="8" width="1.36328125" style="50" customWidth="1"/>
    <col min="9" max="12" width="1.36328125" style="41"/>
    <col min="13" max="13" width="1.08984375" style="41" customWidth="1"/>
    <col min="14" max="75" width="1.36328125" style="41"/>
    <col min="76" max="76" width="2.453125" style="41" customWidth="1"/>
    <col min="77" max="91" width="1.36328125" style="41"/>
    <col min="92" max="92" width="2.08984375" style="41" customWidth="1"/>
    <col min="93" max="16384" width="1.36328125" style="41"/>
  </cols>
  <sheetData>
    <row r="2" spans="1:93" s="146" customFormat="1" ht="19.5" customHeight="1" x14ac:dyDescent="0.2">
      <c r="A2" s="46" t="s">
        <v>193</v>
      </c>
      <c r="C2" s="46"/>
      <c r="D2" s="46"/>
      <c r="E2" s="144"/>
      <c r="F2" s="144"/>
      <c r="G2" s="147"/>
      <c r="H2" s="147"/>
      <c r="I2" s="46"/>
      <c r="J2" s="145"/>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BK2" s="45" t="s">
        <v>73</v>
      </c>
      <c r="BL2" s="339"/>
      <c r="BM2" s="339"/>
      <c r="BN2" s="339"/>
      <c r="BO2" s="339"/>
      <c r="BP2" s="339"/>
      <c r="BQ2" s="339"/>
      <c r="BR2" s="339"/>
      <c r="BS2" s="339"/>
      <c r="BT2" s="339"/>
      <c r="BU2" s="339"/>
      <c r="BV2" s="339"/>
      <c r="BW2" s="339"/>
      <c r="BX2" s="339"/>
      <c r="BY2" s="339"/>
      <c r="BZ2" s="339"/>
      <c r="CA2" s="339"/>
      <c r="CB2" s="339"/>
      <c r="CC2" s="339"/>
      <c r="CD2" s="339"/>
      <c r="CE2" s="339"/>
      <c r="CF2" s="339"/>
      <c r="CG2" s="339"/>
      <c r="CH2" s="339"/>
      <c r="CI2" s="339"/>
      <c r="CJ2" s="339"/>
      <c r="CK2" s="339"/>
      <c r="CL2" s="339"/>
      <c r="CM2" s="148"/>
      <c r="CN2" s="148"/>
    </row>
    <row r="3" spans="1:93" s="146" customFormat="1" ht="20.25" customHeight="1" x14ac:dyDescent="0.2">
      <c r="C3" s="46"/>
      <c r="D3" s="46"/>
      <c r="E3" s="144"/>
      <c r="F3" s="144"/>
      <c r="G3" s="147"/>
      <c r="H3" s="147"/>
      <c r="I3" s="46"/>
      <c r="J3" s="145"/>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BK3" s="228" t="s">
        <v>130</v>
      </c>
      <c r="BL3" s="340" t="str">
        <f>BD15&amp;""</f>
        <v/>
      </c>
      <c r="BM3" s="340"/>
      <c r="BN3" s="340"/>
      <c r="BO3" s="340"/>
      <c r="BP3" s="340"/>
      <c r="BQ3" s="340"/>
      <c r="BR3" s="340"/>
      <c r="BS3" s="340"/>
      <c r="BT3" s="340"/>
      <c r="BU3" s="340"/>
      <c r="BV3" s="340"/>
      <c r="BW3" s="340"/>
      <c r="BX3" s="340"/>
      <c r="BY3" s="340"/>
      <c r="BZ3" s="340"/>
      <c r="CA3" s="340"/>
      <c r="CB3" s="340"/>
      <c r="CC3" s="340"/>
      <c r="CD3" s="340"/>
      <c r="CE3" s="340"/>
      <c r="CF3" s="340"/>
      <c r="CG3" s="340"/>
      <c r="CH3" s="340"/>
      <c r="CI3" s="340"/>
      <c r="CJ3" s="340"/>
      <c r="CK3" s="340"/>
      <c r="CL3" s="340"/>
    </row>
    <row r="4" spans="1:93" s="146" customFormat="1" ht="9.75" customHeight="1" x14ac:dyDescent="0.2">
      <c r="C4" s="46"/>
      <c r="D4" s="46"/>
      <c r="E4" s="144"/>
      <c r="F4" s="144"/>
      <c r="G4" s="147"/>
      <c r="H4" s="147"/>
      <c r="I4" s="46"/>
      <c r="J4" s="145"/>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BN4" s="47"/>
      <c r="BO4" s="47"/>
      <c r="BP4" s="47"/>
      <c r="BQ4" s="47"/>
      <c r="BR4" s="47"/>
      <c r="BS4" s="47"/>
      <c r="BT4" s="47"/>
      <c r="BU4" s="47"/>
      <c r="BV4" s="47"/>
      <c r="BW4" s="47"/>
      <c r="BX4" s="47"/>
      <c r="BY4" s="47"/>
      <c r="BZ4" s="47"/>
      <c r="CA4" s="47"/>
      <c r="CB4" s="47"/>
      <c r="CC4" s="47"/>
      <c r="CD4" s="47"/>
      <c r="CE4" s="47"/>
      <c r="CF4" s="47"/>
      <c r="CG4" s="47"/>
      <c r="CH4" s="47"/>
      <c r="CI4" s="47"/>
      <c r="CJ4" s="47"/>
      <c r="CK4" s="47"/>
      <c r="CL4" s="47"/>
    </row>
    <row r="5" spans="1:93" s="146" customFormat="1" ht="18" customHeight="1" x14ac:dyDescent="0.2">
      <c r="A5" s="46"/>
      <c r="B5" s="46"/>
      <c r="C5" s="46"/>
      <c r="D5" s="46"/>
      <c r="E5" s="144"/>
      <c r="F5" s="144"/>
      <c r="G5" s="147"/>
      <c r="H5" s="147"/>
      <c r="I5" s="46"/>
      <c r="J5" s="46"/>
      <c r="K5" s="46"/>
      <c r="L5" s="46"/>
      <c r="M5" s="46"/>
      <c r="N5" s="46"/>
      <c r="O5" s="46"/>
      <c r="P5" s="46"/>
      <c r="Q5" s="46"/>
      <c r="R5" s="46"/>
      <c r="S5" s="46"/>
      <c r="T5" s="46"/>
      <c r="U5" s="46"/>
      <c r="V5" s="46"/>
      <c r="W5" s="46"/>
      <c r="X5" s="46"/>
      <c r="Y5" s="46"/>
      <c r="Z5" s="46"/>
      <c r="AA5" s="46"/>
      <c r="AB5" s="46"/>
      <c r="AC5" s="46"/>
      <c r="AD5" s="46"/>
      <c r="AE5" s="46"/>
      <c r="AF5" s="46"/>
      <c r="AG5" s="46"/>
      <c r="AH5" s="46"/>
      <c r="AJ5" s="46"/>
      <c r="AK5" s="46"/>
      <c r="AL5" s="46"/>
      <c r="AM5" s="46"/>
      <c r="AN5" s="46"/>
      <c r="AO5" s="46"/>
      <c r="AP5" s="46"/>
      <c r="AQ5" s="46"/>
      <c r="AR5" s="46"/>
      <c r="BK5" s="46"/>
      <c r="BL5" s="46"/>
      <c r="BM5" s="46"/>
      <c r="BO5" s="46"/>
      <c r="BP5" s="46"/>
      <c r="BQ5" s="46"/>
      <c r="BR5" s="423" t="s">
        <v>144</v>
      </c>
      <c r="BS5" s="423"/>
      <c r="BT5" s="423"/>
      <c r="BU5" s="423"/>
      <c r="BV5" s="425"/>
      <c r="BW5" s="425"/>
      <c r="BX5" s="425"/>
      <c r="BY5" s="423" t="s">
        <v>9</v>
      </c>
      <c r="BZ5" s="423"/>
      <c r="CA5" s="424"/>
      <c r="CB5" s="424"/>
      <c r="CC5" s="424"/>
      <c r="CD5" s="424"/>
      <c r="CE5" s="424"/>
      <c r="CF5" s="423" t="s">
        <v>10</v>
      </c>
      <c r="CG5" s="423"/>
      <c r="CH5" s="425"/>
      <c r="CI5" s="425"/>
      <c r="CJ5" s="425"/>
      <c r="CK5" s="425"/>
      <c r="CL5" s="425"/>
      <c r="CM5" s="423" t="s">
        <v>11</v>
      </c>
      <c r="CN5" s="423"/>
      <c r="CO5" s="149"/>
    </row>
    <row r="6" spans="1:93" s="146" customFormat="1" ht="18" customHeight="1" x14ac:dyDescent="0.2">
      <c r="A6" s="150"/>
      <c r="B6" s="150"/>
      <c r="C6" s="46"/>
      <c r="D6" s="46"/>
      <c r="E6" s="144"/>
      <c r="F6" s="144"/>
      <c r="G6" s="147"/>
      <c r="H6" s="147"/>
      <c r="I6" s="46"/>
      <c r="J6" s="46"/>
      <c r="K6" s="46"/>
      <c r="L6" s="46"/>
      <c r="M6" s="46"/>
      <c r="N6" s="46"/>
      <c r="O6" s="46"/>
      <c r="P6" s="46"/>
      <c r="Q6" s="46"/>
      <c r="R6" s="46"/>
      <c r="S6" s="46"/>
      <c r="T6" s="46"/>
      <c r="U6" s="46"/>
      <c r="V6" s="46"/>
      <c r="W6" s="46"/>
      <c r="X6" s="46"/>
      <c r="Y6" s="46"/>
      <c r="Z6" s="46"/>
      <c r="AA6" s="46"/>
      <c r="AB6" s="46"/>
      <c r="AC6" s="46"/>
      <c r="AD6" s="46"/>
      <c r="AE6" s="46"/>
      <c r="AF6" s="46"/>
      <c r="AG6" s="46"/>
      <c r="AH6" s="46"/>
      <c r="AJ6" s="144"/>
      <c r="AK6" s="144"/>
      <c r="AL6" s="46"/>
      <c r="AM6" s="46"/>
      <c r="AN6" s="46"/>
      <c r="AO6" s="46"/>
      <c r="AP6" s="46"/>
      <c r="AQ6" s="46"/>
      <c r="AR6" s="46"/>
      <c r="BK6" s="46"/>
      <c r="BL6" s="46"/>
      <c r="BM6" s="46"/>
      <c r="BN6" s="144"/>
      <c r="BO6" s="144"/>
      <c r="BP6" s="144"/>
      <c r="BQ6" s="144"/>
      <c r="BR6" s="94"/>
      <c r="BS6" s="94"/>
      <c r="BT6" s="94"/>
      <c r="BU6" s="94"/>
      <c r="BV6" s="94"/>
      <c r="BW6" s="94"/>
      <c r="BX6" s="94"/>
      <c r="BY6" s="94"/>
      <c r="BZ6" s="94"/>
      <c r="CA6" s="94"/>
      <c r="CB6" s="94"/>
      <c r="CC6" s="94"/>
      <c r="CD6" s="94"/>
      <c r="CE6" s="94"/>
      <c r="CF6" s="94"/>
      <c r="CG6" s="94"/>
      <c r="CH6" s="94"/>
      <c r="CI6" s="94"/>
      <c r="CJ6" s="94"/>
      <c r="CK6" s="94"/>
      <c r="CL6" s="94"/>
      <c r="CO6" s="149"/>
    </row>
    <row r="7" spans="1:93" s="146" customFormat="1" ht="18" customHeight="1" x14ac:dyDescent="0.2">
      <c r="A7" s="151" t="s">
        <v>79</v>
      </c>
      <c r="B7" s="151"/>
      <c r="C7" s="152"/>
      <c r="D7" s="152"/>
      <c r="E7" s="152"/>
      <c r="F7" s="152"/>
      <c r="G7" s="152"/>
      <c r="H7" s="152"/>
      <c r="I7" s="152"/>
      <c r="J7" s="153"/>
      <c r="K7" s="46"/>
      <c r="L7" s="46"/>
      <c r="M7" s="46"/>
      <c r="N7" s="46"/>
      <c r="O7" s="46"/>
      <c r="P7" s="46"/>
      <c r="Q7" s="46"/>
      <c r="R7" s="46"/>
      <c r="S7" s="46"/>
      <c r="T7" s="46"/>
      <c r="U7" s="46"/>
      <c r="V7" s="46"/>
      <c r="W7" s="46"/>
      <c r="X7" s="46"/>
      <c r="Y7" s="46"/>
      <c r="Z7" s="46"/>
      <c r="AA7" s="46"/>
      <c r="AB7" s="46"/>
      <c r="AC7" s="46"/>
      <c r="AD7" s="46"/>
      <c r="AE7" s="46"/>
      <c r="AF7" s="46"/>
      <c r="AG7" s="46"/>
      <c r="AH7" s="46"/>
      <c r="AI7" s="145"/>
      <c r="AJ7" s="46"/>
      <c r="AK7" s="46"/>
      <c r="AL7" s="46"/>
      <c r="AM7" s="46"/>
      <c r="AN7" s="46"/>
      <c r="AO7" s="46"/>
      <c r="AP7" s="46"/>
      <c r="AQ7" s="46"/>
      <c r="AR7" s="46"/>
    </row>
    <row r="8" spans="1:93" s="146" customFormat="1" ht="18" customHeight="1" x14ac:dyDescent="0.2">
      <c r="A8" s="46" t="s">
        <v>143</v>
      </c>
      <c r="B8" s="46"/>
      <c r="C8" s="46"/>
      <c r="D8" s="154"/>
      <c r="E8" s="154"/>
      <c r="F8" s="154"/>
      <c r="G8" s="154"/>
      <c r="H8" s="154"/>
      <c r="I8" s="154"/>
      <c r="J8" s="154"/>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row>
    <row r="9" spans="1:93" s="146" customFormat="1" ht="15" customHeight="1" x14ac:dyDescent="0.2">
      <c r="A9" s="155"/>
      <c r="B9" s="155"/>
      <c r="C9" s="155"/>
      <c r="D9" s="155"/>
      <c r="E9" s="155"/>
      <c r="F9" s="155"/>
      <c r="G9" s="155"/>
      <c r="H9" s="155"/>
      <c r="I9" s="155"/>
      <c r="J9" s="155"/>
      <c r="T9" s="155"/>
      <c r="AD9" s="155"/>
      <c r="AE9" s="155"/>
      <c r="AF9" s="155"/>
      <c r="AG9" s="155"/>
      <c r="AH9" s="155"/>
      <c r="AI9" s="155"/>
      <c r="AJ9" s="155"/>
      <c r="AK9" s="155"/>
      <c r="AL9" s="155"/>
      <c r="AM9" s="155"/>
      <c r="AN9" s="155"/>
      <c r="AO9" s="155"/>
      <c r="AP9" s="155"/>
      <c r="AQ9" s="155"/>
      <c r="AR9" s="155"/>
    </row>
    <row r="10" spans="1:93" s="146" customFormat="1" ht="15" customHeight="1" x14ac:dyDescent="0.2">
      <c r="A10" s="155"/>
      <c r="B10" s="155"/>
      <c r="C10" s="155"/>
      <c r="D10" s="155"/>
      <c r="E10" s="155"/>
      <c r="F10" s="155"/>
      <c r="G10" s="155"/>
      <c r="H10" s="155"/>
      <c r="I10" s="155"/>
      <c r="J10" s="155"/>
      <c r="T10" s="155"/>
      <c r="AD10" s="155"/>
      <c r="AE10" s="155"/>
      <c r="AF10" s="155"/>
      <c r="AG10" s="155"/>
      <c r="AH10" s="155"/>
      <c r="AI10" s="155"/>
      <c r="AJ10" s="155"/>
      <c r="AK10" s="155"/>
      <c r="AL10" s="155"/>
      <c r="AM10" s="155"/>
      <c r="AN10" s="155"/>
      <c r="AO10" s="155"/>
      <c r="AP10" s="155"/>
      <c r="AQ10" s="155"/>
      <c r="AR10" s="155"/>
    </row>
    <row r="11" spans="1:93" ht="21" customHeight="1" x14ac:dyDescent="0.2">
      <c r="A11" s="156"/>
      <c r="B11" s="156"/>
      <c r="C11" s="156"/>
      <c r="D11" s="156"/>
      <c r="G11" s="157"/>
      <c r="H11" s="157"/>
      <c r="T11" s="55"/>
      <c r="U11" s="55"/>
      <c r="V11" s="55"/>
      <c r="W11" s="55"/>
      <c r="X11" s="158"/>
      <c r="Y11" s="158"/>
      <c r="Z11" s="158"/>
      <c r="AA11" s="158"/>
      <c r="AB11" s="158"/>
      <c r="AC11" s="158"/>
      <c r="AD11" s="158"/>
      <c r="AE11" s="158"/>
      <c r="AF11" s="158"/>
      <c r="AG11" s="158"/>
      <c r="AH11" s="158"/>
      <c r="AI11" s="158"/>
      <c r="AJ11" s="387" t="s">
        <v>84</v>
      </c>
      <c r="AK11" s="387"/>
      <c r="AL11" s="387"/>
      <c r="AM11" s="387"/>
      <c r="AN11" s="387"/>
      <c r="AO11" s="387"/>
      <c r="AP11" s="387"/>
      <c r="AQ11" s="387"/>
      <c r="AR11" s="387"/>
      <c r="AS11" s="158"/>
      <c r="AT11" s="389" t="s">
        <v>15</v>
      </c>
      <c r="AU11" s="389"/>
      <c r="AV11" s="389"/>
      <c r="AW11" s="389"/>
      <c r="AX11" s="389"/>
      <c r="AY11" s="389"/>
      <c r="AZ11" s="389"/>
      <c r="BA11" s="389"/>
      <c r="BB11" s="389"/>
      <c r="BC11" s="389"/>
      <c r="BD11" s="408"/>
      <c r="BE11" s="408"/>
      <c r="BF11" s="408"/>
      <c r="BG11" s="408"/>
      <c r="BH11" s="408"/>
      <c r="BI11" s="409" t="s">
        <v>26</v>
      </c>
      <c r="BJ11" s="409"/>
      <c r="BK11" s="408"/>
      <c r="BL11" s="408"/>
      <c r="BM11" s="408"/>
      <c r="BN11" s="408"/>
      <c r="BO11" s="408"/>
      <c r="BP11" s="42"/>
      <c r="BQ11" s="42"/>
      <c r="BR11" s="42"/>
      <c r="BS11" s="42"/>
      <c r="BT11" s="42"/>
      <c r="BU11" s="42"/>
      <c r="BV11" s="42"/>
      <c r="BW11" s="42"/>
      <c r="BX11" s="42"/>
      <c r="BY11" s="42"/>
      <c r="BZ11" s="42"/>
      <c r="CA11" s="42"/>
      <c r="CB11" s="42"/>
      <c r="CC11" s="42"/>
      <c r="CD11" s="42"/>
      <c r="CE11" s="42"/>
      <c r="CF11" s="42"/>
      <c r="CG11" s="42"/>
      <c r="CH11" s="42"/>
      <c r="CI11" s="42"/>
      <c r="CJ11" s="42"/>
      <c r="CK11" s="42"/>
      <c r="CL11" s="42"/>
    </row>
    <row r="12" spans="1:93" ht="41.25" customHeight="1" x14ac:dyDescent="0.25">
      <c r="A12" s="159"/>
      <c r="B12" s="159"/>
      <c r="C12" s="159"/>
      <c r="D12" s="159"/>
      <c r="G12" s="157"/>
      <c r="H12" s="157"/>
      <c r="T12" s="160"/>
      <c r="U12" s="160"/>
      <c r="V12" s="160"/>
      <c r="W12" s="160"/>
      <c r="X12" s="158"/>
      <c r="Y12" s="158"/>
      <c r="Z12" s="158"/>
      <c r="AA12" s="158"/>
      <c r="AB12" s="158"/>
      <c r="AC12" s="158"/>
      <c r="AD12" s="158"/>
      <c r="AE12" s="158"/>
      <c r="AF12" s="158"/>
      <c r="AG12" s="158"/>
      <c r="AH12" s="158"/>
      <c r="AI12" s="158"/>
      <c r="AJ12" s="158"/>
      <c r="AK12" s="158"/>
      <c r="AL12" s="158"/>
      <c r="AM12" s="158"/>
      <c r="AN12" s="158"/>
      <c r="AO12" s="158"/>
      <c r="AP12" s="158"/>
      <c r="AQ12" s="158"/>
      <c r="AR12" s="42"/>
      <c r="AT12" s="389" t="s">
        <v>16</v>
      </c>
      <c r="AU12" s="389"/>
      <c r="AV12" s="389"/>
      <c r="AW12" s="389"/>
      <c r="AX12" s="389"/>
      <c r="AY12" s="389"/>
      <c r="AZ12" s="389"/>
      <c r="BA12" s="389"/>
      <c r="BB12" s="389"/>
      <c r="BC12" s="389"/>
      <c r="BD12" s="426"/>
      <c r="BE12" s="426"/>
      <c r="BF12" s="426"/>
      <c r="BG12" s="426"/>
      <c r="BH12" s="426"/>
      <c r="BI12" s="426"/>
      <c r="BJ12" s="426"/>
      <c r="BK12" s="426"/>
      <c r="BL12" s="426"/>
      <c r="BM12" s="426"/>
      <c r="BN12" s="426"/>
      <c r="BO12" s="426"/>
      <c r="BP12" s="426"/>
      <c r="BQ12" s="426"/>
      <c r="BR12" s="426"/>
      <c r="BS12" s="426"/>
      <c r="BT12" s="426"/>
      <c r="BU12" s="426"/>
      <c r="BV12" s="426"/>
      <c r="BW12" s="426"/>
      <c r="BX12" s="426"/>
      <c r="BY12" s="426"/>
      <c r="BZ12" s="426"/>
      <c r="CA12" s="426"/>
      <c r="CB12" s="426"/>
      <c r="CC12" s="426"/>
      <c r="CD12" s="426"/>
      <c r="CE12" s="426"/>
      <c r="CF12" s="426"/>
      <c r="CG12" s="426"/>
      <c r="CH12" s="426"/>
      <c r="CI12" s="426"/>
      <c r="CJ12" s="426"/>
      <c r="CK12" s="426"/>
      <c r="CL12" s="426"/>
      <c r="CM12" s="161"/>
      <c r="CN12" s="161"/>
      <c r="CO12" s="149"/>
    </row>
    <row r="13" spans="1:93" ht="41.25" customHeight="1" x14ac:dyDescent="0.25">
      <c r="A13" s="159"/>
      <c r="B13" s="159"/>
      <c r="C13" s="159"/>
      <c r="D13" s="159"/>
      <c r="G13" s="157"/>
      <c r="H13" s="157"/>
      <c r="T13" s="160"/>
      <c r="U13" s="160"/>
      <c r="V13" s="160"/>
      <c r="W13" s="160"/>
      <c r="X13" s="158"/>
      <c r="Y13" s="158"/>
      <c r="Z13" s="158"/>
      <c r="AA13" s="158"/>
      <c r="AB13" s="158"/>
      <c r="AC13" s="158"/>
      <c r="AD13" s="158"/>
      <c r="AE13" s="158"/>
      <c r="AF13" s="158"/>
      <c r="AG13" s="158"/>
      <c r="AH13" s="158"/>
      <c r="AI13" s="158"/>
      <c r="AJ13" s="158"/>
      <c r="AK13" s="158"/>
      <c r="AL13" s="158"/>
      <c r="AM13" s="158"/>
      <c r="AN13" s="158"/>
      <c r="AO13" s="158"/>
      <c r="AP13" s="158"/>
      <c r="AQ13" s="158"/>
      <c r="AR13" s="42"/>
      <c r="AT13" s="389"/>
      <c r="AU13" s="389"/>
      <c r="AV13" s="389"/>
      <c r="AW13" s="389"/>
      <c r="AX13" s="389"/>
      <c r="AY13" s="389"/>
      <c r="AZ13" s="389"/>
      <c r="BA13" s="389"/>
      <c r="BB13" s="389"/>
      <c r="BC13" s="389"/>
      <c r="BD13" s="410"/>
      <c r="BE13" s="410"/>
      <c r="BF13" s="410"/>
      <c r="BG13" s="410"/>
      <c r="BH13" s="410"/>
      <c r="BI13" s="410"/>
      <c r="BJ13" s="410"/>
      <c r="BK13" s="410"/>
      <c r="BL13" s="410"/>
      <c r="BM13" s="410"/>
      <c r="BN13" s="410"/>
      <c r="BO13" s="410"/>
      <c r="BP13" s="410"/>
      <c r="BQ13" s="410"/>
      <c r="BR13" s="410"/>
      <c r="BS13" s="410"/>
      <c r="BT13" s="410"/>
      <c r="BU13" s="410"/>
      <c r="BV13" s="410"/>
      <c r="BW13" s="410"/>
      <c r="BX13" s="410"/>
      <c r="BY13" s="410"/>
      <c r="BZ13" s="410"/>
      <c r="CA13" s="410"/>
      <c r="CB13" s="410"/>
      <c r="CC13" s="410"/>
      <c r="CD13" s="410"/>
      <c r="CE13" s="410"/>
      <c r="CF13" s="410"/>
      <c r="CG13" s="410"/>
      <c r="CH13" s="410"/>
      <c r="CI13" s="410"/>
      <c r="CJ13" s="410"/>
      <c r="CK13" s="410"/>
      <c r="CL13" s="410"/>
      <c r="CM13" s="161"/>
      <c r="CN13" s="161"/>
      <c r="CO13" s="149"/>
    </row>
    <row r="14" spans="1:93" ht="15" customHeight="1" x14ac:dyDescent="0.2">
      <c r="A14" s="159"/>
      <c r="B14" s="159"/>
      <c r="C14" s="159"/>
      <c r="D14" s="159"/>
      <c r="G14" s="157"/>
      <c r="H14" s="157"/>
      <c r="T14" s="160"/>
      <c r="U14" s="160"/>
      <c r="V14" s="160"/>
      <c r="W14" s="160"/>
      <c r="X14" s="158"/>
      <c r="Y14" s="158"/>
      <c r="Z14" s="158"/>
      <c r="AA14" s="158"/>
      <c r="AB14" s="158"/>
      <c r="AC14" s="158"/>
      <c r="AD14" s="158"/>
      <c r="AE14" s="158"/>
      <c r="AF14" s="158"/>
      <c r="AG14" s="158"/>
      <c r="AH14" s="158"/>
      <c r="AI14" s="158"/>
      <c r="AJ14" s="158"/>
      <c r="AK14" s="158"/>
      <c r="AL14" s="158"/>
      <c r="AM14" s="158"/>
      <c r="AN14" s="158"/>
      <c r="AO14" s="158"/>
      <c r="AP14" s="158"/>
      <c r="AQ14" s="158"/>
      <c r="AR14" s="42"/>
      <c r="AT14" s="427" t="s">
        <v>39</v>
      </c>
      <c r="AU14" s="427"/>
      <c r="AV14" s="427"/>
      <c r="AW14" s="427"/>
      <c r="AX14" s="427"/>
      <c r="AY14" s="427"/>
      <c r="AZ14" s="427"/>
      <c r="BA14" s="427"/>
      <c r="BB14" s="427"/>
      <c r="BC14" s="427"/>
      <c r="BD14" s="428"/>
      <c r="BE14" s="428"/>
      <c r="BF14" s="428"/>
      <c r="BG14" s="428"/>
      <c r="BH14" s="428"/>
      <c r="BI14" s="428"/>
      <c r="BJ14" s="428"/>
      <c r="BK14" s="428"/>
      <c r="BL14" s="428"/>
      <c r="BM14" s="428"/>
      <c r="BN14" s="428"/>
      <c r="BO14" s="428"/>
      <c r="BP14" s="428"/>
      <c r="BQ14" s="428"/>
      <c r="BR14" s="428"/>
      <c r="BS14" s="428"/>
      <c r="BT14" s="428"/>
      <c r="BU14" s="428"/>
      <c r="BV14" s="428"/>
      <c r="BW14" s="428"/>
      <c r="BX14" s="428"/>
      <c r="BY14" s="428"/>
      <c r="BZ14" s="428"/>
      <c r="CA14" s="428"/>
      <c r="CB14" s="428"/>
      <c r="CC14" s="428"/>
      <c r="CD14" s="428"/>
      <c r="CE14" s="428"/>
      <c r="CF14" s="428"/>
      <c r="CG14" s="428"/>
      <c r="CH14" s="428"/>
      <c r="CI14" s="428"/>
      <c r="CJ14" s="428"/>
      <c r="CK14" s="55"/>
      <c r="CL14" s="55"/>
      <c r="CM14" s="55"/>
      <c r="CN14" s="55"/>
    </row>
    <row r="15" spans="1:93" ht="33.75" customHeight="1" x14ac:dyDescent="0.2">
      <c r="A15" s="159"/>
      <c r="B15" s="159"/>
      <c r="C15" s="159"/>
      <c r="D15" s="159"/>
      <c r="G15" s="157"/>
      <c r="H15" s="157"/>
      <c r="T15" s="160"/>
      <c r="U15" s="160"/>
      <c r="V15" s="160"/>
      <c r="W15" s="160"/>
      <c r="X15" s="158"/>
      <c r="Y15" s="158"/>
      <c r="Z15" s="158"/>
      <c r="AA15" s="158"/>
      <c r="AB15" s="158"/>
      <c r="AC15" s="158"/>
      <c r="AD15" s="158"/>
      <c r="AE15" s="158"/>
      <c r="AF15" s="158"/>
      <c r="AG15" s="158"/>
      <c r="AH15" s="158"/>
      <c r="AI15" s="158"/>
      <c r="AJ15" s="158"/>
      <c r="AK15" s="158"/>
      <c r="AL15" s="158"/>
      <c r="AM15" s="158"/>
      <c r="AN15" s="158"/>
      <c r="AO15" s="158"/>
      <c r="AP15" s="158"/>
      <c r="AQ15" s="158"/>
      <c r="AR15" s="42"/>
      <c r="AT15" s="389" t="s">
        <v>17</v>
      </c>
      <c r="AU15" s="389"/>
      <c r="AV15" s="389"/>
      <c r="AW15" s="389"/>
      <c r="AX15" s="389"/>
      <c r="AY15" s="389"/>
      <c r="AZ15" s="389"/>
      <c r="BA15" s="389"/>
      <c r="BB15" s="389"/>
      <c r="BC15" s="389"/>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3"/>
      <c r="CL15" s="393"/>
      <c r="CM15" s="393"/>
      <c r="CN15" s="393"/>
      <c r="CO15" s="149"/>
    </row>
    <row r="16" spans="1:93" ht="28" customHeight="1" x14ac:dyDescent="0.2">
      <c r="A16" s="156"/>
      <c r="B16" s="156"/>
      <c r="C16" s="156"/>
      <c r="D16" s="156"/>
      <c r="E16" s="156"/>
      <c r="F16" s="156"/>
      <c r="G16" s="156"/>
      <c r="H16" s="156"/>
      <c r="I16" s="156"/>
      <c r="J16" s="156"/>
      <c r="T16" s="156"/>
      <c r="AD16" s="156"/>
      <c r="AE16" s="156"/>
      <c r="AF16" s="156"/>
      <c r="AG16" s="156"/>
      <c r="AH16" s="156"/>
      <c r="AI16" s="156"/>
      <c r="AJ16" s="156"/>
      <c r="AK16" s="156"/>
      <c r="AL16" s="156"/>
      <c r="AM16" s="156"/>
      <c r="AN16" s="156"/>
      <c r="AO16" s="156"/>
      <c r="AP16" s="156"/>
      <c r="AQ16" s="156"/>
      <c r="AR16" s="156"/>
      <c r="BH16" s="413"/>
      <c r="BI16" s="413"/>
      <c r="BJ16" s="413"/>
      <c r="BK16" s="413"/>
      <c r="BL16" s="413"/>
      <c r="BM16" s="413"/>
      <c r="BN16" s="413"/>
      <c r="BO16" s="413"/>
      <c r="BP16" s="413"/>
      <c r="BQ16" s="413"/>
      <c r="BR16" s="413"/>
      <c r="BS16" s="413"/>
      <c r="BT16" s="413"/>
      <c r="BU16" s="413"/>
      <c r="BV16" s="413"/>
      <c r="BW16" s="413"/>
      <c r="BX16" s="413"/>
      <c r="BY16" s="413"/>
      <c r="BZ16" s="413"/>
      <c r="CA16" s="413"/>
      <c r="CB16" s="413"/>
    </row>
    <row r="17" spans="1:93" ht="33.75" customHeight="1" x14ac:dyDescent="0.2">
      <c r="A17" s="156"/>
      <c r="B17" s="156"/>
      <c r="C17" s="156"/>
      <c r="D17" s="156"/>
      <c r="E17" s="156"/>
      <c r="F17" s="156"/>
      <c r="G17" s="156"/>
      <c r="H17" s="156"/>
      <c r="I17" s="156"/>
      <c r="J17" s="156"/>
      <c r="T17" s="156"/>
      <c r="AD17" s="156"/>
      <c r="AE17" s="156"/>
      <c r="AF17" s="156"/>
      <c r="AG17" s="156"/>
      <c r="AH17" s="156"/>
      <c r="AI17" s="156"/>
      <c r="AJ17" s="387" t="s">
        <v>76</v>
      </c>
      <c r="AK17" s="387"/>
      <c r="AL17" s="387"/>
      <c r="AM17" s="387"/>
      <c r="AN17" s="387"/>
      <c r="AO17" s="387"/>
      <c r="AP17" s="387"/>
      <c r="AQ17" s="387"/>
      <c r="AR17" s="387"/>
      <c r="AT17" s="388" t="s">
        <v>77</v>
      </c>
      <c r="AU17" s="388"/>
      <c r="AV17" s="388"/>
      <c r="AW17" s="388"/>
      <c r="AX17" s="388"/>
      <c r="AY17" s="388"/>
      <c r="AZ17" s="388"/>
      <c r="BA17" s="388"/>
      <c r="BB17" s="388"/>
      <c r="BC17" s="388"/>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row>
    <row r="18" spans="1:93" ht="33.75" customHeight="1" x14ac:dyDescent="0.2">
      <c r="A18" s="156"/>
      <c r="B18" s="156"/>
      <c r="C18" s="156"/>
      <c r="D18" s="156"/>
      <c r="E18" s="156"/>
      <c r="F18" s="156"/>
      <c r="G18" s="156"/>
      <c r="H18" s="156"/>
      <c r="I18" s="156"/>
      <c r="J18" s="156"/>
      <c r="T18" s="156"/>
      <c r="AD18" s="156"/>
      <c r="AE18" s="156"/>
      <c r="AF18" s="156"/>
      <c r="AG18" s="156"/>
      <c r="AH18" s="156"/>
      <c r="AI18" s="156"/>
      <c r="AJ18" s="156"/>
      <c r="AK18" s="156"/>
      <c r="AL18" s="156"/>
      <c r="AM18" s="156"/>
      <c r="AN18" s="156"/>
      <c r="AO18" s="156"/>
      <c r="AP18" s="156"/>
      <c r="AQ18" s="156"/>
      <c r="AR18" s="156"/>
      <c r="AT18" s="389" t="s">
        <v>17</v>
      </c>
      <c r="AU18" s="389"/>
      <c r="AV18" s="389"/>
      <c r="AW18" s="389"/>
      <c r="AX18" s="389"/>
      <c r="AY18" s="389"/>
      <c r="AZ18" s="389"/>
      <c r="BA18" s="389"/>
      <c r="BB18" s="389"/>
      <c r="BC18" s="389"/>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row>
    <row r="19" spans="1:93" ht="33.75" customHeight="1" x14ac:dyDescent="0.2">
      <c r="A19" s="156"/>
      <c r="B19" s="156"/>
      <c r="C19" s="156"/>
      <c r="D19" s="156"/>
      <c r="E19" s="156"/>
      <c r="F19" s="156"/>
      <c r="G19" s="156"/>
      <c r="H19" s="156"/>
      <c r="I19" s="156"/>
      <c r="J19" s="156"/>
      <c r="T19" s="156"/>
      <c r="AD19" s="156"/>
      <c r="AE19" s="156"/>
      <c r="AF19" s="156"/>
      <c r="AG19" s="156"/>
      <c r="AH19" s="156"/>
      <c r="AI19" s="156"/>
      <c r="AJ19" s="156"/>
      <c r="AK19" s="156"/>
      <c r="AL19" s="156"/>
      <c r="AM19" s="156"/>
      <c r="AN19" s="156"/>
      <c r="AO19" s="156"/>
      <c r="AP19" s="156"/>
      <c r="AQ19" s="156"/>
      <c r="AR19" s="156"/>
      <c r="AT19" s="389" t="s">
        <v>78</v>
      </c>
      <c r="AU19" s="389"/>
      <c r="AV19" s="389"/>
      <c r="AW19" s="389"/>
      <c r="AX19" s="389"/>
      <c r="AY19" s="389"/>
      <c r="AZ19" s="389"/>
      <c r="BA19" s="389"/>
      <c r="BB19" s="389"/>
      <c r="BC19" s="389"/>
      <c r="BD19" s="390"/>
      <c r="BE19" s="390"/>
      <c r="BF19" s="390"/>
      <c r="BG19" s="390"/>
      <c r="BH19" s="390"/>
      <c r="BI19" s="390"/>
      <c r="BJ19" s="390"/>
      <c r="BK19" s="390"/>
      <c r="BL19" s="390"/>
      <c r="BM19" s="390"/>
      <c r="BN19" s="390"/>
      <c r="BO19" s="390"/>
      <c r="BP19" s="390"/>
      <c r="BQ19" s="390"/>
      <c r="BR19" s="390"/>
      <c r="BS19" s="390"/>
      <c r="BT19" s="390"/>
      <c r="BU19" s="390"/>
      <c r="BV19" s="390"/>
      <c r="BW19" s="390"/>
      <c r="BX19" s="390"/>
      <c r="BY19" s="390"/>
      <c r="BZ19" s="390"/>
      <c r="CA19" s="390"/>
      <c r="CB19" s="390"/>
      <c r="CC19" s="390"/>
      <c r="CD19" s="390"/>
      <c r="CE19" s="390"/>
      <c r="CF19" s="390"/>
      <c r="CG19" s="390"/>
      <c r="CH19" s="390"/>
      <c r="CI19" s="390"/>
      <c r="CJ19" s="390"/>
    </row>
    <row r="20" spans="1:93" ht="33.75" customHeight="1" x14ac:dyDescent="0.2">
      <c r="A20" s="156"/>
      <c r="B20" s="156"/>
      <c r="C20" s="156"/>
      <c r="D20" s="156"/>
      <c r="E20" s="156"/>
      <c r="F20" s="156"/>
      <c r="G20" s="156"/>
      <c r="H20" s="156"/>
      <c r="I20" s="156"/>
      <c r="J20" s="156"/>
      <c r="T20" s="156"/>
      <c r="AD20" s="156"/>
      <c r="AE20" s="156"/>
      <c r="AF20" s="156"/>
      <c r="AG20" s="156"/>
      <c r="AH20" s="156"/>
      <c r="AI20" s="156"/>
      <c r="AJ20" s="156"/>
      <c r="AK20" s="156"/>
      <c r="AL20" s="156"/>
      <c r="AM20" s="156"/>
      <c r="AN20" s="156"/>
      <c r="AO20" s="156"/>
      <c r="AP20" s="156"/>
      <c r="AQ20" s="156"/>
      <c r="AR20" s="156"/>
      <c r="AT20" s="389" t="s">
        <v>54</v>
      </c>
      <c r="AU20" s="389"/>
      <c r="AV20" s="389"/>
      <c r="AW20" s="389"/>
      <c r="AX20" s="389"/>
      <c r="AY20" s="389"/>
      <c r="AZ20" s="389"/>
      <c r="BA20" s="389"/>
      <c r="BB20" s="389"/>
      <c r="BC20" s="389"/>
      <c r="BD20" s="392"/>
      <c r="BE20" s="392"/>
      <c r="BF20" s="392"/>
      <c r="BG20" s="392"/>
      <c r="BH20" s="392"/>
      <c r="BI20" s="392"/>
      <c r="BJ20" s="392"/>
      <c r="BK20" s="392"/>
      <c r="BL20" s="392"/>
      <c r="BM20" s="392"/>
      <c r="BN20" s="392"/>
      <c r="BO20" s="392"/>
      <c r="BP20" s="392"/>
      <c r="BQ20" s="392"/>
      <c r="BR20" s="392"/>
      <c r="BS20" s="392"/>
      <c r="BT20" s="392"/>
      <c r="BU20" s="392"/>
      <c r="BV20" s="392"/>
      <c r="BW20" s="392"/>
      <c r="BX20" s="392"/>
      <c r="BY20" s="392"/>
      <c r="BZ20" s="392"/>
      <c r="CA20" s="392"/>
      <c r="CB20" s="392"/>
      <c r="CC20" s="392"/>
      <c r="CD20" s="392"/>
      <c r="CE20" s="392"/>
      <c r="CF20" s="392"/>
      <c r="CG20" s="392"/>
      <c r="CH20" s="392"/>
      <c r="CI20" s="392"/>
      <c r="CJ20" s="392"/>
    </row>
    <row r="21" spans="1:93" ht="15" customHeight="1" x14ac:dyDescent="0.2">
      <c r="A21" s="156"/>
      <c r="B21" s="156"/>
      <c r="C21" s="156"/>
      <c r="D21" s="156"/>
      <c r="E21" s="156"/>
      <c r="F21" s="156"/>
      <c r="G21" s="156"/>
      <c r="H21" s="156"/>
      <c r="I21" s="156"/>
      <c r="J21" s="156"/>
      <c r="T21" s="156"/>
      <c r="AD21" s="156"/>
      <c r="AE21" s="156"/>
      <c r="AF21" s="156"/>
      <c r="AG21" s="156"/>
      <c r="AH21" s="156"/>
      <c r="AI21" s="156"/>
      <c r="AJ21" s="156"/>
      <c r="AK21" s="156"/>
      <c r="AL21" s="156"/>
      <c r="AM21" s="156"/>
      <c r="AN21" s="156"/>
      <c r="AO21" s="156"/>
      <c r="AP21" s="156"/>
      <c r="AQ21" s="156"/>
      <c r="AR21" s="156"/>
    </row>
    <row r="22" spans="1:93" ht="12" customHeight="1" x14ac:dyDescent="0.2">
      <c r="A22" s="159"/>
      <c r="B22" s="159"/>
      <c r="C22" s="159"/>
      <c r="D22" s="159"/>
      <c r="G22" s="157"/>
      <c r="H22" s="157"/>
      <c r="T22" s="160"/>
      <c r="U22" s="160"/>
      <c r="V22" s="160"/>
      <c r="W22" s="160"/>
      <c r="X22" s="158"/>
      <c r="Y22" s="158"/>
      <c r="Z22" s="158"/>
      <c r="AA22" s="158"/>
      <c r="AB22" s="158"/>
      <c r="AC22" s="158"/>
      <c r="AD22" s="158"/>
      <c r="AE22" s="158"/>
      <c r="AF22" s="158"/>
      <c r="AG22" s="158"/>
      <c r="AH22" s="158"/>
      <c r="AI22" s="158"/>
      <c r="AJ22" s="158"/>
      <c r="AK22" s="158"/>
      <c r="AL22" s="158"/>
      <c r="AM22" s="158"/>
      <c r="AN22" s="158"/>
      <c r="AO22" s="158"/>
      <c r="AP22" s="158"/>
      <c r="AQ22" s="158"/>
      <c r="AR22" s="42"/>
      <c r="AT22" s="163"/>
      <c r="AU22" s="163"/>
      <c r="AV22" s="163"/>
      <c r="AW22" s="163"/>
      <c r="AX22" s="163"/>
      <c r="AY22" s="163"/>
      <c r="AZ22" s="163"/>
      <c r="BA22" s="163"/>
      <c r="BB22" s="163"/>
      <c r="BC22" s="163"/>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CC22" s="164"/>
      <c r="CD22" s="164"/>
      <c r="CE22" s="164"/>
      <c r="CF22" s="164"/>
      <c r="CG22" s="164"/>
      <c r="CH22" s="164"/>
      <c r="CI22" s="164"/>
      <c r="CJ22" s="164"/>
      <c r="CK22" s="164"/>
      <c r="CL22" s="164"/>
    </row>
    <row r="23" spans="1:93" ht="21" customHeight="1" x14ac:dyDescent="0.2">
      <c r="A23" s="159"/>
      <c r="B23" s="159"/>
      <c r="C23" s="159"/>
      <c r="D23" s="159"/>
      <c r="G23" s="157"/>
      <c r="H23" s="157"/>
      <c r="T23" s="55"/>
      <c r="U23" s="55"/>
      <c r="V23" s="55"/>
      <c r="W23" s="55"/>
      <c r="X23" s="158"/>
      <c r="Y23" s="158"/>
      <c r="Z23" s="158"/>
      <c r="AA23" s="158"/>
      <c r="AB23" s="158"/>
      <c r="AC23" s="158"/>
      <c r="AD23" s="158"/>
      <c r="AE23" s="158"/>
      <c r="AF23" s="158"/>
      <c r="AG23" s="158"/>
      <c r="AH23" s="158"/>
      <c r="AI23" s="158"/>
      <c r="AJ23" s="387" t="s">
        <v>19</v>
      </c>
      <c r="AK23" s="387"/>
      <c r="AL23" s="387"/>
      <c r="AM23" s="387"/>
      <c r="AN23" s="387"/>
      <c r="AO23" s="387"/>
      <c r="AP23" s="387"/>
      <c r="AQ23" s="387"/>
      <c r="AR23" s="387"/>
      <c r="AS23" s="158"/>
      <c r="AT23" s="389" t="s">
        <v>15</v>
      </c>
      <c r="AU23" s="389"/>
      <c r="AV23" s="389"/>
      <c r="AW23" s="389"/>
      <c r="AX23" s="389"/>
      <c r="AY23" s="389"/>
      <c r="AZ23" s="389"/>
      <c r="BA23" s="389"/>
      <c r="BB23" s="389"/>
      <c r="BC23" s="389"/>
      <c r="BD23" s="408"/>
      <c r="BE23" s="408"/>
      <c r="BF23" s="408"/>
      <c r="BG23" s="408"/>
      <c r="BH23" s="408"/>
      <c r="BI23" s="409" t="s">
        <v>26</v>
      </c>
      <c r="BJ23" s="409"/>
      <c r="BK23" s="408"/>
      <c r="BL23" s="408"/>
      <c r="BM23" s="408"/>
      <c r="BN23" s="408"/>
      <c r="BO23" s="408"/>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O23" s="149"/>
    </row>
    <row r="24" spans="1:93" ht="41.25" customHeight="1" x14ac:dyDescent="0.25">
      <c r="A24" s="156"/>
      <c r="B24" s="156"/>
      <c r="C24" s="156"/>
      <c r="D24" s="156"/>
      <c r="E24" s="41"/>
      <c r="F24" s="41"/>
      <c r="G24" s="157"/>
      <c r="H24" s="157"/>
      <c r="T24" s="159"/>
      <c r="U24" s="159"/>
      <c r="V24" s="159"/>
      <c r="W24" s="156"/>
      <c r="X24" s="158"/>
      <c r="Y24" s="158"/>
      <c r="Z24" s="158"/>
      <c r="AA24" s="158"/>
      <c r="AB24" s="158"/>
      <c r="AC24" s="158"/>
      <c r="AD24" s="158"/>
      <c r="AE24" s="158"/>
      <c r="AF24" s="158"/>
      <c r="AG24" s="158"/>
      <c r="AH24" s="158"/>
      <c r="AI24" s="158"/>
      <c r="AJ24" s="158"/>
      <c r="AK24" s="158"/>
      <c r="AL24" s="158"/>
      <c r="AM24" s="158"/>
      <c r="AN24" s="158"/>
      <c r="AO24" s="158"/>
      <c r="AP24" s="158"/>
      <c r="AQ24" s="158"/>
      <c r="AR24" s="42"/>
      <c r="AT24" s="412" t="s">
        <v>16</v>
      </c>
      <c r="AU24" s="412"/>
      <c r="AV24" s="412"/>
      <c r="AW24" s="412"/>
      <c r="AX24" s="412"/>
      <c r="AY24" s="412"/>
      <c r="AZ24" s="412"/>
      <c r="BA24" s="412"/>
      <c r="BB24" s="412"/>
      <c r="BC24" s="412"/>
      <c r="BD24" s="410"/>
      <c r="BE24" s="410"/>
      <c r="BF24" s="410"/>
      <c r="BG24" s="410"/>
      <c r="BH24" s="410"/>
      <c r="BI24" s="410"/>
      <c r="BJ24" s="410"/>
      <c r="BK24" s="410"/>
      <c r="BL24" s="410"/>
      <c r="BM24" s="410"/>
      <c r="BN24" s="410"/>
      <c r="BO24" s="410"/>
      <c r="BP24" s="410"/>
      <c r="BQ24" s="410"/>
      <c r="BR24" s="410"/>
      <c r="BS24" s="410"/>
      <c r="BT24" s="410"/>
      <c r="BU24" s="410"/>
      <c r="BV24" s="410"/>
      <c r="BW24" s="410"/>
      <c r="BX24" s="410"/>
      <c r="BY24" s="410"/>
      <c r="BZ24" s="410"/>
      <c r="CA24" s="410"/>
      <c r="CB24" s="410"/>
      <c r="CC24" s="410"/>
      <c r="CD24" s="410"/>
      <c r="CE24" s="410"/>
      <c r="CF24" s="410"/>
      <c r="CG24" s="410"/>
      <c r="CH24" s="410"/>
      <c r="CI24" s="410"/>
      <c r="CJ24" s="410"/>
      <c r="CK24" s="410"/>
      <c r="CL24" s="410"/>
    </row>
    <row r="25" spans="1:93" ht="27.75" customHeight="1" x14ac:dyDescent="0.2">
      <c r="A25" s="159"/>
      <c r="B25" s="159"/>
      <c r="C25" s="159"/>
      <c r="D25" s="159"/>
      <c r="G25" s="157"/>
      <c r="H25" s="157"/>
      <c r="T25" s="160"/>
      <c r="U25" s="160"/>
      <c r="V25" s="160"/>
      <c r="W25" s="160"/>
      <c r="X25" s="158"/>
      <c r="Y25" s="158"/>
      <c r="Z25" s="158"/>
      <c r="AA25" s="158"/>
      <c r="AB25" s="158"/>
      <c r="AC25" s="158"/>
      <c r="AD25" s="158"/>
      <c r="AE25" s="158"/>
      <c r="AF25" s="158"/>
      <c r="AG25" s="158"/>
      <c r="AH25" s="158"/>
      <c r="AI25" s="158"/>
      <c r="AJ25" s="158"/>
      <c r="AK25" s="158"/>
      <c r="AL25" s="158"/>
      <c r="AM25" s="158"/>
      <c r="AN25" s="158"/>
      <c r="AO25" s="158"/>
      <c r="AP25" s="158"/>
      <c r="AQ25" s="158"/>
      <c r="AR25" s="42"/>
      <c r="AT25" s="412"/>
      <c r="AU25" s="412"/>
      <c r="AV25" s="412"/>
      <c r="AW25" s="412"/>
      <c r="AX25" s="412"/>
      <c r="AY25" s="412"/>
      <c r="AZ25" s="412"/>
      <c r="BA25" s="412"/>
      <c r="BB25" s="412"/>
      <c r="BC25" s="412"/>
      <c r="BD25" s="411"/>
      <c r="BE25" s="411"/>
      <c r="BF25" s="411"/>
      <c r="BG25" s="411"/>
      <c r="BH25" s="411"/>
      <c r="BI25" s="411"/>
      <c r="BJ25" s="411"/>
      <c r="BK25" s="411"/>
      <c r="BL25" s="411"/>
      <c r="BM25" s="411"/>
      <c r="BN25" s="411"/>
      <c r="BO25" s="411"/>
      <c r="BP25" s="411"/>
      <c r="BQ25" s="411"/>
      <c r="BR25" s="411"/>
      <c r="BS25" s="411"/>
      <c r="BT25" s="411"/>
      <c r="BU25" s="411"/>
      <c r="BV25" s="411"/>
      <c r="BW25" s="411"/>
      <c r="BX25" s="411"/>
      <c r="BY25" s="411"/>
      <c r="BZ25" s="411"/>
      <c r="CA25" s="411"/>
      <c r="CB25" s="411"/>
      <c r="CC25" s="411"/>
      <c r="CD25" s="411"/>
      <c r="CE25" s="411"/>
      <c r="CF25" s="411"/>
      <c r="CG25" s="411"/>
      <c r="CH25" s="411"/>
      <c r="CI25" s="411"/>
      <c r="CJ25" s="411"/>
      <c r="CK25" s="411"/>
      <c r="CL25" s="411"/>
      <c r="CM25" s="161"/>
      <c r="CN25" s="161"/>
      <c r="CO25" s="149"/>
    </row>
    <row r="26" spans="1:93" ht="26.25" customHeight="1" x14ac:dyDescent="0.2">
      <c r="A26" s="159"/>
      <c r="B26" s="159"/>
      <c r="C26" s="159"/>
      <c r="D26" s="159"/>
      <c r="E26" s="41"/>
      <c r="F26" s="41"/>
      <c r="G26" s="157"/>
      <c r="H26" s="157"/>
      <c r="T26" s="159"/>
      <c r="U26" s="159"/>
      <c r="V26" s="159"/>
      <c r="W26" s="156"/>
      <c r="X26" s="158"/>
      <c r="Y26" s="158"/>
      <c r="Z26" s="158"/>
      <c r="AA26" s="158"/>
      <c r="AB26" s="158"/>
      <c r="AC26" s="158"/>
      <c r="AD26" s="158"/>
      <c r="AE26" s="158"/>
      <c r="AF26" s="158"/>
      <c r="AG26" s="158"/>
      <c r="AH26" s="158"/>
      <c r="AI26" s="158"/>
      <c r="AJ26" s="158"/>
      <c r="AK26" s="158"/>
      <c r="AL26" s="158"/>
      <c r="AM26" s="158"/>
      <c r="AN26" s="158"/>
      <c r="AO26" s="158"/>
      <c r="AP26" s="158"/>
      <c r="AQ26" s="158"/>
      <c r="AR26" s="42"/>
      <c r="AT26" s="389" t="s">
        <v>18</v>
      </c>
      <c r="AU26" s="389"/>
      <c r="AV26" s="389"/>
      <c r="AW26" s="389"/>
      <c r="AX26" s="389"/>
      <c r="AY26" s="389"/>
      <c r="AZ26" s="389"/>
      <c r="BA26" s="389"/>
      <c r="BB26" s="389"/>
      <c r="BC26" s="389"/>
      <c r="BD26" s="390"/>
      <c r="BE26" s="390"/>
      <c r="BF26" s="390"/>
      <c r="BG26" s="390"/>
      <c r="BH26" s="390"/>
      <c r="BI26" s="390"/>
      <c r="BJ26" s="390"/>
      <c r="BK26" s="390"/>
      <c r="BL26" s="390"/>
      <c r="BM26" s="390"/>
      <c r="BN26" s="390"/>
      <c r="BO26" s="390"/>
      <c r="BP26" s="390"/>
      <c r="BQ26" s="390"/>
      <c r="BR26" s="390"/>
      <c r="BS26" s="390"/>
      <c r="BT26" s="390"/>
      <c r="BU26" s="390"/>
      <c r="BV26" s="390"/>
      <c r="BW26" s="390"/>
      <c r="BX26" s="390"/>
      <c r="BY26" s="390"/>
      <c r="BZ26" s="390"/>
      <c r="CA26" s="390"/>
      <c r="CB26" s="390"/>
      <c r="CC26" s="390"/>
      <c r="CD26" s="390"/>
      <c r="CE26" s="390"/>
      <c r="CF26" s="390"/>
      <c r="CG26" s="390"/>
      <c r="CH26" s="390"/>
      <c r="CI26" s="390"/>
      <c r="CJ26" s="390"/>
      <c r="CK26" s="390"/>
      <c r="CL26" s="390"/>
    </row>
    <row r="27" spans="1:93" ht="41.25" customHeight="1" x14ac:dyDescent="0.2">
      <c r="A27" s="159"/>
      <c r="B27" s="159"/>
      <c r="C27" s="159"/>
      <c r="D27" s="159"/>
      <c r="E27" s="41"/>
      <c r="F27" s="41"/>
      <c r="G27" s="157"/>
      <c r="H27" s="157"/>
      <c r="T27" s="159"/>
      <c r="U27" s="159"/>
      <c r="V27" s="159"/>
      <c r="W27" s="156"/>
      <c r="X27" s="158"/>
      <c r="Y27" s="158"/>
      <c r="Z27" s="158"/>
      <c r="AA27" s="158"/>
      <c r="AB27" s="158"/>
      <c r="AC27" s="158"/>
      <c r="AD27" s="158"/>
      <c r="AE27" s="158"/>
      <c r="AF27" s="158"/>
      <c r="AG27" s="158"/>
      <c r="AH27" s="158"/>
      <c r="AI27" s="158"/>
      <c r="AJ27" s="158"/>
      <c r="AK27" s="158"/>
      <c r="AL27" s="158"/>
      <c r="AM27" s="158"/>
      <c r="AN27" s="158"/>
      <c r="AO27" s="158"/>
      <c r="AP27" s="158"/>
      <c r="AQ27" s="158"/>
      <c r="AR27" s="42"/>
      <c r="AT27" s="387" t="s">
        <v>66</v>
      </c>
      <c r="AU27" s="389"/>
      <c r="AV27" s="389"/>
      <c r="AW27" s="389"/>
      <c r="AX27" s="389"/>
      <c r="AY27" s="389"/>
      <c r="AZ27" s="389"/>
      <c r="BA27" s="389"/>
      <c r="BB27" s="389"/>
      <c r="BC27" s="389"/>
      <c r="BD27" s="391"/>
      <c r="BE27" s="391"/>
      <c r="BF27" s="391"/>
      <c r="BG27" s="391"/>
      <c r="BH27" s="391"/>
      <c r="BI27" s="391"/>
      <c r="BJ27" s="391"/>
      <c r="BK27" s="391"/>
      <c r="BL27" s="391"/>
      <c r="BM27" s="391"/>
      <c r="BN27" s="391"/>
      <c r="BO27" s="391"/>
      <c r="BP27" s="391"/>
      <c r="BQ27" s="391"/>
      <c r="BR27" s="391"/>
      <c r="BS27" s="391"/>
      <c r="BT27" s="391"/>
      <c r="BU27" s="391"/>
      <c r="BV27" s="391"/>
      <c r="BW27" s="391"/>
      <c r="BX27" s="391"/>
      <c r="BY27" s="391"/>
      <c r="BZ27" s="391"/>
      <c r="CA27" s="391"/>
      <c r="CB27" s="391"/>
      <c r="CC27" s="391"/>
      <c r="CD27" s="391"/>
      <c r="CE27" s="391"/>
      <c r="CF27" s="391"/>
      <c r="CG27" s="391"/>
      <c r="CH27" s="391"/>
      <c r="CI27" s="391"/>
      <c r="CJ27" s="391"/>
      <c r="CK27" s="393"/>
      <c r="CL27" s="393"/>
      <c r="CM27" s="393"/>
      <c r="CN27" s="393"/>
      <c r="CO27" s="149"/>
    </row>
    <row r="28" spans="1:93" s="146" customFormat="1" ht="15" customHeight="1" x14ac:dyDescent="0.2">
      <c r="A28" s="165"/>
      <c r="B28" s="165"/>
      <c r="C28" s="165"/>
      <c r="D28" s="165"/>
      <c r="G28" s="166"/>
      <c r="H28" s="166"/>
      <c r="T28" s="165"/>
      <c r="U28" s="165"/>
      <c r="V28" s="165"/>
      <c r="W28" s="155"/>
      <c r="X28" s="167"/>
      <c r="Y28" s="167"/>
      <c r="Z28" s="167"/>
      <c r="AA28" s="167"/>
      <c r="AB28" s="167"/>
      <c r="AC28" s="167"/>
      <c r="AD28" s="167"/>
      <c r="AE28" s="167"/>
      <c r="AF28" s="167"/>
      <c r="AG28" s="167"/>
      <c r="AH28" s="167"/>
      <c r="AI28" s="167"/>
      <c r="AJ28" s="167"/>
      <c r="AK28" s="167"/>
      <c r="AL28" s="167"/>
      <c r="AM28" s="167"/>
      <c r="AN28" s="167"/>
      <c r="AO28" s="167"/>
      <c r="AP28" s="167"/>
      <c r="AQ28" s="167"/>
      <c r="AR28" s="46"/>
      <c r="AT28" s="95"/>
      <c r="AU28" s="95"/>
      <c r="AV28" s="95"/>
      <c r="AW28" s="95"/>
      <c r="AX28" s="95"/>
      <c r="AY28" s="95"/>
      <c r="AZ28" s="95"/>
      <c r="BA28" s="95"/>
      <c r="BB28" s="95"/>
      <c r="BC28" s="95"/>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144"/>
      <c r="CN28" s="144"/>
    </row>
    <row r="29" spans="1:93" s="146" customFormat="1" ht="38.25" customHeight="1" x14ac:dyDescent="0.2">
      <c r="X29" s="167"/>
      <c r="Y29" s="167"/>
      <c r="Z29" s="167"/>
      <c r="AA29" s="167"/>
      <c r="AB29" s="167"/>
      <c r="AN29" s="167"/>
      <c r="AO29" s="167"/>
      <c r="AP29" s="167"/>
      <c r="AQ29" s="167"/>
      <c r="AR29" s="46"/>
    </row>
    <row r="30" spans="1:93" s="146" customFormat="1" ht="24.75" customHeight="1" x14ac:dyDescent="0.2">
      <c r="A30" s="394"/>
      <c r="B30" s="394"/>
      <c r="C30" s="394"/>
      <c r="D30" s="394"/>
      <c r="E30" s="394"/>
      <c r="F30" s="394"/>
      <c r="G30" s="394"/>
      <c r="H30" s="394"/>
      <c r="I30" s="394"/>
      <c r="J30" s="394"/>
      <c r="K30" s="394"/>
      <c r="L30" s="394"/>
      <c r="M30" s="394"/>
      <c r="N30" s="394"/>
      <c r="O30" s="394"/>
      <c r="P30" s="394"/>
      <c r="Q30" s="394"/>
      <c r="R30" s="394"/>
      <c r="S30" s="394"/>
      <c r="T30" s="394"/>
      <c r="U30" s="394"/>
      <c r="V30" s="394"/>
      <c r="W30" s="394"/>
      <c r="X30" s="394"/>
      <c r="Y30" s="394"/>
      <c r="Z30" s="394"/>
      <c r="AA30" s="394"/>
      <c r="AB30" s="394"/>
      <c r="AC30" s="394"/>
      <c r="AD30" s="394"/>
      <c r="AE30" s="394"/>
      <c r="AF30" s="394"/>
      <c r="AG30" s="394"/>
      <c r="AH30" s="394"/>
      <c r="AI30" s="394"/>
      <c r="AJ30" s="394"/>
      <c r="AK30" s="394"/>
      <c r="AL30" s="394"/>
      <c r="AM30" s="394"/>
      <c r="AN30" s="394"/>
      <c r="AO30" s="394"/>
      <c r="AP30" s="394"/>
      <c r="AQ30" s="394"/>
      <c r="AR30" s="394"/>
      <c r="AS30" s="394"/>
      <c r="AT30" s="394"/>
      <c r="AU30" s="394"/>
      <c r="AV30" s="394"/>
      <c r="AW30" s="394"/>
      <c r="AX30" s="394"/>
      <c r="AY30" s="394"/>
      <c r="AZ30" s="394"/>
      <c r="BA30" s="394"/>
      <c r="BB30" s="394"/>
      <c r="BC30" s="394"/>
      <c r="BD30" s="394"/>
      <c r="BE30" s="394"/>
      <c r="BF30" s="394"/>
      <c r="BG30" s="394"/>
      <c r="BH30" s="394"/>
      <c r="BI30" s="394"/>
      <c r="BJ30" s="394"/>
      <c r="BK30" s="394"/>
      <c r="BL30" s="394"/>
      <c r="BM30" s="394"/>
      <c r="BN30" s="394"/>
      <c r="BO30" s="394"/>
      <c r="BP30" s="394"/>
      <c r="BQ30" s="394"/>
      <c r="BR30" s="394"/>
      <c r="BS30" s="394"/>
      <c r="BT30" s="394"/>
      <c r="BU30" s="394"/>
      <c r="BV30" s="394"/>
      <c r="BW30" s="394"/>
      <c r="BX30" s="394"/>
      <c r="BY30" s="394"/>
      <c r="BZ30" s="394"/>
      <c r="CA30" s="394"/>
      <c r="CB30" s="394"/>
      <c r="CC30" s="394"/>
      <c r="CD30" s="394"/>
      <c r="CE30" s="394"/>
      <c r="CF30" s="394"/>
      <c r="CG30" s="394"/>
      <c r="CH30" s="394"/>
      <c r="CI30" s="394"/>
      <c r="CJ30" s="394"/>
      <c r="CK30" s="394"/>
      <c r="CL30" s="394"/>
      <c r="CM30" s="394"/>
      <c r="CN30" s="394"/>
    </row>
    <row r="31" spans="1:93" s="146" customFormat="1" ht="24.75" customHeight="1" x14ac:dyDescent="0.2">
      <c r="A31" s="395" t="s">
        <v>40</v>
      </c>
      <c r="B31" s="395"/>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5"/>
      <c r="AN31" s="395"/>
      <c r="AO31" s="395"/>
      <c r="AP31" s="395"/>
      <c r="AQ31" s="395"/>
      <c r="AR31" s="395"/>
      <c r="AS31" s="395"/>
      <c r="AT31" s="395"/>
      <c r="AU31" s="395"/>
      <c r="AV31" s="395"/>
      <c r="AW31" s="395"/>
      <c r="AX31" s="395"/>
      <c r="AY31" s="395"/>
      <c r="AZ31" s="395"/>
      <c r="BA31" s="395"/>
      <c r="BB31" s="395"/>
      <c r="BC31" s="395"/>
      <c r="BD31" s="395"/>
      <c r="BE31" s="395"/>
      <c r="BF31" s="395"/>
      <c r="BG31" s="395"/>
      <c r="BH31" s="395"/>
      <c r="BI31" s="395"/>
      <c r="BJ31" s="395"/>
      <c r="BK31" s="395"/>
      <c r="BL31" s="395"/>
      <c r="BM31" s="395"/>
      <c r="BN31" s="395"/>
      <c r="BO31" s="395"/>
      <c r="BP31" s="395"/>
      <c r="BQ31" s="395"/>
      <c r="BR31" s="395"/>
      <c r="BS31" s="395"/>
      <c r="BT31" s="395"/>
      <c r="BU31" s="395"/>
      <c r="BV31" s="395"/>
      <c r="BW31" s="395"/>
      <c r="BX31" s="395"/>
      <c r="BY31" s="395"/>
      <c r="BZ31" s="395"/>
      <c r="CA31" s="395"/>
      <c r="CB31" s="395"/>
      <c r="CC31" s="395"/>
      <c r="CD31" s="395"/>
      <c r="CE31" s="395"/>
      <c r="CF31" s="395"/>
      <c r="CG31" s="395"/>
      <c r="CH31" s="395"/>
      <c r="CI31" s="395"/>
      <c r="CJ31" s="395"/>
      <c r="CK31" s="395"/>
      <c r="CL31" s="395"/>
      <c r="CM31" s="395"/>
      <c r="CN31" s="395"/>
    </row>
    <row r="32" spans="1:93" s="146" customFormat="1" ht="24.75" customHeight="1" x14ac:dyDescent="0.2">
      <c r="A32" s="395" t="s">
        <v>74</v>
      </c>
      <c r="B32" s="395"/>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5"/>
      <c r="AN32" s="395"/>
      <c r="AO32" s="395"/>
      <c r="AP32" s="395"/>
      <c r="AQ32" s="395"/>
      <c r="AR32" s="395"/>
      <c r="AS32" s="395"/>
      <c r="AT32" s="395"/>
      <c r="AU32" s="395"/>
      <c r="AV32" s="395"/>
      <c r="AW32" s="395"/>
      <c r="AX32" s="395"/>
      <c r="AY32" s="395"/>
      <c r="AZ32" s="395"/>
      <c r="BA32" s="395"/>
      <c r="BB32" s="395"/>
      <c r="BC32" s="395"/>
      <c r="BD32" s="395"/>
      <c r="BE32" s="395"/>
      <c r="BF32" s="395"/>
      <c r="BG32" s="395"/>
      <c r="BH32" s="395"/>
      <c r="BI32" s="395"/>
      <c r="BJ32" s="395"/>
      <c r="BK32" s="395"/>
      <c r="BL32" s="395"/>
      <c r="BM32" s="395"/>
      <c r="BN32" s="395"/>
      <c r="BO32" s="395"/>
      <c r="BP32" s="395"/>
      <c r="BQ32" s="395"/>
      <c r="BR32" s="395"/>
      <c r="BS32" s="395"/>
      <c r="BT32" s="395"/>
      <c r="BU32" s="395"/>
      <c r="BV32" s="395"/>
      <c r="BW32" s="395"/>
      <c r="BX32" s="395"/>
      <c r="BY32" s="395"/>
      <c r="BZ32" s="395"/>
      <c r="CA32" s="395"/>
      <c r="CB32" s="395"/>
      <c r="CC32" s="395"/>
      <c r="CD32" s="395"/>
      <c r="CE32" s="395"/>
      <c r="CF32" s="395"/>
      <c r="CG32" s="395"/>
      <c r="CH32" s="395"/>
      <c r="CI32" s="395"/>
      <c r="CJ32" s="395"/>
      <c r="CK32" s="395"/>
      <c r="CL32" s="395"/>
      <c r="CM32" s="395"/>
      <c r="CN32" s="395"/>
    </row>
    <row r="33" spans="1:92" s="146" customFormat="1" ht="24.75" customHeight="1" x14ac:dyDescent="0.2">
      <c r="A33" s="394" t="s">
        <v>194</v>
      </c>
      <c r="B33" s="394"/>
      <c r="C33" s="394"/>
      <c r="D33" s="394"/>
      <c r="E33" s="394"/>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N33" s="394"/>
      <c r="AO33" s="394"/>
      <c r="AP33" s="394"/>
      <c r="AQ33" s="394"/>
      <c r="AR33" s="394"/>
      <c r="AS33" s="394"/>
      <c r="AT33" s="394"/>
      <c r="AU33" s="394"/>
      <c r="AV33" s="394"/>
      <c r="AW33" s="394"/>
      <c r="AX33" s="394"/>
      <c r="AY33" s="394"/>
      <c r="AZ33" s="394"/>
      <c r="BA33" s="394"/>
      <c r="BB33" s="394"/>
      <c r="BC33" s="394"/>
      <c r="BD33" s="394"/>
      <c r="BE33" s="394"/>
      <c r="BF33" s="394"/>
      <c r="BG33" s="394"/>
      <c r="BH33" s="394"/>
      <c r="BI33" s="394"/>
      <c r="BJ33" s="394"/>
      <c r="BK33" s="394"/>
      <c r="BL33" s="394"/>
      <c r="BM33" s="394"/>
      <c r="BN33" s="394"/>
      <c r="BO33" s="394"/>
      <c r="BP33" s="394"/>
      <c r="BQ33" s="394"/>
      <c r="BR33" s="394"/>
      <c r="BS33" s="394"/>
      <c r="BT33" s="394"/>
      <c r="BU33" s="394"/>
      <c r="BV33" s="394"/>
      <c r="BW33" s="394"/>
      <c r="BX33" s="394"/>
      <c r="BY33" s="394"/>
      <c r="BZ33" s="394"/>
      <c r="CA33" s="394"/>
      <c r="CB33" s="394"/>
      <c r="CC33" s="394"/>
      <c r="CD33" s="394"/>
      <c r="CE33" s="394"/>
      <c r="CF33" s="394"/>
      <c r="CG33" s="394"/>
      <c r="CH33" s="394"/>
      <c r="CI33" s="394"/>
      <c r="CJ33" s="394"/>
      <c r="CK33" s="394"/>
      <c r="CL33" s="394"/>
      <c r="CM33" s="394"/>
      <c r="CN33" s="394"/>
    </row>
    <row r="34" spans="1:92" s="146" customFormat="1" ht="29.25" customHeight="1" x14ac:dyDescent="0.2">
      <c r="A34" s="203"/>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c r="BH34" s="203"/>
      <c r="BI34" s="203"/>
      <c r="BJ34" s="203"/>
      <c r="BK34" s="203"/>
      <c r="BL34" s="203"/>
      <c r="BM34" s="203"/>
      <c r="BN34" s="203"/>
      <c r="BO34" s="203"/>
      <c r="BP34" s="203"/>
      <c r="BQ34" s="203"/>
      <c r="BR34" s="203"/>
      <c r="BS34" s="203"/>
      <c r="BT34" s="203"/>
      <c r="BU34" s="203"/>
      <c r="BV34" s="203"/>
      <c r="BW34" s="203"/>
      <c r="BX34" s="203"/>
      <c r="BY34" s="203"/>
      <c r="BZ34" s="203"/>
      <c r="CA34" s="203"/>
      <c r="CB34" s="203"/>
      <c r="CC34" s="203"/>
      <c r="CD34" s="203"/>
      <c r="CE34" s="203"/>
      <c r="CF34" s="203"/>
      <c r="CG34" s="203"/>
      <c r="CH34" s="203"/>
      <c r="CI34" s="203"/>
      <c r="CJ34" s="203"/>
      <c r="CK34" s="203"/>
      <c r="CL34" s="203"/>
      <c r="CM34" s="203"/>
      <c r="CN34" s="203"/>
    </row>
    <row r="35" spans="1:92" s="146" customFormat="1" ht="28" customHeight="1" x14ac:dyDescent="0.25">
      <c r="A35" s="334"/>
      <c r="B35" s="334"/>
      <c r="C35" s="381" t="s">
        <v>144</v>
      </c>
      <c r="D35" s="381"/>
      <c r="E35" s="381"/>
      <c r="F35" s="381"/>
      <c r="G35" s="381"/>
      <c r="H35" s="382"/>
      <c r="I35" s="382"/>
      <c r="J35" s="382"/>
      <c r="K35" s="382"/>
      <c r="L35" s="383" t="s">
        <v>9</v>
      </c>
      <c r="M35" s="383"/>
      <c r="N35" s="383"/>
      <c r="O35" s="383"/>
      <c r="P35" s="383"/>
      <c r="Q35" s="383"/>
      <c r="R35" s="383"/>
      <c r="S35" s="383"/>
      <c r="T35" s="383" t="s">
        <v>80</v>
      </c>
      <c r="U35" s="383"/>
      <c r="V35" s="383"/>
      <c r="W35" s="383"/>
      <c r="X35" s="383"/>
      <c r="Y35" s="383"/>
      <c r="Z35" s="383"/>
      <c r="AA35" s="383"/>
      <c r="AB35" s="381" t="s">
        <v>65</v>
      </c>
      <c r="AC35" s="381"/>
      <c r="AD35" s="381"/>
      <c r="AE35" s="384" t="s">
        <v>81</v>
      </c>
      <c r="AF35" s="384"/>
      <c r="AG35" s="384"/>
      <c r="AH35" s="384"/>
      <c r="AI35" s="384"/>
      <c r="AJ35" s="384"/>
      <c r="AK35" s="384"/>
      <c r="AL35" s="384"/>
      <c r="AM35" s="384"/>
      <c r="AN35" s="384"/>
      <c r="AO35" s="384"/>
      <c r="AP35" s="384"/>
      <c r="AQ35" s="384"/>
      <c r="AR35" s="384"/>
      <c r="AS35" s="384"/>
      <c r="AT35" s="384"/>
      <c r="AU35" s="384"/>
      <c r="AV35" s="384"/>
      <c r="AW35" s="381" t="s">
        <v>82</v>
      </c>
      <c r="AX35" s="381"/>
      <c r="AY35" s="381"/>
      <c r="AZ35" s="381"/>
      <c r="BA35" s="381"/>
      <c r="BB35" s="381"/>
      <c r="BC35" s="381"/>
      <c r="BD35" s="381"/>
      <c r="BE35" s="381"/>
      <c r="BF35" s="385"/>
      <c r="BG35" s="385"/>
      <c r="BH35" s="385"/>
      <c r="BI35" s="385"/>
      <c r="BJ35" s="385"/>
      <c r="BK35" s="385"/>
      <c r="BL35" s="385"/>
      <c r="BM35" s="385"/>
      <c r="BN35" s="381" t="s">
        <v>83</v>
      </c>
      <c r="BO35" s="381"/>
      <c r="BP35" s="381"/>
      <c r="BQ35" s="385"/>
      <c r="BR35" s="385"/>
      <c r="BS35" s="385"/>
      <c r="BT35" s="385"/>
      <c r="BU35" s="385"/>
      <c r="BV35" s="385"/>
      <c r="BW35" s="386" t="s">
        <v>147</v>
      </c>
      <c r="BX35" s="386"/>
      <c r="BY35" s="386"/>
      <c r="BZ35" s="386"/>
      <c r="CA35" s="386"/>
      <c r="CB35" s="386"/>
      <c r="CC35" s="386"/>
      <c r="CD35" s="386"/>
      <c r="CE35" s="386"/>
      <c r="CF35" s="386"/>
      <c r="CG35" s="386"/>
      <c r="CH35" s="386"/>
      <c r="CI35" s="386"/>
      <c r="CJ35" s="386"/>
      <c r="CK35" s="386"/>
      <c r="CL35" s="386"/>
      <c r="CM35" s="386"/>
      <c r="CN35" s="386"/>
    </row>
    <row r="36" spans="1:92" ht="29.25" customHeight="1" x14ac:dyDescent="0.2">
      <c r="A36" s="380" t="s">
        <v>122</v>
      </c>
      <c r="B36" s="380"/>
      <c r="C36" s="380"/>
      <c r="D36" s="380"/>
      <c r="E36" s="380"/>
      <c r="F36" s="380"/>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c r="AN36" s="380"/>
      <c r="AO36" s="380"/>
      <c r="AP36" s="380"/>
      <c r="AQ36" s="380"/>
      <c r="AR36" s="380"/>
      <c r="AS36" s="380"/>
      <c r="AT36" s="380"/>
      <c r="AU36" s="380"/>
      <c r="AV36" s="380"/>
      <c r="AW36" s="380"/>
      <c r="AX36" s="380"/>
      <c r="AY36" s="380"/>
      <c r="AZ36" s="380"/>
      <c r="BA36" s="380"/>
      <c r="BB36" s="380"/>
      <c r="BC36" s="380"/>
      <c r="BD36" s="380"/>
      <c r="BE36" s="380"/>
      <c r="BF36" s="380"/>
      <c r="BG36" s="380"/>
      <c r="BH36" s="380"/>
      <c r="BI36" s="380"/>
      <c r="BJ36" s="380"/>
      <c r="BK36" s="380"/>
      <c r="BL36" s="380"/>
      <c r="BM36" s="380"/>
      <c r="BN36" s="380"/>
      <c r="BO36" s="380"/>
      <c r="BP36" s="380"/>
      <c r="BQ36" s="380"/>
      <c r="BR36" s="380"/>
      <c r="BS36" s="380"/>
      <c r="BT36" s="380"/>
      <c r="BU36" s="380"/>
      <c r="BV36" s="380"/>
      <c r="BW36" s="380"/>
      <c r="BX36" s="380"/>
      <c r="BY36" s="380"/>
      <c r="BZ36" s="380"/>
      <c r="CA36" s="380"/>
      <c r="CB36" s="380"/>
      <c r="CC36" s="380"/>
      <c r="CD36" s="380"/>
      <c r="CE36" s="380"/>
      <c r="CF36" s="380"/>
      <c r="CG36" s="380"/>
      <c r="CH36" s="380"/>
      <c r="CI36" s="380"/>
      <c r="CJ36" s="380"/>
      <c r="CK36" s="380"/>
      <c r="CL36" s="380"/>
      <c r="CM36" s="380"/>
      <c r="CN36" s="380"/>
    </row>
    <row r="37" spans="1:92" ht="29.25" customHeight="1" x14ac:dyDescent="0.2">
      <c r="A37" s="380"/>
      <c r="B37" s="380"/>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380"/>
      <c r="AW37" s="380"/>
      <c r="AX37" s="380"/>
      <c r="AY37" s="380"/>
      <c r="AZ37" s="380"/>
      <c r="BA37" s="380"/>
      <c r="BB37" s="380"/>
      <c r="BC37" s="380"/>
      <c r="BD37" s="380"/>
      <c r="BE37" s="380"/>
      <c r="BF37" s="380"/>
      <c r="BG37" s="380"/>
      <c r="BH37" s="380"/>
      <c r="BI37" s="380"/>
      <c r="BJ37" s="380"/>
      <c r="BK37" s="380"/>
      <c r="BL37" s="380"/>
      <c r="BM37" s="380"/>
      <c r="BN37" s="380"/>
      <c r="BO37" s="380"/>
      <c r="BP37" s="380"/>
      <c r="BQ37" s="380"/>
      <c r="BR37" s="380"/>
      <c r="BS37" s="380"/>
      <c r="BT37" s="380"/>
      <c r="BU37" s="380"/>
      <c r="BV37" s="380"/>
      <c r="BW37" s="380"/>
      <c r="BX37" s="380"/>
      <c r="BY37" s="380"/>
      <c r="BZ37" s="380"/>
      <c r="CA37" s="380"/>
      <c r="CB37" s="380"/>
      <c r="CC37" s="380"/>
      <c r="CD37" s="380"/>
      <c r="CE37" s="380"/>
      <c r="CF37" s="380"/>
      <c r="CG37" s="380"/>
      <c r="CH37" s="380"/>
      <c r="CI37" s="380"/>
      <c r="CJ37" s="380"/>
      <c r="CK37" s="380"/>
      <c r="CL37" s="380"/>
      <c r="CM37" s="380"/>
      <c r="CN37" s="380"/>
    </row>
    <row r="38" spans="1:92" ht="29.25" customHeight="1" x14ac:dyDescent="0.2">
      <c r="A38" s="380"/>
      <c r="B38" s="380"/>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0"/>
      <c r="AU38" s="380"/>
      <c r="AV38" s="380"/>
      <c r="AW38" s="380"/>
      <c r="AX38" s="380"/>
      <c r="AY38" s="380"/>
      <c r="AZ38" s="380"/>
      <c r="BA38" s="380"/>
      <c r="BB38" s="380"/>
      <c r="BC38" s="380"/>
      <c r="BD38" s="380"/>
      <c r="BE38" s="380"/>
      <c r="BF38" s="380"/>
      <c r="BG38" s="380"/>
      <c r="BH38" s="380"/>
      <c r="BI38" s="380"/>
      <c r="BJ38" s="380"/>
      <c r="BK38" s="380"/>
      <c r="BL38" s="380"/>
      <c r="BM38" s="380"/>
      <c r="BN38" s="380"/>
      <c r="BO38" s="380"/>
      <c r="BP38" s="380"/>
      <c r="BQ38" s="380"/>
      <c r="BR38" s="380"/>
      <c r="BS38" s="380"/>
      <c r="BT38" s="380"/>
      <c r="BU38" s="380"/>
      <c r="BV38" s="380"/>
      <c r="BW38" s="380"/>
      <c r="BX38" s="380"/>
      <c r="BY38" s="380"/>
      <c r="BZ38" s="380"/>
      <c r="CA38" s="380"/>
      <c r="CB38" s="380"/>
      <c r="CC38" s="380"/>
      <c r="CD38" s="380"/>
      <c r="CE38" s="380"/>
      <c r="CF38" s="380"/>
      <c r="CG38" s="380"/>
      <c r="CH38" s="380"/>
      <c r="CI38" s="380"/>
      <c r="CJ38" s="380"/>
      <c r="CK38" s="380"/>
      <c r="CL38" s="380"/>
      <c r="CM38" s="380"/>
      <c r="CN38" s="380"/>
    </row>
    <row r="39" spans="1:92" ht="28" customHeight="1" x14ac:dyDescent="0.2">
      <c r="A39" s="334" t="s">
        <v>64</v>
      </c>
      <c r="B39" s="334"/>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334"/>
      <c r="BG39" s="334"/>
      <c r="BH39" s="334"/>
      <c r="BI39" s="334"/>
      <c r="BJ39" s="334"/>
      <c r="BK39" s="334"/>
      <c r="BL39" s="334"/>
      <c r="BM39" s="334"/>
      <c r="BN39" s="334"/>
      <c r="BO39" s="334"/>
      <c r="BP39" s="334"/>
      <c r="BQ39" s="334"/>
      <c r="BR39" s="334"/>
      <c r="BS39" s="334"/>
      <c r="BT39" s="334"/>
      <c r="BU39" s="334"/>
      <c r="BV39" s="334"/>
      <c r="BW39" s="334"/>
      <c r="BX39" s="334"/>
      <c r="BY39" s="334"/>
      <c r="BZ39" s="334"/>
      <c r="CA39" s="334"/>
      <c r="CB39" s="334"/>
      <c r="CC39" s="334"/>
      <c r="CD39" s="334"/>
      <c r="CE39" s="334"/>
      <c r="CF39" s="334"/>
      <c r="CG39" s="334"/>
      <c r="CH39" s="334"/>
      <c r="CI39" s="334"/>
      <c r="CJ39" s="334"/>
      <c r="CK39" s="334"/>
      <c r="CL39" s="334"/>
      <c r="CM39" s="334"/>
      <c r="CN39" s="334"/>
    </row>
    <row r="40" spans="1:92" ht="28" customHeight="1" x14ac:dyDescent="0.2">
      <c r="A40" s="203"/>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3"/>
      <c r="BX40" s="203"/>
      <c r="BY40" s="203"/>
      <c r="BZ40" s="203"/>
      <c r="CA40" s="203"/>
      <c r="CB40" s="203"/>
      <c r="CC40" s="203"/>
      <c r="CD40" s="203"/>
      <c r="CE40" s="203"/>
      <c r="CF40" s="203"/>
      <c r="CG40" s="203"/>
      <c r="CH40" s="203"/>
      <c r="CI40" s="203"/>
      <c r="CJ40" s="203"/>
      <c r="CK40" s="203"/>
      <c r="CL40" s="203"/>
      <c r="CM40" s="203"/>
      <c r="CN40" s="203"/>
    </row>
    <row r="41" spans="1:92" ht="28" customHeight="1" x14ac:dyDescent="0.2">
      <c r="A41" s="54"/>
      <c r="B41" s="54"/>
      <c r="C41" s="230" t="s">
        <v>132</v>
      </c>
      <c r="D41" s="231"/>
      <c r="E41" s="54"/>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1"/>
      <c r="AX41" s="51"/>
      <c r="AY41" s="51"/>
      <c r="AZ41" s="51"/>
      <c r="BA41" s="51"/>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49"/>
      <c r="CE41" s="49"/>
      <c r="CF41" s="49"/>
      <c r="CG41" s="49"/>
      <c r="CH41" s="49"/>
      <c r="CI41" s="49"/>
      <c r="CJ41" s="49"/>
      <c r="CK41" s="49"/>
      <c r="CL41" s="49"/>
      <c r="CM41" s="49"/>
      <c r="CN41" s="49"/>
    </row>
    <row r="42" spans="1:92" ht="28" customHeight="1" x14ac:dyDescent="0.2">
      <c r="A42" s="54"/>
      <c r="B42" s="54"/>
      <c r="C42" s="230" t="s">
        <v>137</v>
      </c>
      <c r="D42" s="231"/>
      <c r="E42" s="54"/>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1"/>
      <c r="AX42" s="51"/>
      <c r="AY42" s="51"/>
      <c r="AZ42" s="51"/>
      <c r="BA42" s="51"/>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49"/>
      <c r="CE42" s="49"/>
      <c r="CF42" s="49"/>
      <c r="CG42" s="49"/>
      <c r="CH42" s="49"/>
      <c r="CI42" s="49"/>
      <c r="CJ42" s="49"/>
      <c r="CK42" s="49"/>
      <c r="CL42" s="49"/>
      <c r="CM42" s="49"/>
      <c r="CN42" s="49"/>
    </row>
    <row r="43" spans="1:92" ht="28" customHeight="1" x14ac:dyDescent="0.2">
      <c r="A43" s="53"/>
      <c r="B43" s="53"/>
      <c r="C43" s="230" t="s">
        <v>138</v>
      </c>
      <c r="D43" s="53"/>
      <c r="E43" s="53"/>
      <c r="F43" s="53"/>
      <c r="G43" s="53"/>
      <c r="H43" s="53"/>
      <c r="I43" s="53"/>
      <c r="J43" s="53"/>
      <c r="K43" s="53"/>
      <c r="L43" s="53"/>
      <c r="M43" s="53"/>
      <c r="N43" s="53"/>
      <c r="O43" s="53"/>
      <c r="P43" s="53"/>
      <c r="Q43" s="53"/>
      <c r="R43" s="53"/>
      <c r="S43" s="53"/>
      <c r="T43" s="53"/>
      <c r="U43" s="53"/>
      <c r="V43" s="53"/>
      <c r="W43" s="53"/>
      <c r="X43" s="53"/>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row>
    <row r="44" spans="1:92" ht="28" customHeight="1" x14ac:dyDescent="0.2">
      <c r="A44" s="53"/>
      <c r="B44" s="53"/>
      <c r="C44" s="230" t="s">
        <v>139</v>
      </c>
      <c r="D44" s="53"/>
      <c r="E44" s="53"/>
      <c r="F44" s="53"/>
      <c r="G44" s="53"/>
      <c r="H44" s="53"/>
      <c r="I44" s="53"/>
      <c r="J44" s="53"/>
      <c r="K44" s="53"/>
      <c r="L44" s="53"/>
      <c r="M44" s="53"/>
      <c r="N44" s="53"/>
      <c r="O44" s="53"/>
      <c r="P44" s="53"/>
      <c r="Q44" s="53"/>
      <c r="R44" s="53"/>
      <c r="S44" s="53"/>
      <c r="T44" s="53"/>
      <c r="U44" s="53"/>
      <c r="V44" s="53"/>
      <c r="W44" s="53"/>
      <c r="X44" s="53"/>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row>
    <row r="45" spans="1:92" ht="28" customHeight="1" x14ac:dyDescent="0.2">
      <c r="A45" s="53"/>
      <c r="B45" s="53"/>
      <c r="C45" s="230" t="s">
        <v>140</v>
      </c>
      <c r="D45" s="53"/>
      <c r="E45" s="53"/>
      <c r="F45" s="53"/>
      <c r="G45" s="53"/>
      <c r="H45" s="53"/>
      <c r="I45" s="53"/>
      <c r="J45" s="53"/>
      <c r="K45" s="53"/>
      <c r="L45" s="53"/>
      <c r="M45" s="53"/>
      <c r="N45" s="53"/>
      <c r="O45" s="53"/>
      <c r="P45" s="53"/>
      <c r="Q45" s="53"/>
      <c r="R45" s="53"/>
      <c r="S45" s="53"/>
      <c r="T45" s="53"/>
      <c r="U45" s="53"/>
      <c r="V45" s="53"/>
      <c r="W45" s="53"/>
      <c r="X45" s="53"/>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row>
    <row r="46" spans="1:92" ht="28" customHeight="1" x14ac:dyDescent="0.2">
      <c r="A46" s="53"/>
      <c r="B46" s="53"/>
      <c r="C46" s="230" t="s">
        <v>141</v>
      </c>
      <c r="D46" s="53"/>
      <c r="E46" s="53"/>
      <c r="F46" s="53"/>
      <c r="G46" s="53"/>
      <c r="H46" s="53"/>
      <c r="I46" s="53"/>
      <c r="J46" s="53"/>
      <c r="K46" s="53"/>
      <c r="L46" s="53"/>
      <c r="M46" s="53"/>
      <c r="N46" s="53"/>
      <c r="O46" s="53"/>
      <c r="P46" s="53"/>
      <c r="Q46" s="53"/>
      <c r="R46" s="53"/>
      <c r="S46" s="53"/>
      <c r="T46" s="53"/>
      <c r="U46" s="53"/>
      <c r="V46" s="53"/>
      <c r="W46" s="53"/>
      <c r="X46" s="53"/>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row>
    <row r="47" spans="1:92" ht="28" customHeight="1" x14ac:dyDescent="0.2">
      <c r="A47" s="53"/>
      <c r="B47" s="53"/>
      <c r="C47" s="230"/>
      <c r="D47" s="53"/>
      <c r="E47" s="53"/>
      <c r="F47" s="53"/>
      <c r="G47" s="53"/>
      <c r="H47" s="53"/>
      <c r="I47" s="53"/>
      <c r="J47" s="53"/>
      <c r="K47" s="53"/>
      <c r="L47" s="53"/>
      <c r="M47" s="53"/>
      <c r="N47" s="53"/>
      <c r="O47" s="53"/>
      <c r="P47" s="53"/>
      <c r="Q47" s="53"/>
      <c r="R47" s="53"/>
      <c r="S47" s="53"/>
      <c r="T47" s="53"/>
      <c r="U47" s="53"/>
      <c r="V47" s="53"/>
      <c r="W47" s="53"/>
      <c r="X47" s="53"/>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row>
    <row r="48" spans="1:92" ht="28" customHeight="1" x14ac:dyDescent="0.2">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row>
    <row r="49" spans="1:93" ht="16.5" customHeight="1" x14ac:dyDescent="0.2">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8"/>
      <c r="AT49" s="98"/>
      <c r="AU49" s="98"/>
      <c r="AV49" s="98"/>
      <c r="AW49" s="98"/>
      <c r="AX49" s="98"/>
      <c r="AY49" s="98"/>
      <c r="AZ49" s="98"/>
      <c r="BA49" s="98"/>
      <c r="BB49" s="98"/>
      <c r="BC49" s="98"/>
      <c r="BD49" s="97"/>
      <c r="BE49" s="97"/>
      <c r="BF49" s="97"/>
      <c r="BG49" s="97"/>
      <c r="BH49" s="97"/>
      <c r="BI49" s="97"/>
      <c r="BJ49" s="97"/>
      <c r="BK49" s="45" t="str">
        <f>$BK$2</f>
        <v>事業番号</v>
      </c>
      <c r="BL49" s="341" t="str">
        <f>$BL$2&amp;""</f>
        <v/>
      </c>
      <c r="BM49" s="341"/>
      <c r="BN49" s="341"/>
      <c r="BO49" s="341"/>
      <c r="BP49" s="341"/>
      <c r="BQ49" s="341"/>
      <c r="BR49" s="341"/>
      <c r="BS49" s="341"/>
      <c r="BT49" s="341"/>
      <c r="BU49" s="341"/>
      <c r="BV49" s="341"/>
      <c r="BW49" s="341"/>
      <c r="BX49" s="341"/>
      <c r="BY49" s="341"/>
      <c r="BZ49" s="341"/>
      <c r="CA49" s="341"/>
      <c r="CB49" s="341"/>
      <c r="CC49" s="341"/>
      <c r="CD49" s="341"/>
      <c r="CE49" s="341"/>
      <c r="CF49" s="341"/>
      <c r="CG49" s="341"/>
      <c r="CH49" s="341"/>
      <c r="CI49" s="341"/>
      <c r="CJ49" s="341"/>
      <c r="CK49" s="341"/>
      <c r="CL49" s="341"/>
      <c r="CM49" s="97"/>
      <c r="CN49" s="97"/>
    </row>
    <row r="50" spans="1:93" ht="17.25" customHeight="1" x14ac:dyDescent="0.2">
      <c r="A50" s="98"/>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45" t="str">
        <f>$BK$3</f>
        <v>補助事業者名</v>
      </c>
      <c r="BL50" s="341" t="str">
        <f>$BL$3&amp;""</f>
        <v/>
      </c>
      <c r="BM50" s="341"/>
      <c r="BN50" s="341"/>
      <c r="BO50" s="341"/>
      <c r="BP50" s="341"/>
      <c r="BQ50" s="341"/>
      <c r="BR50" s="341"/>
      <c r="BS50" s="341"/>
      <c r="BT50" s="341"/>
      <c r="BU50" s="341"/>
      <c r="BV50" s="341"/>
      <c r="BW50" s="341"/>
      <c r="BX50" s="341"/>
      <c r="BY50" s="341"/>
      <c r="BZ50" s="341"/>
      <c r="CA50" s="341"/>
      <c r="CB50" s="341"/>
      <c r="CC50" s="341"/>
      <c r="CD50" s="341"/>
      <c r="CE50" s="341"/>
      <c r="CF50" s="341"/>
      <c r="CG50" s="341"/>
      <c r="CH50" s="341"/>
      <c r="CI50" s="341"/>
      <c r="CJ50" s="341"/>
      <c r="CK50" s="341"/>
      <c r="CL50" s="341"/>
      <c r="CM50" s="98"/>
      <c r="CN50" s="98"/>
      <c r="CO50" s="98"/>
    </row>
    <row r="51" spans="1:93" ht="18" customHeight="1" x14ac:dyDescent="0.2">
      <c r="A51" s="350"/>
      <c r="B51" s="350"/>
      <c r="C51" s="350"/>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350"/>
      <c r="BL51" s="350"/>
      <c r="BM51" s="350"/>
      <c r="BN51" s="350"/>
      <c r="BO51" s="350"/>
      <c r="BP51" s="350"/>
      <c r="BQ51" s="350"/>
      <c r="BR51" s="350"/>
      <c r="BS51" s="350"/>
      <c r="BT51" s="350"/>
      <c r="BU51" s="350"/>
      <c r="BV51" s="350"/>
      <c r="BW51" s="350"/>
      <c r="BX51" s="350"/>
      <c r="BY51" s="350"/>
      <c r="BZ51" s="350"/>
      <c r="CA51" s="350"/>
      <c r="CB51" s="350"/>
      <c r="CC51" s="350"/>
      <c r="CD51" s="350"/>
      <c r="CE51" s="350"/>
      <c r="CF51" s="350"/>
      <c r="CG51" s="350"/>
      <c r="CH51" s="350"/>
      <c r="CI51" s="350"/>
      <c r="CJ51" s="350"/>
      <c r="CK51" s="350"/>
      <c r="CL51" s="350"/>
      <c r="CM51" s="350"/>
      <c r="CN51" s="350"/>
    </row>
    <row r="52" spans="1:93" ht="18" customHeight="1" x14ac:dyDescent="0.2">
      <c r="C52" s="42"/>
      <c r="D52" s="42"/>
      <c r="E52" s="43"/>
      <c r="F52" s="43"/>
      <c r="G52" s="44"/>
      <c r="H52" s="44"/>
      <c r="I52" s="42"/>
      <c r="J52" s="45"/>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74"/>
    </row>
    <row r="53" spans="1:93" ht="23.25" customHeight="1" x14ac:dyDescent="0.2">
      <c r="A53" s="406" t="s">
        <v>98</v>
      </c>
      <c r="B53" s="406"/>
      <c r="C53" s="406"/>
      <c r="D53" s="406"/>
      <c r="E53" s="406"/>
      <c r="F53" s="406"/>
      <c r="G53" s="406"/>
      <c r="H53" s="406"/>
      <c r="I53" s="406"/>
      <c r="J53" s="406"/>
      <c r="K53" s="406"/>
      <c r="L53" s="407"/>
      <c r="M53" s="407"/>
      <c r="N53" s="407"/>
      <c r="O53" s="407"/>
      <c r="P53" s="407"/>
      <c r="Q53" s="407"/>
      <c r="R53" s="407"/>
      <c r="S53" s="407"/>
      <c r="T53" s="407"/>
      <c r="U53" s="407"/>
      <c r="V53" s="407"/>
      <c r="W53" s="407"/>
      <c r="X53" s="407"/>
      <c r="Y53" s="168"/>
      <c r="Z53" s="168"/>
      <c r="AA53" s="168"/>
      <c r="AB53" s="168"/>
      <c r="AC53" s="48"/>
      <c r="AD53" s="48"/>
      <c r="AE53" s="48"/>
      <c r="AF53" s="48"/>
      <c r="AG53" s="48"/>
      <c r="AH53" s="168"/>
      <c r="AI53" s="168"/>
      <c r="AJ53" s="168"/>
      <c r="AK53" s="168"/>
      <c r="AL53" s="48"/>
      <c r="AM53" s="48"/>
      <c r="AN53" s="48"/>
      <c r="AO53" s="48"/>
      <c r="AP53" s="48"/>
      <c r="AQ53" s="168"/>
      <c r="AR53" s="168"/>
      <c r="AS53" s="168"/>
      <c r="AT53" s="168"/>
      <c r="AV53" s="169"/>
      <c r="AW53" s="169"/>
      <c r="AX53" s="169"/>
      <c r="AY53" s="169"/>
      <c r="AZ53" s="169"/>
      <c r="BA53" s="169"/>
      <c r="BB53" s="169"/>
      <c r="BC53" s="169"/>
      <c r="BD53" s="169"/>
      <c r="BE53" s="169"/>
      <c r="BF53" s="169"/>
      <c r="BG53" s="169"/>
      <c r="BH53" s="53"/>
      <c r="BM53" s="53"/>
      <c r="BN53" s="53"/>
      <c r="BO53" s="53"/>
      <c r="BP53" s="53"/>
      <c r="BQ53" s="53"/>
      <c r="BV53" s="53"/>
      <c r="BW53" s="53"/>
      <c r="BX53" s="53"/>
      <c r="BY53" s="53"/>
      <c r="BZ53" s="53"/>
      <c r="CE53" s="53"/>
      <c r="CF53" s="53"/>
      <c r="CG53" s="53"/>
      <c r="CH53" s="53"/>
      <c r="CI53" s="53"/>
      <c r="CN53" s="53"/>
    </row>
    <row r="54" spans="1:93" ht="33" customHeight="1" x14ac:dyDescent="0.2">
      <c r="A54" s="379" t="s">
        <v>99</v>
      </c>
      <c r="B54" s="353"/>
      <c r="C54" s="353"/>
      <c r="D54" s="353"/>
      <c r="E54" s="353"/>
      <c r="F54" s="353"/>
      <c r="G54" s="353"/>
      <c r="H54" s="353"/>
      <c r="I54" s="353"/>
      <c r="J54" s="353"/>
      <c r="K54" s="354"/>
      <c r="L54" s="403" t="str">
        <f>IF(BD15="","",BD15)</f>
        <v/>
      </c>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4"/>
      <c r="AM54" s="404"/>
      <c r="AN54" s="404"/>
      <c r="AO54" s="404"/>
      <c r="AP54" s="404"/>
      <c r="AQ54" s="404"/>
      <c r="AR54" s="404"/>
      <c r="AS54" s="404"/>
      <c r="AT54" s="404"/>
      <c r="AU54" s="404"/>
      <c r="AV54" s="404"/>
      <c r="AW54" s="404"/>
      <c r="AX54" s="404"/>
      <c r="AY54" s="404"/>
      <c r="AZ54" s="404"/>
      <c r="BA54" s="404"/>
      <c r="BB54" s="404"/>
      <c r="BC54" s="405"/>
      <c r="BD54" s="65"/>
      <c r="BE54" s="170" t="s">
        <v>156</v>
      </c>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row>
    <row r="55" spans="1:93" s="162" customFormat="1" ht="33" customHeight="1" x14ac:dyDescent="0.2">
      <c r="A55" s="379" t="s">
        <v>20</v>
      </c>
      <c r="B55" s="353"/>
      <c r="C55" s="353"/>
      <c r="D55" s="353"/>
      <c r="E55" s="353"/>
      <c r="F55" s="353"/>
      <c r="G55" s="353"/>
      <c r="H55" s="353"/>
      <c r="I55" s="353"/>
      <c r="J55" s="353"/>
      <c r="K55" s="354"/>
      <c r="L55" s="355" t="s">
        <v>44</v>
      </c>
      <c r="M55" s="356"/>
      <c r="N55" s="357"/>
      <c r="O55" s="357"/>
      <c r="P55" s="357"/>
      <c r="Q55" s="357"/>
      <c r="R55" s="357"/>
      <c r="S55" s="357"/>
      <c r="T55" s="357"/>
      <c r="U55" s="357"/>
      <c r="V55" s="357"/>
      <c r="W55" s="356" t="s">
        <v>45</v>
      </c>
      <c r="X55" s="356"/>
      <c r="Y55" s="357"/>
      <c r="Z55" s="357"/>
      <c r="AA55" s="357"/>
      <c r="AB55" s="357"/>
      <c r="AC55" s="357"/>
      <c r="AD55" s="357"/>
      <c r="AE55" s="357"/>
      <c r="AF55" s="357"/>
      <c r="AG55" s="357"/>
      <c r="AH55" s="356" t="s">
        <v>53</v>
      </c>
      <c r="AI55" s="356"/>
      <c r="AJ55" s="357"/>
      <c r="AK55" s="357"/>
      <c r="AL55" s="357"/>
      <c r="AM55" s="357"/>
      <c r="AN55" s="357"/>
      <c r="AO55" s="357"/>
      <c r="AP55" s="357"/>
      <c r="AQ55" s="357"/>
      <c r="AR55" s="346"/>
      <c r="AS55" s="396" t="s">
        <v>54</v>
      </c>
      <c r="AT55" s="397"/>
      <c r="AU55" s="397"/>
      <c r="AV55" s="397"/>
      <c r="AW55" s="397"/>
      <c r="AX55" s="397"/>
      <c r="AY55" s="397"/>
      <c r="AZ55" s="397"/>
      <c r="BA55" s="397"/>
      <c r="BB55" s="397"/>
      <c r="BC55" s="398"/>
      <c r="BD55" s="399"/>
      <c r="BE55" s="400"/>
      <c r="BF55" s="400"/>
      <c r="BG55" s="400"/>
      <c r="BH55" s="400"/>
      <c r="BI55" s="400"/>
      <c r="BJ55" s="400"/>
      <c r="BK55" s="400"/>
      <c r="BL55" s="400"/>
      <c r="BM55" s="400"/>
      <c r="BN55" s="400"/>
      <c r="BO55" s="400"/>
      <c r="BP55" s="400"/>
      <c r="BQ55" s="400"/>
      <c r="BR55" s="400"/>
      <c r="BS55" s="401" t="s">
        <v>148</v>
      </c>
      <c r="BT55" s="401"/>
      <c r="BU55" s="400"/>
      <c r="BV55" s="400"/>
      <c r="BW55" s="400"/>
      <c r="BX55" s="400"/>
      <c r="BY55" s="400"/>
      <c r="BZ55" s="400"/>
      <c r="CA55" s="400"/>
      <c r="CB55" s="400"/>
      <c r="CC55" s="400"/>
      <c r="CD55" s="400"/>
      <c r="CE55" s="400"/>
      <c r="CF55" s="400"/>
      <c r="CG55" s="400"/>
      <c r="CH55" s="400"/>
      <c r="CI55" s="400"/>
      <c r="CJ55" s="400"/>
      <c r="CK55" s="400"/>
      <c r="CL55" s="400"/>
      <c r="CM55" s="400"/>
      <c r="CN55" s="402"/>
      <c r="CO55" s="149"/>
    </row>
    <row r="56" spans="1:93" ht="33" customHeight="1" x14ac:dyDescent="0.2">
      <c r="A56" s="351" t="s">
        <v>21</v>
      </c>
      <c r="B56" s="352"/>
      <c r="C56" s="353"/>
      <c r="D56" s="353"/>
      <c r="E56" s="353"/>
      <c r="F56" s="353"/>
      <c r="G56" s="353"/>
      <c r="H56" s="353"/>
      <c r="I56" s="353"/>
      <c r="J56" s="353"/>
      <c r="K56" s="354"/>
      <c r="L56" s="355" t="s">
        <v>44</v>
      </c>
      <c r="M56" s="356"/>
      <c r="N56" s="357"/>
      <c r="O56" s="357"/>
      <c r="P56" s="357"/>
      <c r="Q56" s="357"/>
      <c r="R56" s="357"/>
      <c r="S56" s="357"/>
      <c r="T56" s="357"/>
      <c r="U56" s="357"/>
      <c r="V56" s="357"/>
      <c r="W56" s="356" t="s">
        <v>45</v>
      </c>
      <c r="X56" s="356"/>
      <c r="Y56" s="357"/>
      <c r="Z56" s="357"/>
      <c r="AA56" s="357"/>
      <c r="AB56" s="357"/>
      <c r="AC56" s="357"/>
      <c r="AD56" s="357"/>
      <c r="AE56" s="357"/>
      <c r="AF56" s="357"/>
      <c r="AG56" s="357"/>
      <c r="AH56" s="356" t="s">
        <v>53</v>
      </c>
      <c r="AI56" s="356"/>
      <c r="AJ56" s="357"/>
      <c r="AK56" s="357"/>
      <c r="AL56" s="357"/>
      <c r="AM56" s="357"/>
      <c r="AN56" s="357"/>
      <c r="AO56" s="357"/>
      <c r="AP56" s="357"/>
      <c r="AQ56" s="357"/>
      <c r="AR56" s="346"/>
      <c r="AS56" s="358" t="s">
        <v>22</v>
      </c>
      <c r="AT56" s="359"/>
      <c r="AU56" s="359"/>
      <c r="AV56" s="359"/>
      <c r="AW56" s="359"/>
      <c r="AX56" s="359"/>
      <c r="AY56" s="359"/>
      <c r="AZ56" s="359"/>
      <c r="BA56" s="359"/>
      <c r="BB56" s="359"/>
      <c r="BC56" s="360"/>
      <c r="BD56" s="355" t="s">
        <v>44</v>
      </c>
      <c r="BE56" s="356"/>
      <c r="BF56" s="346"/>
      <c r="BG56" s="347"/>
      <c r="BH56" s="347"/>
      <c r="BI56" s="347"/>
      <c r="BJ56" s="347"/>
      <c r="BK56" s="347"/>
      <c r="BL56" s="347"/>
      <c r="BM56" s="347"/>
      <c r="BN56" s="348"/>
      <c r="BO56" s="349" t="s">
        <v>55</v>
      </c>
      <c r="BP56" s="349"/>
      <c r="BQ56" s="346"/>
      <c r="BR56" s="347"/>
      <c r="BS56" s="347"/>
      <c r="BT56" s="347"/>
      <c r="BU56" s="347"/>
      <c r="BV56" s="347"/>
      <c r="BW56" s="347"/>
      <c r="BX56" s="347"/>
      <c r="BY56" s="347"/>
      <c r="BZ56" s="348"/>
      <c r="CA56" s="356" t="s">
        <v>53</v>
      </c>
      <c r="CB56" s="356"/>
      <c r="CC56" s="346"/>
      <c r="CD56" s="347"/>
      <c r="CE56" s="347"/>
      <c r="CF56" s="347"/>
      <c r="CG56" s="347"/>
      <c r="CH56" s="347"/>
      <c r="CI56" s="347"/>
      <c r="CJ56" s="347"/>
      <c r="CK56" s="347"/>
      <c r="CL56" s="347"/>
      <c r="CM56" s="347"/>
      <c r="CN56" s="347"/>
    </row>
    <row r="57" spans="1:93" ht="18" customHeight="1" x14ac:dyDescent="0.2">
      <c r="A57" s="61"/>
      <c r="B57" s="61"/>
      <c r="C57" s="62"/>
      <c r="D57" s="62"/>
      <c r="E57" s="62"/>
      <c r="F57" s="62"/>
      <c r="G57" s="62"/>
      <c r="H57" s="62"/>
      <c r="I57" s="62"/>
      <c r="J57" s="62"/>
      <c r="K57" s="62"/>
      <c r="L57" s="63"/>
      <c r="M57" s="63"/>
      <c r="N57" s="75"/>
      <c r="O57" s="75"/>
      <c r="P57" s="75"/>
      <c r="Q57" s="75"/>
      <c r="R57" s="75"/>
      <c r="S57" s="75"/>
      <c r="T57" s="75"/>
      <c r="U57" s="75"/>
      <c r="V57" s="75"/>
      <c r="W57" s="63"/>
      <c r="X57" s="63"/>
      <c r="Y57" s="75"/>
      <c r="Z57" s="75"/>
      <c r="AA57" s="75"/>
      <c r="AB57" s="75"/>
      <c r="AC57" s="75"/>
      <c r="AD57" s="75"/>
      <c r="AE57" s="75"/>
      <c r="AF57" s="75"/>
      <c r="AG57" s="75"/>
      <c r="AH57" s="63"/>
      <c r="AI57" s="63"/>
      <c r="AJ57" s="75"/>
      <c r="AK57" s="75"/>
      <c r="AL57" s="75"/>
      <c r="AM57" s="75"/>
      <c r="AN57" s="75"/>
      <c r="AO57" s="75"/>
      <c r="AP57" s="75"/>
      <c r="AQ57" s="75"/>
      <c r="AR57" s="75"/>
      <c r="AS57" s="62"/>
      <c r="AT57" s="62"/>
      <c r="AU57" s="62"/>
      <c r="AV57" s="62"/>
      <c r="AW57" s="62"/>
      <c r="AX57" s="62"/>
      <c r="AY57" s="62"/>
      <c r="AZ57" s="62"/>
      <c r="BA57" s="62"/>
      <c r="BB57" s="62"/>
      <c r="BC57" s="62"/>
      <c r="BD57" s="64"/>
      <c r="BE57" s="63"/>
      <c r="BF57" s="63"/>
      <c r="BG57" s="75"/>
      <c r="BH57" s="75"/>
      <c r="BI57" s="75"/>
      <c r="BJ57" s="75"/>
      <c r="BK57" s="75"/>
      <c r="BL57" s="75"/>
      <c r="BM57" s="75"/>
      <c r="BN57" s="75"/>
      <c r="BO57" s="75"/>
      <c r="BP57" s="63"/>
      <c r="BQ57" s="63"/>
      <c r="BR57" s="75"/>
      <c r="BS57" s="75"/>
      <c r="BT57" s="75"/>
      <c r="BU57" s="75"/>
      <c r="BV57" s="75"/>
      <c r="BW57" s="75"/>
      <c r="BX57" s="75"/>
      <c r="BY57" s="75"/>
      <c r="BZ57" s="75"/>
      <c r="CA57" s="75"/>
      <c r="CB57" s="63"/>
      <c r="CC57" s="63"/>
      <c r="CD57" s="75"/>
      <c r="CE57" s="75"/>
      <c r="CF57" s="75"/>
      <c r="CG57" s="75"/>
      <c r="CH57" s="75"/>
      <c r="CI57" s="75"/>
      <c r="CJ57" s="75"/>
      <c r="CK57" s="75"/>
      <c r="CL57" s="75"/>
      <c r="CM57" s="75"/>
      <c r="CN57" s="75"/>
    </row>
    <row r="58" spans="1:93" ht="18" customHeight="1" x14ac:dyDescent="0.2">
      <c r="A58" s="207" t="s">
        <v>85</v>
      </c>
      <c r="B58" s="221"/>
      <c r="C58" s="221"/>
      <c r="D58" s="221"/>
      <c r="E58" s="221"/>
      <c r="F58" s="221"/>
      <c r="G58" s="221"/>
      <c r="H58" s="221"/>
      <c r="I58" s="221"/>
      <c r="J58" s="221"/>
      <c r="K58" s="221"/>
      <c r="L58" s="221"/>
      <c r="M58" s="221"/>
      <c r="N58" s="221"/>
      <c r="O58" s="221"/>
      <c r="P58" s="221"/>
      <c r="Q58" s="221"/>
      <c r="R58" s="221"/>
      <c r="S58" s="221"/>
      <c r="T58" s="221"/>
      <c r="U58" s="221"/>
      <c r="V58" s="221"/>
      <c r="W58" s="221"/>
      <c r="X58" s="53"/>
      <c r="Y58" s="53"/>
      <c r="Z58" s="53"/>
      <c r="AA58" s="53"/>
    </row>
    <row r="59" spans="1:93" ht="18" customHeight="1" x14ac:dyDescent="0.2">
      <c r="A59" s="207"/>
      <c r="B59" s="221"/>
      <c r="C59" s="342" t="s">
        <v>7</v>
      </c>
      <c r="D59" s="342"/>
      <c r="E59" s="335" t="s">
        <v>86</v>
      </c>
      <c r="F59" s="335"/>
      <c r="G59" s="335"/>
      <c r="H59" s="335"/>
      <c r="I59" s="335"/>
      <c r="J59" s="335"/>
      <c r="K59" s="335"/>
      <c r="L59" s="335"/>
      <c r="M59" s="335"/>
      <c r="N59" s="335"/>
      <c r="O59" s="335"/>
      <c r="P59" s="335"/>
      <c r="Q59" s="335"/>
      <c r="R59" s="335"/>
      <c r="S59" s="335"/>
      <c r="T59" s="335"/>
      <c r="U59" s="335"/>
      <c r="V59" s="335"/>
      <c r="W59" s="335"/>
      <c r="X59" s="335"/>
      <c r="Y59" s="335"/>
      <c r="Z59" s="335"/>
      <c r="AA59" s="335"/>
      <c r="AB59" s="335"/>
      <c r="AC59" s="335"/>
      <c r="AD59" s="335"/>
      <c r="AE59" s="335"/>
      <c r="AF59" s="335"/>
      <c r="AG59" s="335"/>
      <c r="AH59" s="335"/>
      <c r="AI59" s="335"/>
      <c r="AJ59" s="335"/>
      <c r="AK59" s="335"/>
      <c r="AL59" s="335"/>
      <c r="AM59" s="335"/>
      <c r="AN59" s="335"/>
      <c r="AO59" s="335"/>
      <c r="AP59" s="335"/>
      <c r="AQ59" s="335"/>
      <c r="AR59" s="335"/>
      <c r="AS59" s="342" t="s">
        <v>7</v>
      </c>
      <c r="AT59" s="342"/>
      <c r="AU59" s="335" t="s">
        <v>87</v>
      </c>
      <c r="AV59" s="335"/>
      <c r="AW59" s="335"/>
      <c r="AX59" s="335"/>
      <c r="AY59" s="335"/>
      <c r="AZ59" s="335"/>
      <c r="BA59" s="335"/>
      <c r="BB59" s="335"/>
      <c r="BC59" s="335"/>
      <c r="BD59" s="335"/>
      <c r="BE59" s="335"/>
      <c r="BF59" s="335"/>
      <c r="BG59" s="335"/>
      <c r="BH59" s="335"/>
      <c r="BI59" s="335"/>
      <c r="BJ59" s="335"/>
      <c r="BK59" s="335"/>
      <c r="BL59" s="335"/>
      <c r="BM59" s="335"/>
      <c r="BN59" s="335"/>
      <c r="BO59" s="335"/>
      <c r="BP59" s="335"/>
      <c r="BQ59" s="335"/>
      <c r="BR59" s="335"/>
      <c r="BS59" s="335"/>
      <c r="BT59" s="335"/>
      <c r="BU59" s="335"/>
      <c r="BV59" s="335"/>
      <c r="BW59" s="335"/>
      <c r="BX59" s="335"/>
      <c r="BY59" s="335"/>
      <c r="BZ59" s="335"/>
      <c r="CA59" s="335"/>
      <c r="CB59" s="335"/>
      <c r="CC59" s="335"/>
      <c r="CD59" s="335"/>
      <c r="CE59" s="335"/>
      <c r="CF59" s="335"/>
      <c r="CG59" s="335"/>
      <c r="CH59" s="335"/>
    </row>
    <row r="60" spans="1:93" ht="18" customHeight="1" x14ac:dyDescent="0.2">
      <c r="A60" s="207"/>
      <c r="B60" s="221"/>
      <c r="C60" s="221"/>
      <c r="D60" s="221"/>
      <c r="E60" s="221"/>
      <c r="F60" s="221"/>
      <c r="G60" s="221"/>
      <c r="H60" s="221"/>
      <c r="I60" s="221"/>
      <c r="J60" s="221"/>
      <c r="K60" s="221"/>
      <c r="L60" s="221"/>
      <c r="M60" s="221"/>
      <c r="N60" s="221"/>
      <c r="O60" s="221"/>
      <c r="P60" s="221"/>
      <c r="Q60" s="221"/>
      <c r="R60" s="221"/>
      <c r="S60" s="221"/>
      <c r="T60" s="221"/>
      <c r="U60" s="221"/>
      <c r="V60" s="221"/>
      <c r="W60" s="221"/>
      <c r="X60" s="53"/>
      <c r="Y60" s="53"/>
      <c r="Z60" s="53"/>
      <c r="AA60" s="53"/>
      <c r="AS60" s="206" t="s">
        <v>157</v>
      </c>
    </row>
    <row r="61" spans="1:93" ht="23.25" customHeight="1" x14ac:dyDescent="0.2">
      <c r="A61" s="207" t="s">
        <v>88</v>
      </c>
      <c r="B61" s="221"/>
      <c r="C61" s="221"/>
      <c r="D61" s="221"/>
      <c r="E61" s="221"/>
      <c r="F61" s="221"/>
      <c r="G61" s="221"/>
      <c r="H61" s="221"/>
      <c r="I61" s="221"/>
      <c r="J61" s="221"/>
      <c r="K61" s="221"/>
      <c r="L61" s="221"/>
      <c r="M61" s="221"/>
      <c r="N61" s="221"/>
      <c r="O61" s="221"/>
      <c r="P61" s="221"/>
      <c r="Q61" s="221"/>
      <c r="R61" s="221"/>
      <c r="S61" s="221"/>
      <c r="T61" s="221"/>
      <c r="U61" s="221"/>
      <c r="V61" s="221"/>
      <c r="W61" s="221"/>
      <c r="X61" s="53"/>
      <c r="Y61" s="53"/>
      <c r="Z61" s="53"/>
      <c r="AA61" s="53"/>
      <c r="AS61" s="206"/>
    </row>
    <row r="62" spans="1:93" ht="40" customHeight="1" x14ac:dyDescent="0.2">
      <c r="A62" s="441" t="s">
        <v>89</v>
      </c>
      <c r="B62" s="430"/>
      <c r="C62" s="430"/>
      <c r="D62" s="430"/>
      <c r="E62" s="430"/>
      <c r="F62" s="430"/>
      <c r="G62" s="430"/>
      <c r="H62" s="430"/>
      <c r="I62" s="430"/>
      <c r="J62" s="430"/>
      <c r="K62" s="431"/>
      <c r="L62" s="361"/>
      <c r="M62" s="362"/>
      <c r="N62" s="362"/>
      <c r="O62" s="362"/>
      <c r="P62" s="362"/>
      <c r="Q62" s="362"/>
      <c r="R62" s="362"/>
      <c r="S62" s="362"/>
      <c r="T62" s="362"/>
      <c r="U62" s="362"/>
      <c r="V62" s="362"/>
      <c r="W62" s="362"/>
      <c r="X62" s="362"/>
      <c r="Y62" s="362"/>
      <c r="Z62" s="362"/>
      <c r="AA62" s="362"/>
      <c r="AB62" s="362"/>
      <c r="AC62" s="362"/>
      <c r="AD62" s="362"/>
      <c r="AE62" s="362"/>
      <c r="AF62" s="362"/>
      <c r="AG62" s="362"/>
      <c r="AH62" s="362"/>
      <c r="AI62" s="362"/>
      <c r="AJ62" s="362"/>
      <c r="AK62" s="362"/>
      <c r="AL62" s="362"/>
      <c r="AM62" s="362"/>
      <c r="AN62" s="362"/>
      <c r="AO62" s="362"/>
      <c r="AP62" s="362"/>
      <c r="AQ62" s="362"/>
      <c r="AR62" s="362"/>
      <c r="AS62" s="362"/>
      <c r="AT62" s="362"/>
      <c r="AU62" s="362"/>
      <c r="AV62" s="362"/>
      <c r="AW62" s="362"/>
      <c r="AX62" s="362"/>
      <c r="AY62" s="362"/>
      <c r="AZ62" s="362"/>
      <c r="BA62" s="362"/>
      <c r="BB62" s="362"/>
      <c r="BC62" s="362"/>
      <c r="BD62" s="362"/>
      <c r="BE62" s="362"/>
      <c r="BF62" s="362"/>
      <c r="BG62" s="362"/>
      <c r="BH62" s="362"/>
      <c r="BI62" s="362"/>
      <c r="BJ62" s="362"/>
      <c r="BK62" s="362"/>
      <c r="BL62" s="362"/>
      <c r="BM62" s="362"/>
      <c r="BN62" s="362"/>
      <c r="BO62" s="362"/>
      <c r="BP62" s="362"/>
      <c r="BQ62" s="362"/>
      <c r="BR62" s="362"/>
      <c r="BS62" s="362"/>
      <c r="BT62" s="362"/>
      <c r="BU62" s="362"/>
      <c r="BV62" s="362"/>
      <c r="BW62" s="362"/>
      <c r="BX62" s="362"/>
      <c r="BY62" s="362"/>
      <c r="BZ62" s="362"/>
      <c r="CA62" s="362"/>
      <c r="CB62" s="362"/>
      <c r="CC62" s="362"/>
      <c r="CD62" s="362"/>
      <c r="CE62" s="362"/>
      <c r="CF62" s="362"/>
      <c r="CG62" s="362"/>
      <c r="CH62" s="362"/>
      <c r="CI62" s="362"/>
      <c r="CJ62" s="362"/>
      <c r="CK62" s="362"/>
      <c r="CL62" s="362"/>
      <c r="CM62" s="362"/>
      <c r="CN62" s="363"/>
    </row>
    <row r="63" spans="1:93" ht="18" customHeight="1" x14ac:dyDescent="0.2">
      <c r="A63" s="364" t="s">
        <v>25</v>
      </c>
      <c r="B63" s="365"/>
      <c r="C63" s="365"/>
      <c r="D63" s="365"/>
      <c r="E63" s="365"/>
      <c r="F63" s="365"/>
      <c r="G63" s="365"/>
      <c r="H63" s="365"/>
      <c r="I63" s="365"/>
      <c r="J63" s="365"/>
      <c r="K63" s="366"/>
      <c r="L63" s="442" t="s">
        <v>58</v>
      </c>
      <c r="M63" s="371"/>
      <c r="N63" s="371"/>
      <c r="O63" s="370"/>
      <c r="P63" s="370"/>
      <c r="Q63" s="370"/>
      <c r="R63" s="370"/>
      <c r="S63" s="370"/>
      <c r="T63" s="370"/>
      <c r="U63" s="370"/>
      <c r="V63" s="370"/>
      <c r="W63" s="370"/>
      <c r="X63" s="370"/>
      <c r="Y63" s="371" t="s">
        <v>53</v>
      </c>
      <c r="Z63" s="371"/>
      <c r="AA63" s="371"/>
      <c r="AB63" s="370"/>
      <c r="AC63" s="370"/>
      <c r="AD63" s="370"/>
      <c r="AE63" s="370"/>
      <c r="AF63" s="370"/>
      <c r="AG63" s="370"/>
      <c r="AH63" s="370"/>
      <c r="AI63" s="370"/>
      <c r="AJ63" s="370"/>
      <c r="AK63" s="370"/>
      <c r="AL63" s="66"/>
      <c r="AM63" s="66"/>
      <c r="AN63" s="66"/>
      <c r="AO63" s="66"/>
      <c r="AP63" s="66"/>
      <c r="AQ63" s="66"/>
      <c r="AR63" s="66"/>
      <c r="AS63" s="66"/>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8"/>
      <c r="CH63" s="68"/>
      <c r="CI63" s="68"/>
      <c r="CJ63" s="68"/>
      <c r="CK63" s="68"/>
      <c r="CL63" s="68"/>
      <c r="CM63" s="68"/>
      <c r="CN63" s="69"/>
    </row>
    <row r="64" spans="1:93" ht="40" customHeight="1" x14ac:dyDescent="0.2">
      <c r="A64" s="367"/>
      <c r="B64" s="368"/>
      <c r="C64" s="368"/>
      <c r="D64" s="368"/>
      <c r="E64" s="368"/>
      <c r="F64" s="368"/>
      <c r="G64" s="368"/>
      <c r="H64" s="368"/>
      <c r="I64" s="368"/>
      <c r="J64" s="368"/>
      <c r="K64" s="369"/>
      <c r="L64" s="372"/>
      <c r="M64" s="373"/>
      <c r="N64" s="373"/>
      <c r="O64" s="373"/>
      <c r="P64" s="373"/>
      <c r="Q64" s="373"/>
      <c r="R64" s="373"/>
      <c r="S64" s="373"/>
      <c r="T64" s="373"/>
      <c r="U64" s="373"/>
      <c r="V64" s="373"/>
      <c r="W64" s="373"/>
      <c r="X64" s="373"/>
      <c r="Y64" s="373"/>
      <c r="Z64" s="373"/>
      <c r="AA64" s="373"/>
      <c r="AB64" s="373"/>
      <c r="AC64" s="374"/>
      <c r="AD64" s="375"/>
      <c r="AE64" s="375"/>
      <c r="AF64" s="375"/>
      <c r="AG64" s="375"/>
      <c r="AH64" s="375"/>
      <c r="AI64" s="375"/>
      <c r="AJ64" s="375"/>
      <c r="AK64" s="375"/>
      <c r="AL64" s="375"/>
      <c r="AM64" s="375"/>
      <c r="AN64" s="375"/>
      <c r="AO64" s="375"/>
      <c r="AP64" s="375"/>
      <c r="AQ64" s="375"/>
      <c r="AR64" s="375"/>
      <c r="AS64" s="376"/>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7"/>
      <c r="BR64" s="377"/>
      <c r="BS64" s="377"/>
      <c r="BT64" s="377"/>
      <c r="BU64" s="377"/>
      <c r="BV64" s="377"/>
      <c r="BW64" s="377"/>
      <c r="BX64" s="377"/>
      <c r="BY64" s="377"/>
      <c r="BZ64" s="377"/>
      <c r="CA64" s="377"/>
      <c r="CB64" s="377"/>
      <c r="CC64" s="377"/>
      <c r="CD64" s="377"/>
      <c r="CE64" s="377"/>
      <c r="CF64" s="377"/>
      <c r="CG64" s="377"/>
      <c r="CH64" s="377"/>
      <c r="CI64" s="377"/>
      <c r="CJ64" s="377"/>
      <c r="CK64" s="377"/>
      <c r="CL64" s="377"/>
      <c r="CM64" s="377"/>
      <c r="CN64" s="378"/>
    </row>
    <row r="65" spans="1:92" ht="40" customHeight="1" x14ac:dyDescent="0.2">
      <c r="A65" s="379" t="s">
        <v>20</v>
      </c>
      <c r="B65" s="353"/>
      <c r="C65" s="353"/>
      <c r="D65" s="353"/>
      <c r="E65" s="353"/>
      <c r="F65" s="353"/>
      <c r="G65" s="353"/>
      <c r="H65" s="353"/>
      <c r="I65" s="353"/>
      <c r="J65" s="353"/>
      <c r="K65" s="354"/>
      <c r="L65" s="355" t="s">
        <v>44</v>
      </c>
      <c r="M65" s="356"/>
      <c r="N65" s="357"/>
      <c r="O65" s="357"/>
      <c r="P65" s="357"/>
      <c r="Q65" s="357"/>
      <c r="R65" s="357"/>
      <c r="S65" s="357"/>
      <c r="T65" s="357"/>
      <c r="U65" s="357"/>
      <c r="V65" s="357"/>
      <c r="W65" s="356" t="s">
        <v>45</v>
      </c>
      <c r="X65" s="356"/>
      <c r="Y65" s="357"/>
      <c r="Z65" s="357"/>
      <c r="AA65" s="357"/>
      <c r="AB65" s="357"/>
      <c r="AC65" s="357"/>
      <c r="AD65" s="357"/>
      <c r="AE65" s="357"/>
      <c r="AF65" s="357"/>
      <c r="AG65" s="357"/>
      <c r="AH65" s="356" t="s">
        <v>53</v>
      </c>
      <c r="AI65" s="356"/>
      <c r="AJ65" s="357"/>
      <c r="AK65" s="357"/>
      <c r="AL65" s="357"/>
      <c r="AM65" s="357"/>
      <c r="AN65" s="357"/>
      <c r="AO65" s="357"/>
      <c r="AP65" s="357"/>
      <c r="AQ65" s="357"/>
      <c r="AR65" s="346"/>
      <c r="AS65" s="396" t="s">
        <v>54</v>
      </c>
      <c r="AT65" s="397"/>
      <c r="AU65" s="397"/>
      <c r="AV65" s="397"/>
      <c r="AW65" s="397"/>
      <c r="AX65" s="397"/>
      <c r="AY65" s="397"/>
      <c r="AZ65" s="397"/>
      <c r="BA65" s="397"/>
      <c r="BB65" s="397"/>
      <c r="BC65" s="398"/>
      <c r="BD65" s="399"/>
      <c r="BE65" s="400"/>
      <c r="BF65" s="400"/>
      <c r="BG65" s="400"/>
      <c r="BH65" s="400"/>
      <c r="BI65" s="400"/>
      <c r="BJ65" s="400"/>
      <c r="BK65" s="400"/>
      <c r="BL65" s="400"/>
      <c r="BM65" s="400"/>
      <c r="BN65" s="400"/>
      <c r="BO65" s="400"/>
      <c r="BP65" s="400"/>
      <c r="BQ65" s="400"/>
      <c r="BR65" s="400"/>
      <c r="BS65" s="401" t="s">
        <v>148</v>
      </c>
      <c r="BT65" s="401"/>
      <c r="BU65" s="400"/>
      <c r="BV65" s="400"/>
      <c r="BW65" s="400"/>
      <c r="BX65" s="400"/>
      <c r="BY65" s="400"/>
      <c r="BZ65" s="400"/>
      <c r="CA65" s="400"/>
      <c r="CB65" s="400"/>
      <c r="CC65" s="400"/>
      <c r="CD65" s="400"/>
      <c r="CE65" s="400"/>
      <c r="CF65" s="400"/>
      <c r="CG65" s="400"/>
      <c r="CH65" s="400"/>
      <c r="CI65" s="400"/>
      <c r="CJ65" s="400"/>
      <c r="CK65" s="400"/>
      <c r="CL65" s="400"/>
      <c r="CM65" s="400"/>
      <c r="CN65" s="402"/>
    </row>
    <row r="66" spans="1:92" ht="40" customHeight="1" x14ac:dyDescent="0.2">
      <c r="A66" s="351" t="s">
        <v>21</v>
      </c>
      <c r="B66" s="352"/>
      <c r="C66" s="353"/>
      <c r="D66" s="353"/>
      <c r="E66" s="353"/>
      <c r="F66" s="353"/>
      <c r="G66" s="353"/>
      <c r="H66" s="353"/>
      <c r="I66" s="353"/>
      <c r="J66" s="353"/>
      <c r="K66" s="354"/>
      <c r="L66" s="355" t="s">
        <v>44</v>
      </c>
      <c r="M66" s="356"/>
      <c r="N66" s="357"/>
      <c r="O66" s="357"/>
      <c r="P66" s="357"/>
      <c r="Q66" s="357"/>
      <c r="R66" s="357"/>
      <c r="S66" s="357"/>
      <c r="T66" s="357"/>
      <c r="U66" s="357"/>
      <c r="V66" s="357"/>
      <c r="W66" s="356" t="s">
        <v>45</v>
      </c>
      <c r="X66" s="356"/>
      <c r="Y66" s="357"/>
      <c r="Z66" s="357"/>
      <c r="AA66" s="357"/>
      <c r="AB66" s="357"/>
      <c r="AC66" s="357"/>
      <c r="AD66" s="357"/>
      <c r="AE66" s="357"/>
      <c r="AF66" s="357"/>
      <c r="AG66" s="357"/>
      <c r="AH66" s="356" t="s">
        <v>53</v>
      </c>
      <c r="AI66" s="356"/>
      <c r="AJ66" s="357"/>
      <c r="AK66" s="357"/>
      <c r="AL66" s="357"/>
      <c r="AM66" s="357"/>
      <c r="AN66" s="357"/>
      <c r="AO66" s="357"/>
      <c r="AP66" s="357"/>
      <c r="AQ66" s="357"/>
      <c r="AR66" s="346"/>
      <c r="AS66" s="358" t="s">
        <v>22</v>
      </c>
      <c r="AT66" s="359"/>
      <c r="AU66" s="359"/>
      <c r="AV66" s="359"/>
      <c r="AW66" s="359"/>
      <c r="AX66" s="359"/>
      <c r="AY66" s="359"/>
      <c r="AZ66" s="359"/>
      <c r="BA66" s="359"/>
      <c r="BB66" s="359"/>
      <c r="BC66" s="360"/>
      <c r="BD66" s="355" t="s">
        <v>44</v>
      </c>
      <c r="BE66" s="356"/>
      <c r="BF66" s="346"/>
      <c r="BG66" s="347"/>
      <c r="BH66" s="347"/>
      <c r="BI66" s="347"/>
      <c r="BJ66" s="347"/>
      <c r="BK66" s="347"/>
      <c r="BL66" s="347"/>
      <c r="BM66" s="347"/>
      <c r="BN66" s="348"/>
      <c r="BO66" s="349" t="s">
        <v>55</v>
      </c>
      <c r="BP66" s="349"/>
      <c r="BQ66" s="346"/>
      <c r="BR66" s="347"/>
      <c r="BS66" s="347"/>
      <c r="BT66" s="347"/>
      <c r="BU66" s="347"/>
      <c r="BV66" s="347"/>
      <c r="BW66" s="347"/>
      <c r="BX66" s="347"/>
      <c r="BY66" s="347"/>
      <c r="BZ66" s="348"/>
      <c r="CA66" s="356" t="s">
        <v>53</v>
      </c>
      <c r="CB66" s="356"/>
      <c r="CC66" s="346"/>
      <c r="CD66" s="347"/>
      <c r="CE66" s="347"/>
      <c r="CF66" s="347"/>
      <c r="CG66" s="347"/>
      <c r="CH66" s="347"/>
      <c r="CI66" s="347"/>
      <c r="CJ66" s="347"/>
      <c r="CK66" s="347"/>
      <c r="CL66" s="347"/>
      <c r="CM66" s="347"/>
      <c r="CN66" s="347"/>
    </row>
    <row r="67" spans="1:92" ht="18" customHeight="1" x14ac:dyDescent="0.2">
      <c r="A67" s="57"/>
      <c r="B67" s="57"/>
      <c r="C67" s="57"/>
      <c r="D67" s="55"/>
      <c r="E67" s="55"/>
      <c r="F67" s="59"/>
      <c r="G67" s="59"/>
      <c r="H67" s="59"/>
      <c r="I67" s="55"/>
      <c r="J67" s="55"/>
      <c r="K67" s="55"/>
      <c r="L67" s="55"/>
      <c r="M67" s="55"/>
      <c r="N67" s="55"/>
      <c r="O67" s="55"/>
      <c r="P67" s="55"/>
      <c r="Q67" s="55"/>
      <c r="R67" s="55"/>
      <c r="S67" s="55"/>
      <c r="T67" s="55"/>
      <c r="U67" s="55"/>
      <c r="V67" s="55"/>
      <c r="W67" s="55"/>
      <c r="X67" s="55"/>
      <c r="Y67" s="55"/>
      <c r="Z67" s="55"/>
      <c r="AA67" s="55"/>
      <c r="AB67" s="55"/>
      <c r="AC67" s="55"/>
      <c r="AP67" s="55"/>
      <c r="AQ67" s="55"/>
      <c r="AR67" s="55"/>
      <c r="BI67" s="60"/>
      <c r="BJ67" s="60"/>
      <c r="BK67" s="60"/>
      <c r="BL67" s="60"/>
      <c r="BM67" s="60"/>
      <c r="BN67" s="60"/>
      <c r="BP67" s="60"/>
      <c r="BQ67" s="205"/>
      <c r="BR67" s="205"/>
      <c r="BS67" s="205"/>
      <c r="BT67" s="205"/>
      <c r="BU67" s="205"/>
      <c r="BV67" s="205"/>
      <c r="BW67" s="205"/>
      <c r="BX67" s="205"/>
      <c r="BY67" s="205"/>
      <c r="BZ67" s="205"/>
      <c r="CA67" s="205"/>
      <c r="CB67" s="205"/>
      <c r="CC67" s="205"/>
      <c r="CD67" s="205"/>
      <c r="CE67" s="205"/>
      <c r="CF67" s="205"/>
      <c r="CG67" s="205"/>
      <c r="CH67" s="205"/>
      <c r="CI67" s="205"/>
      <c r="CJ67" s="205"/>
      <c r="CK67" s="205"/>
      <c r="CL67" s="205"/>
      <c r="CM67" s="205"/>
      <c r="CN67" s="205"/>
    </row>
    <row r="68" spans="1:92" ht="18" customHeight="1" x14ac:dyDescent="0.2">
      <c r="A68" s="57"/>
      <c r="B68" s="57"/>
      <c r="C68" s="57"/>
      <c r="D68" s="55"/>
      <c r="E68" s="55"/>
      <c r="F68" s="59"/>
      <c r="G68" s="59"/>
      <c r="H68" s="59"/>
      <c r="I68" s="55"/>
      <c r="J68" s="55"/>
      <c r="K68" s="55"/>
      <c r="L68" s="55"/>
      <c r="M68" s="55"/>
      <c r="N68" s="55"/>
      <c r="O68" s="55"/>
      <c r="P68" s="55"/>
      <c r="Q68" s="55"/>
      <c r="R68" s="55"/>
      <c r="S68" s="55"/>
      <c r="T68" s="55"/>
      <c r="U68" s="55"/>
      <c r="V68" s="55"/>
      <c r="W68" s="55"/>
      <c r="X68" s="55"/>
      <c r="Y68" s="55"/>
      <c r="Z68" s="55"/>
      <c r="AA68" s="55"/>
      <c r="AB68" s="55"/>
      <c r="AC68" s="55"/>
      <c r="AP68" s="55"/>
      <c r="AQ68" s="55"/>
      <c r="AR68" s="55"/>
      <c r="BI68" s="60"/>
      <c r="BJ68" s="60"/>
      <c r="BK68" s="60"/>
      <c r="BL68" s="60"/>
      <c r="BM68" s="60"/>
      <c r="BN68" s="60"/>
      <c r="BP68" s="60"/>
      <c r="BQ68" s="205"/>
      <c r="BR68" s="205"/>
      <c r="BS68" s="205"/>
      <c r="BT68" s="205"/>
      <c r="BU68" s="205"/>
      <c r="BV68" s="205"/>
      <c r="BW68" s="205"/>
      <c r="BX68" s="205"/>
      <c r="BY68" s="205"/>
      <c r="BZ68" s="205"/>
      <c r="CA68" s="205"/>
      <c r="CB68" s="205"/>
      <c r="CC68" s="205"/>
      <c r="CD68" s="205"/>
      <c r="CE68" s="205"/>
      <c r="CF68" s="205"/>
      <c r="CG68" s="205"/>
      <c r="CH68" s="205"/>
      <c r="CI68" s="205"/>
      <c r="CJ68" s="205"/>
      <c r="CK68" s="205"/>
      <c r="CL68" s="205"/>
      <c r="CM68" s="205"/>
      <c r="CN68" s="205"/>
    </row>
    <row r="69" spans="1:92" ht="40" customHeight="1" x14ac:dyDescent="0.2">
      <c r="A69" s="343" t="s">
        <v>90</v>
      </c>
      <c r="B69" s="343"/>
      <c r="C69" s="343"/>
      <c r="D69" s="343"/>
      <c r="E69" s="343"/>
      <c r="F69" s="343"/>
      <c r="G69" s="343"/>
      <c r="H69" s="343"/>
      <c r="I69" s="343"/>
      <c r="J69" s="343"/>
      <c r="K69" s="343"/>
      <c r="L69" s="343"/>
      <c r="M69" s="343"/>
      <c r="N69" s="343"/>
      <c r="O69" s="343"/>
      <c r="P69" s="343"/>
      <c r="Q69" s="343"/>
      <c r="R69" s="343"/>
      <c r="S69" s="343"/>
      <c r="T69" s="343"/>
      <c r="U69" s="343"/>
      <c r="V69" s="343"/>
      <c r="W69" s="343"/>
      <c r="Y69" s="446" t="s">
        <v>144</v>
      </c>
      <c r="Z69" s="446"/>
      <c r="AA69" s="446"/>
      <c r="AB69" s="446"/>
      <c r="AC69" s="446"/>
      <c r="AD69" s="446"/>
      <c r="AE69" s="446"/>
      <c r="AF69" s="446"/>
      <c r="AG69" s="345"/>
      <c r="AH69" s="345"/>
      <c r="AI69" s="345"/>
      <c r="AJ69" s="345"/>
      <c r="AK69" s="344" t="s">
        <v>9</v>
      </c>
      <c r="AL69" s="344"/>
      <c r="AM69" s="344"/>
      <c r="AN69" s="344"/>
      <c r="AO69" s="344"/>
      <c r="AP69" s="345"/>
      <c r="AQ69" s="345"/>
      <c r="AR69" s="345"/>
      <c r="AS69" s="345"/>
      <c r="AT69" s="345"/>
      <c r="AU69" s="345"/>
      <c r="AV69" s="344" t="s">
        <v>10</v>
      </c>
      <c r="AW69" s="344"/>
      <c r="AX69" s="344"/>
      <c r="AY69" s="344"/>
      <c r="AZ69" s="344"/>
      <c r="BA69" s="345"/>
      <c r="BB69" s="345"/>
      <c r="BC69" s="345"/>
      <c r="BD69" s="345"/>
      <c r="BE69" s="345"/>
      <c r="BF69" s="345"/>
      <c r="BG69" s="344" t="s">
        <v>11</v>
      </c>
      <c r="BH69" s="344"/>
      <c r="BI69" s="344"/>
      <c r="BJ69" s="344"/>
      <c r="BK69" s="344"/>
      <c r="BL69" s="204"/>
      <c r="BM69" s="204"/>
      <c r="BN69" s="204"/>
      <c r="BO69" s="204"/>
      <c r="BP69" s="204"/>
      <c r="BQ69" s="204"/>
      <c r="BR69" s="204"/>
      <c r="BS69" s="204"/>
      <c r="BT69" s="204"/>
      <c r="BU69" s="156"/>
      <c r="BV69" s="156"/>
      <c r="BW69" s="156"/>
      <c r="BX69" s="156"/>
      <c r="BY69" s="156"/>
      <c r="BZ69" s="156"/>
      <c r="CA69" s="156"/>
      <c r="CB69" s="156"/>
      <c r="CC69" s="156"/>
      <c r="CD69" s="156"/>
      <c r="CE69" s="156"/>
      <c r="CF69" s="156"/>
      <c r="CG69" s="156"/>
      <c r="CH69" s="156"/>
      <c r="CI69" s="156"/>
      <c r="CJ69" s="156"/>
      <c r="CK69" s="156"/>
      <c r="CL69" s="156"/>
      <c r="CM69" s="156"/>
      <c r="CN69" s="156"/>
    </row>
    <row r="70" spans="1:92" ht="18" customHeight="1" x14ac:dyDescent="0.2">
      <c r="A70" s="57"/>
      <c r="B70" s="57"/>
      <c r="C70" s="57"/>
      <c r="D70" s="55"/>
      <c r="E70" s="55"/>
      <c r="F70" s="59"/>
      <c r="G70" s="59"/>
      <c r="H70" s="59"/>
      <c r="I70" s="55"/>
      <c r="J70" s="55"/>
      <c r="K70" s="55"/>
      <c r="L70" s="55"/>
      <c r="M70" s="55"/>
      <c r="N70" s="55"/>
      <c r="O70" s="55"/>
      <c r="P70" s="55"/>
      <c r="Q70" s="55"/>
      <c r="R70" s="55"/>
      <c r="S70" s="55"/>
      <c r="T70" s="55"/>
      <c r="U70" s="55"/>
      <c r="V70" s="55"/>
      <c r="W70" s="55"/>
      <c r="X70" s="55"/>
      <c r="Y70" s="55"/>
      <c r="Z70" s="55"/>
      <c r="AA70" s="55"/>
      <c r="AB70" s="55"/>
      <c r="AC70" s="55"/>
      <c r="AP70" s="55"/>
      <c r="AQ70" s="55"/>
      <c r="AR70" s="55"/>
      <c r="BI70" s="60"/>
      <c r="BJ70" s="60"/>
      <c r="BK70" s="60"/>
      <c r="BL70" s="60"/>
      <c r="BM70" s="60"/>
      <c r="BN70" s="60"/>
      <c r="BP70" s="60"/>
      <c r="BQ70" s="205"/>
      <c r="BR70" s="205"/>
      <c r="BS70" s="205"/>
      <c r="BT70" s="205"/>
      <c r="BU70" s="205"/>
      <c r="BV70" s="205"/>
      <c r="BW70" s="205"/>
      <c r="BX70" s="205"/>
      <c r="BY70" s="205"/>
      <c r="BZ70" s="205"/>
      <c r="CA70" s="205"/>
      <c r="CB70" s="205"/>
      <c r="CC70" s="205"/>
      <c r="CD70" s="205"/>
      <c r="CE70" s="205"/>
      <c r="CF70" s="205"/>
      <c r="CG70" s="205"/>
      <c r="CH70" s="205"/>
      <c r="CI70" s="205"/>
      <c r="CJ70" s="205"/>
      <c r="CK70" s="205"/>
      <c r="CL70" s="205"/>
      <c r="CM70" s="205"/>
      <c r="CN70" s="205"/>
    </row>
    <row r="71" spans="1:92" ht="18" customHeight="1" x14ac:dyDescent="0.2">
      <c r="A71" s="57"/>
      <c r="B71" s="57"/>
      <c r="C71" s="57"/>
      <c r="D71" s="55"/>
      <c r="E71" s="55"/>
      <c r="F71" s="59"/>
      <c r="G71" s="59"/>
      <c r="H71" s="59"/>
      <c r="I71" s="55"/>
      <c r="J71" s="55"/>
      <c r="K71" s="55"/>
      <c r="L71" s="55"/>
      <c r="M71" s="55"/>
      <c r="N71" s="55"/>
      <c r="O71" s="55"/>
      <c r="P71" s="55"/>
      <c r="Q71" s="55"/>
      <c r="R71" s="55"/>
      <c r="S71" s="55"/>
      <c r="T71" s="55"/>
      <c r="U71" s="55"/>
      <c r="V71" s="55"/>
      <c r="W71" s="55"/>
      <c r="X71" s="55"/>
      <c r="Y71" s="55"/>
      <c r="Z71" s="55"/>
      <c r="AA71" s="55"/>
      <c r="AB71" s="55"/>
      <c r="AC71" s="55"/>
      <c r="AP71" s="55"/>
      <c r="AQ71" s="55"/>
      <c r="AR71" s="55"/>
      <c r="BI71" s="60"/>
      <c r="BJ71" s="60"/>
      <c r="BK71" s="60"/>
      <c r="BL71" s="60"/>
      <c r="BM71" s="60"/>
      <c r="BN71" s="60"/>
      <c r="BP71" s="60"/>
      <c r="BQ71" s="205"/>
      <c r="BR71" s="205"/>
      <c r="BS71" s="205"/>
      <c r="BT71" s="205"/>
      <c r="BU71" s="205"/>
      <c r="BV71" s="205"/>
      <c r="BW71" s="205"/>
      <c r="BX71" s="205"/>
      <c r="BY71" s="205"/>
      <c r="BZ71" s="205"/>
      <c r="CA71" s="205"/>
      <c r="CB71" s="205"/>
      <c r="CC71" s="205"/>
      <c r="CD71" s="205"/>
      <c r="CE71" s="205"/>
      <c r="CF71" s="205"/>
      <c r="CG71" s="205"/>
      <c r="CH71" s="205"/>
      <c r="CI71" s="205"/>
      <c r="CJ71" s="205"/>
      <c r="CK71" s="205"/>
      <c r="CL71" s="205"/>
      <c r="CM71" s="205"/>
      <c r="CN71" s="205"/>
    </row>
    <row r="72" spans="1:92" ht="18" customHeight="1" x14ac:dyDescent="0.2">
      <c r="A72" s="54"/>
      <c r="B72" s="54"/>
      <c r="C72" s="54"/>
      <c r="D72" s="54"/>
      <c r="E72" s="54"/>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99"/>
      <c r="AT72" s="52"/>
      <c r="AU72" s="52"/>
      <c r="AV72" s="52"/>
      <c r="AW72" s="51"/>
      <c r="AX72" s="51"/>
      <c r="AY72" s="51"/>
      <c r="AZ72" s="51"/>
      <c r="BA72" s="51"/>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49"/>
      <c r="CE72" s="49"/>
      <c r="CF72" s="49"/>
      <c r="CG72" s="49"/>
      <c r="CH72" s="49"/>
      <c r="CI72" s="49"/>
      <c r="CJ72" s="49"/>
      <c r="CK72" s="49"/>
      <c r="CL72" s="49"/>
      <c r="CM72" s="49"/>
      <c r="CN72" s="49"/>
    </row>
    <row r="73" spans="1:92" ht="45" customHeight="1" x14ac:dyDescent="0.2">
      <c r="A73" s="407" t="s">
        <v>123</v>
      </c>
      <c r="B73" s="407"/>
      <c r="C73" s="407"/>
      <c r="D73" s="407"/>
      <c r="E73" s="407"/>
      <c r="F73" s="407"/>
      <c r="G73" s="407"/>
      <c r="H73" s="407"/>
      <c r="I73" s="407"/>
      <c r="J73" s="407"/>
      <c r="K73" s="407"/>
      <c r="L73" s="407"/>
      <c r="M73" s="407"/>
      <c r="N73" s="407"/>
      <c r="O73" s="407"/>
      <c r="P73" s="407"/>
      <c r="Q73" s="407"/>
      <c r="R73" s="407"/>
      <c r="S73" s="407"/>
      <c r="T73" s="407"/>
      <c r="U73" s="407"/>
      <c r="V73" s="407"/>
      <c r="W73" s="407"/>
      <c r="X73" s="447"/>
      <c r="Y73" s="443" t="str">
        <f>IF('定型様式5｜総括表'!$U$35=0,"",'定型様式5｜総括表'!$U$35)</f>
        <v/>
      </c>
      <c r="Z73" s="444"/>
      <c r="AA73" s="444"/>
      <c r="AB73" s="444"/>
      <c r="AC73" s="444"/>
      <c r="AD73" s="444"/>
      <c r="AE73" s="444"/>
      <c r="AF73" s="444"/>
      <c r="AG73" s="444"/>
      <c r="AH73" s="444"/>
      <c r="AI73" s="444"/>
      <c r="AJ73" s="444"/>
      <c r="AK73" s="444"/>
      <c r="AL73" s="444"/>
      <c r="AM73" s="444"/>
      <c r="AN73" s="444"/>
      <c r="AO73" s="444"/>
      <c r="AP73" s="444"/>
      <c r="AQ73" s="444"/>
      <c r="AR73" s="444"/>
      <c r="AS73" s="444"/>
      <c r="AT73" s="444"/>
      <c r="AU73" s="444"/>
      <c r="AV73" s="444"/>
      <c r="AW73" s="444"/>
      <c r="AX73" s="444"/>
      <c r="AY73" s="444"/>
      <c r="AZ73" s="444"/>
      <c r="BA73" s="444"/>
      <c r="BB73" s="444"/>
      <c r="BC73" s="444"/>
      <c r="BD73" s="444"/>
      <c r="BE73" s="444"/>
      <c r="BF73" s="444"/>
      <c r="BG73" s="444"/>
      <c r="BH73" s="444"/>
      <c r="BI73" s="444"/>
      <c r="BJ73" s="444"/>
      <c r="BK73" s="444"/>
      <c r="BL73" s="444"/>
      <c r="BM73" s="444"/>
      <c r="BN73" s="444"/>
      <c r="BO73" s="445"/>
      <c r="BP73" s="453" t="s">
        <v>41</v>
      </c>
      <c r="BQ73" s="454"/>
      <c r="BR73" s="454"/>
      <c r="BS73" s="454"/>
      <c r="BT73" s="454"/>
      <c r="BU73" s="454"/>
      <c r="BV73" s="454"/>
      <c r="BW73" s="454"/>
      <c r="BX73" s="454"/>
      <c r="BY73" s="454"/>
      <c r="BZ73" s="454"/>
      <c r="CA73" s="454"/>
      <c r="CB73" s="454"/>
      <c r="CC73" s="454"/>
      <c r="CD73" s="454"/>
      <c r="CE73" s="454"/>
      <c r="CF73" s="454"/>
      <c r="CG73" s="454"/>
      <c r="CH73" s="454"/>
      <c r="CI73" s="454"/>
      <c r="CJ73" s="454"/>
      <c r="CK73" s="454"/>
      <c r="CL73" s="454"/>
      <c r="CM73" s="454"/>
      <c r="CN73" s="454"/>
    </row>
    <row r="74" spans="1:92" ht="18" customHeight="1" x14ac:dyDescent="0.2">
      <c r="A74" s="57"/>
      <c r="B74" s="57"/>
      <c r="C74" s="57"/>
      <c r="D74" s="58"/>
      <c r="E74" s="58"/>
      <c r="F74" s="59"/>
      <c r="G74" s="59"/>
      <c r="H74" s="59"/>
      <c r="I74" s="58"/>
      <c r="J74" s="58"/>
      <c r="K74" s="55"/>
      <c r="L74" s="55"/>
      <c r="M74" s="55"/>
      <c r="N74" s="55"/>
      <c r="O74" s="55"/>
      <c r="P74" s="55"/>
      <c r="Q74" s="55"/>
      <c r="R74" s="55"/>
      <c r="S74" s="55"/>
      <c r="T74" s="55"/>
      <c r="U74" s="55"/>
      <c r="V74" s="55"/>
      <c r="W74" s="55"/>
      <c r="X74" s="55"/>
      <c r="Y74" s="55"/>
      <c r="Z74" s="55"/>
      <c r="AA74" s="55"/>
      <c r="AB74" s="55"/>
      <c r="AC74" s="55"/>
      <c r="AP74" s="55"/>
      <c r="AQ74" s="55"/>
      <c r="AR74" s="55"/>
      <c r="BI74" s="60"/>
      <c r="BJ74" s="60"/>
      <c r="BK74" s="60"/>
      <c r="BL74" s="60"/>
      <c r="BM74" s="60"/>
      <c r="BN74" s="60"/>
      <c r="BP74" s="60"/>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row>
    <row r="75" spans="1:92" ht="18" customHeight="1" x14ac:dyDescent="0.2">
      <c r="A75" s="57"/>
      <c r="B75" s="57"/>
      <c r="C75" s="57"/>
      <c r="D75" s="58"/>
      <c r="E75" s="58"/>
      <c r="F75" s="59"/>
      <c r="G75" s="59"/>
      <c r="H75" s="59"/>
      <c r="I75" s="58"/>
      <c r="J75" s="58"/>
      <c r="K75" s="55"/>
      <c r="L75" s="55"/>
      <c r="M75" s="55"/>
      <c r="N75" s="55"/>
      <c r="O75" s="55"/>
      <c r="P75" s="55"/>
      <c r="Q75" s="55"/>
      <c r="R75" s="55"/>
      <c r="S75" s="55"/>
      <c r="T75" s="55"/>
      <c r="U75" s="55"/>
      <c r="V75" s="55"/>
      <c r="W75" s="55"/>
      <c r="X75" s="55"/>
      <c r="Y75" s="55"/>
      <c r="Z75" s="55"/>
      <c r="AA75" s="55"/>
      <c r="AB75" s="55"/>
      <c r="AC75" s="55"/>
      <c r="AP75" s="55"/>
      <c r="AQ75" s="55"/>
      <c r="AR75" s="55"/>
      <c r="BI75" s="60"/>
      <c r="BJ75" s="60"/>
      <c r="BK75" s="60"/>
      <c r="BL75" s="60"/>
      <c r="BM75" s="60"/>
      <c r="BN75" s="60"/>
      <c r="BP75" s="60"/>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row>
    <row r="76" spans="1:92" ht="18" customHeight="1" x14ac:dyDescent="0.2">
      <c r="A76" s="57"/>
      <c r="B76" s="57"/>
      <c r="C76" s="57"/>
      <c r="D76" s="58"/>
      <c r="E76" s="58"/>
      <c r="F76" s="59"/>
      <c r="G76" s="59"/>
      <c r="H76" s="59"/>
      <c r="I76" s="58"/>
      <c r="J76" s="58"/>
      <c r="K76" s="55"/>
      <c r="L76" s="55"/>
      <c r="M76" s="55"/>
      <c r="N76" s="55"/>
      <c r="O76" s="55"/>
      <c r="P76" s="55"/>
      <c r="Q76" s="55"/>
      <c r="R76" s="55"/>
      <c r="S76" s="55"/>
      <c r="T76" s="55"/>
      <c r="U76" s="55"/>
      <c r="V76" s="55"/>
      <c r="W76" s="55"/>
      <c r="X76" s="55"/>
      <c r="Y76" s="55"/>
      <c r="Z76" s="55"/>
      <c r="AA76" s="55"/>
      <c r="AB76" s="55"/>
      <c r="AC76" s="55"/>
      <c r="AP76" s="55"/>
      <c r="AQ76" s="55"/>
      <c r="AR76" s="55"/>
      <c r="BI76" s="60"/>
      <c r="BJ76" s="60"/>
      <c r="BK76" s="60"/>
      <c r="BL76" s="60"/>
      <c r="BM76" s="60"/>
      <c r="BN76" s="60"/>
      <c r="BP76" s="60"/>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row>
    <row r="77" spans="1:92" ht="40" customHeight="1" x14ac:dyDescent="0.2">
      <c r="A77" s="448" t="s">
        <v>92</v>
      </c>
      <c r="B77" s="448"/>
      <c r="C77" s="448"/>
      <c r="D77" s="448"/>
      <c r="E77" s="448"/>
      <c r="F77" s="448"/>
      <c r="G77" s="448"/>
      <c r="H77" s="448"/>
      <c r="I77" s="448"/>
      <c r="J77" s="448"/>
      <c r="K77" s="448"/>
      <c r="L77" s="448"/>
      <c r="M77" s="448"/>
      <c r="N77" s="448"/>
      <c r="O77" s="448"/>
      <c r="P77" s="448"/>
      <c r="Q77" s="448"/>
      <c r="R77" s="448"/>
      <c r="S77" s="448"/>
      <c r="T77" s="448"/>
      <c r="U77" s="448"/>
      <c r="V77" s="448"/>
      <c r="W77" s="448"/>
      <c r="X77" s="449"/>
      <c r="Y77" s="450" t="s">
        <v>7</v>
      </c>
      <c r="Z77" s="451"/>
      <c r="AA77" s="451"/>
      <c r="AB77" s="452" t="s">
        <v>91</v>
      </c>
      <c r="AC77" s="452"/>
      <c r="AD77" s="452"/>
      <c r="AE77" s="452"/>
      <c r="AF77" s="452"/>
      <c r="AG77" s="452"/>
      <c r="AH77" s="452"/>
      <c r="AI77" s="452"/>
      <c r="AJ77" s="452"/>
      <c r="AK77" s="452"/>
      <c r="AL77" s="452"/>
      <c r="AM77" s="435" t="s">
        <v>7</v>
      </c>
      <c r="AN77" s="436"/>
      <c r="AO77" s="436"/>
      <c r="AP77" s="433" t="s">
        <v>93</v>
      </c>
      <c r="AQ77" s="433"/>
      <c r="AR77" s="433"/>
      <c r="AS77" s="433"/>
      <c r="AT77" s="433"/>
      <c r="AU77" s="433"/>
      <c r="AV77" s="433"/>
      <c r="AW77" s="433"/>
      <c r="AX77" s="433"/>
      <c r="AY77" s="435" t="s">
        <v>7</v>
      </c>
      <c r="AZ77" s="436"/>
      <c r="BA77" s="436"/>
      <c r="BB77" s="433" t="s">
        <v>94</v>
      </c>
      <c r="BC77" s="433"/>
      <c r="BD77" s="433"/>
      <c r="BE77" s="433"/>
      <c r="BF77" s="433"/>
      <c r="BG77" s="433"/>
      <c r="BH77" s="433"/>
      <c r="BI77" s="433"/>
      <c r="BJ77" s="433"/>
      <c r="BK77" s="433"/>
      <c r="BL77" s="433"/>
      <c r="BM77" s="433"/>
      <c r="BN77" s="433"/>
      <c r="BO77" s="434"/>
      <c r="BP77" s="53"/>
      <c r="BQ77" s="53"/>
      <c r="BR77" s="53"/>
      <c r="BS77" s="53"/>
      <c r="BT77" s="53"/>
      <c r="BU77" s="53"/>
      <c r="BV77" s="53"/>
      <c r="BW77" s="53"/>
      <c r="BX77" s="53"/>
      <c r="BY77" s="53"/>
      <c r="BZ77" s="53"/>
      <c r="CA77" s="53"/>
      <c r="CB77" s="53"/>
      <c r="CC77" s="53"/>
      <c r="CD77" s="49"/>
      <c r="CE77" s="49"/>
      <c r="CF77" s="49"/>
      <c r="CG77" s="49"/>
      <c r="CH77" s="49"/>
      <c r="CI77" s="49"/>
      <c r="CJ77" s="49"/>
      <c r="CK77" s="49"/>
      <c r="CL77" s="49"/>
      <c r="CM77" s="49"/>
      <c r="CN77" s="49"/>
    </row>
    <row r="78" spans="1:92" ht="18" customHeight="1" x14ac:dyDescent="0.2">
      <c r="A78" s="61"/>
      <c r="B78" s="61"/>
      <c r="C78" s="62"/>
      <c r="D78" s="62"/>
      <c r="E78" s="62"/>
      <c r="F78" s="62"/>
      <c r="G78" s="62"/>
      <c r="H78" s="62"/>
      <c r="I78" s="62"/>
      <c r="J78" s="62"/>
      <c r="K78" s="62"/>
      <c r="L78" s="63"/>
      <c r="M78" s="63"/>
      <c r="N78" s="75"/>
      <c r="O78" s="75"/>
      <c r="P78" s="75"/>
      <c r="Q78" s="75"/>
      <c r="R78" s="75"/>
      <c r="S78" s="75"/>
      <c r="T78" s="75"/>
      <c r="U78" s="75"/>
      <c r="V78" s="75"/>
      <c r="W78" s="63"/>
      <c r="X78" s="63"/>
      <c r="Y78" s="75"/>
      <c r="Z78" s="75"/>
      <c r="AA78" s="75"/>
      <c r="AB78" s="75"/>
      <c r="AC78" s="75"/>
      <c r="AD78" s="75"/>
      <c r="AE78" s="75"/>
      <c r="AF78" s="75"/>
      <c r="AG78" s="75"/>
      <c r="AH78" s="63"/>
      <c r="AI78" s="63"/>
      <c r="AJ78" s="75"/>
      <c r="AK78" s="75"/>
      <c r="AL78" s="75"/>
      <c r="AM78" s="75"/>
      <c r="AN78" s="75"/>
      <c r="AO78" s="75"/>
      <c r="AP78" s="75"/>
      <c r="AQ78" s="75"/>
      <c r="AR78" s="75"/>
      <c r="AS78" s="62"/>
      <c r="AT78" s="62"/>
      <c r="AU78" s="62"/>
      <c r="AV78" s="62"/>
      <c r="AW78" s="62"/>
      <c r="AX78" s="62"/>
      <c r="AY78" s="62"/>
      <c r="AZ78" s="62"/>
      <c r="BA78" s="62"/>
      <c r="BB78" s="62"/>
      <c r="BC78" s="62"/>
      <c r="BD78" s="64"/>
      <c r="BE78" s="63"/>
      <c r="BF78" s="63"/>
      <c r="BG78" s="75"/>
      <c r="BH78" s="75"/>
      <c r="BI78" s="75"/>
      <c r="BJ78" s="75"/>
      <c r="BK78" s="75"/>
      <c r="BL78" s="75"/>
      <c r="BM78" s="75"/>
      <c r="BN78" s="75"/>
      <c r="BO78" s="75"/>
      <c r="BP78" s="63"/>
      <c r="BQ78" s="63"/>
      <c r="BR78" s="75"/>
      <c r="BS78" s="75"/>
      <c r="BT78" s="75"/>
      <c r="BU78" s="75"/>
      <c r="BV78" s="75"/>
      <c r="BW78" s="75"/>
      <c r="BX78" s="75"/>
      <c r="BY78" s="75"/>
      <c r="BZ78" s="75"/>
      <c r="CA78" s="75"/>
      <c r="CB78" s="63"/>
      <c r="CC78" s="63"/>
      <c r="CD78" s="75"/>
      <c r="CE78" s="75"/>
      <c r="CF78" s="75"/>
      <c r="CG78" s="75"/>
      <c r="CH78" s="75"/>
      <c r="CI78" s="75"/>
      <c r="CJ78" s="75"/>
      <c r="CK78" s="75"/>
      <c r="CL78" s="75"/>
      <c r="CM78" s="75"/>
      <c r="CN78" s="75"/>
    </row>
    <row r="79" spans="1:92" ht="18" customHeight="1" x14ac:dyDescent="0.2">
      <c r="A79" s="61"/>
      <c r="B79" s="61"/>
      <c r="C79" s="62"/>
      <c r="D79" s="62"/>
      <c r="E79" s="62"/>
      <c r="F79" s="62"/>
      <c r="G79" s="62"/>
      <c r="H79" s="62"/>
      <c r="I79" s="62"/>
      <c r="J79" s="62"/>
      <c r="K79" s="62"/>
      <c r="L79" s="63"/>
      <c r="M79" s="63"/>
      <c r="N79" s="75"/>
      <c r="O79" s="75"/>
      <c r="P79" s="75"/>
      <c r="Q79" s="75"/>
      <c r="R79" s="75"/>
      <c r="S79" s="75"/>
      <c r="T79" s="75"/>
      <c r="U79" s="75"/>
      <c r="V79" s="75"/>
      <c r="W79" s="63"/>
      <c r="X79" s="63"/>
      <c r="Y79" s="75"/>
      <c r="Z79" s="75"/>
      <c r="AA79" s="75"/>
      <c r="AB79" s="75"/>
      <c r="AC79" s="75"/>
      <c r="AD79" s="75"/>
      <c r="AE79" s="75"/>
      <c r="AF79" s="75"/>
      <c r="AG79" s="75"/>
      <c r="AH79" s="63"/>
      <c r="AI79" s="63"/>
      <c r="AJ79" s="75"/>
      <c r="AK79" s="75"/>
      <c r="AL79" s="75"/>
      <c r="AM79" s="75"/>
      <c r="AN79" s="75"/>
      <c r="AO79" s="75"/>
      <c r="AP79" s="75"/>
      <c r="AQ79" s="75"/>
      <c r="AR79" s="75"/>
      <c r="AS79" s="62"/>
      <c r="AT79" s="62"/>
      <c r="AU79" s="62"/>
      <c r="AV79" s="62"/>
      <c r="AW79" s="62"/>
      <c r="AX79" s="62"/>
      <c r="AY79" s="62"/>
      <c r="AZ79" s="62"/>
      <c r="BA79" s="62"/>
      <c r="BB79" s="62"/>
      <c r="BC79" s="62"/>
      <c r="BD79" s="64"/>
      <c r="BE79" s="63"/>
      <c r="BF79" s="63"/>
      <c r="BG79" s="75"/>
      <c r="BH79" s="75"/>
      <c r="BI79" s="75"/>
      <c r="BJ79" s="75"/>
      <c r="BK79" s="75"/>
      <c r="BL79" s="75"/>
      <c r="BM79" s="75"/>
      <c r="BN79" s="75"/>
      <c r="BO79" s="75"/>
      <c r="BP79" s="63"/>
      <c r="BQ79" s="63"/>
      <c r="BR79" s="75"/>
      <c r="BS79" s="75"/>
      <c r="BT79" s="75"/>
      <c r="BU79" s="75"/>
      <c r="BV79" s="75"/>
      <c r="BW79" s="75"/>
      <c r="BX79" s="75"/>
      <c r="BY79" s="75"/>
      <c r="BZ79" s="75"/>
      <c r="CA79" s="75"/>
      <c r="CB79" s="63"/>
      <c r="CC79" s="63"/>
      <c r="CD79" s="75"/>
      <c r="CE79" s="75"/>
      <c r="CF79" s="75"/>
      <c r="CG79" s="75"/>
      <c r="CH79" s="75"/>
      <c r="CI79" s="75"/>
      <c r="CJ79" s="75"/>
      <c r="CK79" s="75"/>
      <c r="CL79" s="75"/>
      <c r="CM79" s="75"/>
      <c r="CN79" s="75"/>
    </row>
    <row r="80" spans="1:92" ht="18" customHeight="1" x14ac:dyDescent="0.2">
      <c r="E80" s="41"/>
      <c r="F80" s="41"/>
      <c r="G80" s="41"/>
      <c r="H80" s="41"/>
      <c r="Y80" s="53"/>
      <c r="Z80" s="53"/>
      <c r="AA80" s="53"/>
      <c r="AB80" s="53"/>
    </row>
    <row r="81" spans="1:92" ht="23.25" customHeight="1" x14ac:dyDescent="0.2">
      <c r="A81" s="406" t="s">
        <v>69</v>
      </c>
      <c r="B81" s="406"/>
      <c r="C81" s="406"/>
      <c r="D81" s="406"/>
      <c r="E81" s="406"/>
      <c r="F81" s="406"/>
      <c r="G81" s="406"/>
      <c r="H81" s="406"/>
      <c r="I81" s="406"/>
      <c r="J81" s="406"/>
      <c r="K81" s="406"/>
      <c r="L81" s="406"/>
      <c r="M81" s="406"/>
      <c r="N81" s="406"/>
      <c r="O81" s="406"/>
      <c r="P81" s="406"/>
      <c r="Q81" s="406"/>
      <c r="R81" s="406"/>
      <c r="S81" s="406"/>
      <c r="T81" s="406"/>
      <c r="U81" s="406"/>
      <c r="V81" s="406"/>
      <c r="W81" s="406"/>
      <c r="X81" s="406"/>
      <c r="Y81" s="65"/>
      <c r="Z81" s="65"/>
      <c r="AA81" s="65"/>
      <c r="AB81" s="65"/>
    </row>
    <row r="82" spans="1:92" ht="33" customHeight="1" x14ac:dyDescent="0.2">
      <c r="A82" s="429" t="s">
        <v>18</v>
      </c>
      <c r="B82" s="430"/>
      <c r="C82" s="430"/>
      <c r="D82" s="430"/>
      <c r="E82" s="430"/>
      <c r="F82" s="430"/>
      <c r="G82" s="430"/>
      <c r="H82" s="430"/>
      <c r="I82" s="430"/>
      <c r="J82" s="430"/>
      <c r="K82" s="431"/>
      <c r="L82" s="420"/>
      <c r="M82" s="421"/>
      <c r="N82" s="421"/>
      <c r="O82" s="421"/>
      <c r="P82" s="421"/>
      <c r="Q82" s="421"/>
      <c r="R82" s="421"/>
      <c r="S82" s="421"/>
      <c r="T82" s="421"/>
      <c r="U82" s="421"/>
      <c r="V82" s="421"/>
      <c r="W82" s="421"/>
      <c r="X82" s="421"/>
      <c r="Y82" s="421"/>
      <c r="Z82" s="421"/>
      <c r="AA82" s="421"/>
      <c r="AB82" s="421"/>
      <c r="AC82" s="421"/>
      <c r="AD82" s="421"/>
      <c r="AE82" s="421"/>
      <c r="AF82" s="421"/>
      <c r="AG82" s="421"/>
      <c r="AH82" s="421"/>
      <c r="AI82" s="421"/>
      <c r="AJ82" s="421"/>
      <c r="AK82" s="421"/>
      <c r="AL82" s="421"/>
      <c r="AM82" s="421"/>
      <c r="AN82" s="421"/>
      <c r="AO82" s="421"/>
      <c r="AP82" s="421"/>
      <c r="AQ82" s="421"/>
      <c r="AR82" s="422"/>
      <c r="AS82" s="429" t="s">
        <v>23</v>
      </c>
      <c r="AT82" s="430"/>
      <c r="AU82" s="430"/>
      <c r="AV82" s="430"/>
      <c r="AW82" s="430"/>
      <c r="AX82" s="430"/>
      <c r="AY82" s="430"/>
      <c r="AZ82" s="430"/>
      <c r="BA82" s="430"/>
      <c r="BB82" s="430"/>
      <c r="BC82" s="431"/>
      <c r="BD82" s="420"/>
      <c r="BE82" s="421"/>
      <c r="BF82" s="421"/>
      <c r="BG82" s="421"/>
      <c r="BH82" s="421"/>
      <c r="BI82" s="421"/>
      <c r="BJ82" s="421"/>
      <c r="BK82" s="421"/>
      <c r="BL82" s="421"/>
      <c r="BM82" s="421"/>
      <c r="BN82" s="421"/>
      <c r="BO82" s="421"/>
      <c r="BP82" s="421"/>
      <c r="BQ82" s="421"/>
      <c r="BR82" s="421"/>
      <c r="BS82" s="421"/>
      <c r="BT82" s="421"/>
      <c r="BU82" s="421"/>
      <c r="BV82" s="421"/>
      <c r="BW82" s="421"/>
      <c r="BX82" s="421"/>
      <c r="BY82" s="421"/>
      <c r="BZ82" s="421"/>
      <c r="CA82" s="421"/>
      <c r="CB82" s="421"/>
      <c r="CC82" s="421"/>
      <c r="CD82" s="421"/>
      <c r="CE82" s="421"/>
      <c r="CF82" s="421"/>
      <c r="CG82" s="421"/>
      <c r="CH82" s="421"/>
      <c r="CI82" s="421"/>
      <c r="CJ82" s="421"/>
      <c r="CK82" s="421"/>
      <c r="CL82" s="421"/>
      <c r="CM82" s="421"/>
      <c r="CN82" s="422"/>
    </row>
    <row r="83" spans="1:92" ht="33" customHeight="1" x14ac:dyDescent="0.2">
      <c r="A83" s="429" t="s">
        <v>24</v>
      </c>
      <c r="B83" s="430"/>
      <c r="C83" s="430"/>
      <c r="D83" s="430"/>
      <c r="E83" s="430"/>
      <c r="F83" s="430"/>
      <c r="G83" s="430"/>
      <c r="H83" s="430"/>
      <c r="I83" s="430"/>
      <c r="J83" s="430"/>
      <c r="K83" s="431"/>
      <c r="L83" s="420"/>
      <c r="M83" s="421"/>
      <c r="N83" s="421"/>
      <c r="O83" s="421"/>
      <c r="P83" s="421"/>
      <c r="Q83" s="421"/>
      <c r="R83" s="421"/>
      <c r="S83" s="421"/>
      <c r="T83" s="421"/>
      <c r="U83" s="421"/>
      <c r="V83" s="421"/>
      <c r="W83" s="421"/>
      <c r="X83" s="421"/>
      <c r="Y83" s="421"/>
      <c r="Z83" s="421"/>
      <c r="AA83" s="421"/>
      <c r="AB83" s="421"/>
      <c r="AC83" s="421"/>
      <c r="AD83" s="421"/>
      <c r="AE83" s="421"/>
      <c r="AF83" s="421"/>
      <c r="AG83" s="421"/>
      <c r="AH83" s="421"/>
      <c r="AI83" s="421"/>
      <c r="AJ83" s="421"/>
      <c r="AK83" s="421"/>
      <c r="AL83" s="421"/>
      <c r="AM83" s="421"/>
      <c r="AN83" s="421"/>
      <c r="AO83" s="421"/>
      <c r="AP83" s="421"/>
      <c r="AQ83" s="421"/>
      <c r="AR83" s="422"/>
      <c r="AS83" s="429" t="s">
        <v>54</v>
      </c>
      <c r="AT83" s="430"/>
      <c r="AU83" s="430"/>
      <c r="AV83" s="430"/>
      <c r="AW83" s="430"/>
      <c r="AX83" s="430"/>
      <c r="AY83" s="430"/>
      <c r="AZ83" s="430"/>
      <c r="BA83" s="430"/>
      <c r="BB83" s="430"/>
      <c r="BC83" s="431"/>
      <c r="BD83" s="432"/>
      <c r="BE83" s="418"/>
      <c r="BF83" s="418"/>
      <c r="BG83" s="418"/>
      <c r="BH83" s="418"/>
      <c r="BI83" s="418"/>
      <c r="BJ83" s="418"/>
      <c r="BK83" s="418"/>
      <c r="BL83" s="418"/>
      <c r="BM83" s="418"/>
      <c r="BN83" s="418"/>
      <c r="BO83" s="418"/>
      <c r="BP83" s="418"/>
      <c r="BQ83" s="418"/>
      <c r="BR83" s="418"/>
      <c r="BS83" s="417" t="s">
        <v>148</v>
      </c>
      <c r="BT83" s="417"/>
      <c r="BU83" s="418"/>
      <c r="BV83" s="418"/>
      <c r="BW83" s="418"/>
      <c r="BX83" s="418"/>
      <c r="BY83" s="418"/>
      <c r="BZ83" s="418"/>
      <c r="CA83" s="418"/>
      <c r="CB83" s="418"/>
      <c r="CC83" s="418"/>
      <c r="CD83" s="418"/>
      <c r="CE83" s="418"/>
      <c r="CF83" s="418"/>
      <c r="CG83" s="418"/>
      <c r="CH83" s="418"/>
      <c r="CI83" s="418"/>
      <c r="CJ83" s="418"/>
      <c r="CK83" s="418"/>
      <c r="CL83" s="418"/>
      <c r="CM83" s="418"/>
      <c r="CN83" s="419"/>
    </row>
    <row r="84" spans="1:92" ht="23.25" customHeight="1" x14ac:dyDescent="0.2">
      <c r="A84" s="364" t="s">
        <v>25</v>
      </c>
      <c r="B84" s="365"/>
      <c r="C84" s="365"/>
      <c r="D84" s="365"/>
      <c r="E84" s="365"/>
      <c r="F84" s="365"/>
      <c r="G84" s="365"/>
      <c r="H84" s="365"/>
      <c r="I84" s="365"/>
      <c r="J84" s="365"/>
      <c r="K84" s="366"/>
      <c r="L84" s="442" t="s">
        <v>59</v>
      </c>
      <c r="M84" s="371"/>
      <c r="N84" s="371"/>
      <c r="O84" s="370"/>
      <c r="P84" s="370"/>
      <c r="Q84" s="370"/>
      <c r="R84" s="370"/>
      <c r="S84" s="370"/>
      <c r="T84" s="370"/>
      <c r="U84" s="370"/>
      <c r="V84" s="370"/>
      <c r="W84" s="370"/>
      <c r="X84" s="370"/>
      <c r="Y84" s="371" t="s">
        <v>60</v>
      </c>
      <c r="Z84" s="371"/>
      <c r="AA84" s="371"/>
      <c r="AB84" s="370"/>
      <c r="AC84" s="370"/>
      <c r="AD84" s="370"/>
      <c r="AE84" s="370"/>
      <c r="AF84" s="370"/>
      <c r="AG84" s="370"/>
      <c r="AH84" s="370"/>
      <c r="AI84" s="370"/>
      <c r="AJ84" s="370"/>
      <c r="AK84" s="370"/>
      <c r="AL84" s="66"/>
      <c r="AM84" s="66"/>
      <c r="AN84" s="66"/>
      <c r="AO84" s="66"/>
      <c r="AP84" s="66"/>
      <c r="AQ84" s="66"/>
      <c r="AR84" s="66"/>
      <c r="AS84" s="66"/>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7"/>
      <c r="BY84" s="67"/>
      <c r="BZ84" s="67"/>
      <c r="CA84" s="67"/>
      <c r="CB84" s="67"/>
      <c r="CC84" s="67"/>
      <c r="CD84" s="67"/>
      <c r="CE84" s="67"/>
      <c r="CF84" s="67"/>
      <c r="CG84" s="68"/>
      <c r="CH84" s="68"/>
      <c r="CI84" s="68"/>
      <c r="CJ84" s="68"/>
      <c r="CK84" s="68"/>
      <c r="CL84" s="68"/>
      <c r="CM84" s="68"/>
      <c r="CN84" s="69"/>
    </row>
    <row r="85" spans="1:92" ht="45" customHeight="1" x14ac:dyDescent="0.2">
      <c r="A85" s="367"/>
      <c r="B85" s="368"/>
      <c r="C85" s="368"/>
      <c r="D85" s="368"/>
      <c r="E85" s="368"/>
      <c r="F85" s="368"/>
      <c r="G85" s="368"/>
      <c r="H85" s="368"/>
      <c r="I85" s="368"/>
      <c r="J85" s="368"/>
      <c r="K85" s="369"/>
      <c r="L85" s="414"/>
      <c r="M85" s="415"/>
      <c r="N85" s="415"/>
      <c r="O85" s="415"/>
      <c r="P85" s="415"/>
      <c r="Q85" s="415"/>
      <c r="R85" s="415"/>
      <c r="S85" s="415"/>
      <c r="T85" s="415"/>
      <c r="U85" s="415"/>
      <c r="V85" s="415"/>
      <c r="W85" s="415"/>
      <c r="X85" s="415"/>
      <c r="Y85" s="415"/>
      <c r="Z85" s="415"/>
      <c r="AA85" s="415"/>
      <c r="AB85" s="416"/>
      <c r="AC85" s="437"/>
      <c r="AD85" s="437"/>
      <c r="AE85" s="437"/>
      <c r="AF85" s="437"/>
      <c r="AG85" s="437"/>
      <c r="AH85" s="437"/>
      <c r="AI85" s="437"/>
      <c r="AJ85" s="437"/>
      <c r="AK85" s="437"/>
      <c r="AL85" s="437"/>
      <c r="AM85" s="437"/>
      <c r="AN85" s="437"/>
      <c r="AO85" s="437"/>
      <c r="AP85" s="437"/>
      <c r="AQ85" s="437"/>
      <c r="AR85" s="437"/>
      <c r="AS85" s="437"/>
      <c r="AT85" s="437"/>
      <c r="AU85" s="437"/>
      <c r="AV85" s="437"/>
      <c r="AW85" s="437"/>
      <c r="AX85" s="437"/>
      <c r="AY85" s="437"/>
      <c r="AZ85" s="437"/>
      <c r="BA85" s="437"/>
      <c r="BB85" s="437"/>
      <c r="BC85" s="437"/>
      <c r="BD85" s="438"/>
      <c r="BE85" s="439"/>
      <c r="BF85" s="437"/>
      <c r="BG85" s="437"/>
      <c r="BH85" s="437"/>
      <c r="BI85" s="437"/>
      <c r="BJ85" s="437"/>
      <c r="BK85" s="437"/>
      <c r="BL85" s="437"/>
      <c r="BM85" s="437"/>
      <c r="BN85" s="437"/>
      <c r="BO85" s="437"/>
      <c r="BP85" s="437"/>
      <c r="BQ85" s="437"/>
      <c r="BR85" s="437"/>
      <c r="BS85" s="437"/>
      <c r="BT85" s="437"/>
      <c r="BU85" s="437"/>
      <c r="BV85" s="437"/>
      <c r="BW85" s="437"/>
      <c r="BX85" s="437"/>
      <c r="BY85" s="437"/>
      <c r="BZ85" s="437"/>
      <c r="CA85" s="437"/>
      <c r="CB85" s="437"/>
      <c r="CC85" s="437"/>
      <c r="CD85" s="437"/>
      <c r="CE85" s="437"/>
      <c r="CF85" s="437"/>
      <c r="CG85" s="437"/>
      <c r="CH85" s="437"/>
      <c r="CI85" s="437"/>
      <c r="CJ85" s="437"/>
      <c r="CK85" s="437"/>
      <c r="CL85" s="437"/>
      <c r="CM85" s="437"/>
      <c r="CN85" s="440"/>
    </row>
    <row r="86" spans="1:92" ht="33" customHeight="1" x14ac:dyDescent="0.2">
      <c r="A86" s="429" t="s">
        <v>20</v>
      </c>
      <c r="B86" s="430"/>
      <c r="C86" s="430"/>
      <c r="D86" s="430"/>
      <c r="E86" s="430"/>
      <c r="F86" s="430"/>
      <c r="G86" s="430"/>
      <c r="H86" s="430"/>
      <c r="I86" s="430"/>
      <c r="J86" s="430"/>
      <c r="K86" s="431"/>
      <c r="L86" s="462" t="s">
        <v>51</v>
      </c>
      <c r="M86" s="349"/>
      <c r="N86" s="357"/>
      <c r="O86" s="357"/>
      <c r="P86" s="357"/>
      <c r="Q86" s="357"/>
      <c r="R86" s="357"/>
      <c r="S86" s="357"/>
      <c r="T86" s="357"/>
      <c r="U86" s="357"/>
      <c r="V86" s="357"/>
      <c r="W86" s="349" t="s">
        <v>52</v>
      </c>
      <c r="X86" s="349"/>
      <c r="Y86" s="357"/>
      <c r="Z86" s="357"/>
      <c r="AA86" s="357"/>
      <c r="AB86" s="357"/>
      <c r="AC86" s="357"/>
      <c r="AD86" s="357"/>
      <c r="AE86" s="357"/>
      <c r="AF86" s="357"/>
      <c r="AG86" s="357"/>
      <c r="AH86" s="349" t="s">
        <v>53</v>
      </c>
      <c r="AI86" s="349"/>
      <c r="AJ86" s="357"/>
      <c r="AK86" s="357"/>
      <c r="AL86" s="357"/>
      <c r="AM86" s="357"/>
      <c r="AN86" s="357"/>
      <c r="AO86" s="357"/>
      <c r="AP86" s="357"/>
      <c r="AQ86" s="357"/>
      <c r="AR86" s="346"/>
      <c r="AS86" s="463" t="s">
        <v>22</v>
      </c>
      <c r="AT86" s="464"/>
      <c r="AU86" s="464"/>
      <c r="AV86" s="464"/>
      <c r="AW86" s="464"/>
      <c r="AX86" s="464"/>
      <c r="AY86" s="464"/>
      <c r="AZ86" s="464"/>
      <c r="BA86" s="464"/>
      <c r="BB86" s="464"/>
      <c r="BC86" s="465"/>
      <c r="BD86" s="70"/>
      <c r="BE86" s="456" t="s">
        <v>51</v>
      </c>
      <c r="BF86" s="456"/>
      <c r="BG86" s="458"/>
      <c r="BH86" s="458"/>
      <c r="BI86" s="458"/>
      <c r="BJ86" s="458"/>
      <c r="BK86" s="458"/>
      <c r="BL86" s="458"/>
      <c r="BM86" s="458"/>
      <c r="BN86" s="458"/>
      <c r="BO86" s="458"/>
      <c r="BP86" s="456" t="s">
        <v>52</v>
      </c>
      <c r="BQ86" s="456"/>
      <c r="BR86" s="458"/>
      <c r="BS86" s="458"/>
      <c r="BT86" s="458"/>
      <c r="BU86" s="458"/>
      <c r="BV86" s="458"/>
      <c r="BW86" s="458"/>
      <c r="BX86" s="458"/>
      <c r="BY86" s="458"/>
      <c r="BZ86" s="458"/>
      <c r="CA86" s="458"/>
      <c r="CB86" s="456" t="s">
        <v>53</v>
      </c>
      <c r="CC86" s="456"/>
      <c r="CD86" s="458"/>
      <c r="CE86" s="458"/>
      <c r="CF86" s="458"/>
      <c r="CG86" s="458"/>
      <c r="CH86" s="458"/>
      <c r="CI86" s="458"/>
      <c r="CJ86" s="458"/>
      <c r="CK86" s="458"/>
      <c r="CL86" s="458"/>
      <c r="CM86" s="458"/>
      <c r="CN86" s="460"/>
    </row>
    <row r="87" spans="1:92" ht="33" customHeight="1" x14ac:dyDescent="0.2">
      <c r="A87" s="441" t="s">
        <v>21</v>
      </c>
      <c r="B87" s="455"/>
      <c r="C87" s="430"/>
      <c r="D87" s="430"/>
      <c r="E87" s="430"/>
      <c r="F87" s="430"/>
      <c r="G87" s="430"/>
      <c r="H87" s="430"/>
      <c r="I87" s="430"/>
      <c r="J87" s="430"/>
      <c r="K87" s="431"/>
      <c r="L87" s="462" t="s">
        <v>51</v>
      </c>
      <c r="M87" s="349"/>
      <c r="N87" s="357"/>
      <c r="O87" s="357"/>
      <c r="P87" s="357"/>
      <c r="Q87" s="357"/>
      <c r="R87" s="357"/>
      <c r="S87" s="357"/>
      <c r="T87" s="357"/>
      <c r="U87" s="357"/>
      <c r="V87" s="357"/>
      <c r="W87" s="349" t="s">
        <v>52</v>
      </c>
      <c r="X87" s="349"/>
      <c r="Y87" s="357"/>
      <c r="Z87" s="357"/>
      <c r="AA87" s="357"/>
      <c r="AB87" s="357"/>
      <c r="AC87" s="357"/>
      <c r="AD87" s="357"/>
      <c r="AE87" s="357"/>
      <c r="AF87" s="357"/>
      <c r="AG87" s="357"/>
      <c r="AH87" s="349" t="s">
        <v>53</v>
      </c>
      <c r="AI87" s="349"/>
      <c r="AJ87" s="357"/>
      <c r="AK87" s="357"/>
      <c r="AL87" s="357"/>
      <c r="AM87" s="357"/>
      <c r="AN87" s="357"/>
      <c r="AO87" s="357"/>
      <c r="AP87" s="357"/>
      <c r="AQ87" s="357"/>
      <c r="AR87" s="346"/>
      <c r="AS87" s="466"/>
      <c r="AT87" s="467"/>
      <c r="AU87" s="467"/>
      <c r="AV87" s="467"/>
      <c r="AW87" s="467"/>
      <c r="AX87" s="467"/>
      <c r="AY87" s="467"/>
      <c r="AZ87" s="467"/>
      <c r="BA87" s="467"/>
      <c r="BB87" s="467"/>
      <c r="BC87" s="468"/>
      <c r="BD87" s="71"/>
      <c r="BE87" s="457"/>
      <c r="BF87" s="457"/>
      <c r="BG87" s="459"/>
      <c r="BH87" s="459"/>
      <c r="BI87" s="459"/>
      <c r="BJ87" s="459"/>
      <c r="BK87" s="459"/>
      <c r="BL87" s="459"/>
      <c r="BM87" s="459"/>
      <c r="BN87" s="459"/>
      <c r="BO87" s="459"/>
      <c r="BP87" s="457"/>
      <c r="BQ87" s="457"/>
      <c r="BR87" s="459"/>
      <c r="BS87" s="459"/>
      <c r="BT87" s="459"/>
      <c r="BU87" s="459"/>
      <c r="BV87" s="459"/>
      <c r="BW87" s="459"/>
      <c r="BX87" s="459"/>
      <c r="BY87" s="459"/>
      <c r="BZ87" s="459"/>
      <c r="CA87" s="459"/>
      <c r="CB87" s="457"/>
      <c r="CC87" s="457"/>
      <c r="CD87" s="459"/>
      <c r="CE87" s="459"/>
      <c r="CF87" s="459"/>
      <c r="CG87" s="459"/>
      <c r="CH87" s="459"/>
      <c r="CI87" s="459"/>
      <c r="CJ87" s="459"/>
      <c r="CK87" s="459"/>
      <c r="CL87" s="459"/>
      <c r="CM87" s="459"/>
      <c r="CN87" s="461"/>
    </row>
    <row r="88" spans="1:92" ht="18" customHeight="1" x14ac:dyDescent="0.2">
      <c r="A88" s="42"/>
      <c r="B88" s="42"/>
      <c r="C88" s="42"/>
      <c r="D88" s="100"/>
      <c r="E88" s="100"/>
      <c r="F88" s="100"/>
      <c r="G88" s="100"/>
      <c r="H88" s="100"/>
      <c r="I88" s="100"/>
      <c r="J88" s="100"/>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row>
    <row r="89" spans="1:92" ht="18" customHeight="1" x14ac:dyDescent="0.2">
      <c r="A89" s="42"/>
      <c r="B89" s="42"/>
      <c r="C89" s="42"/>
      <c r="D89" s="100"/>
      <c r="E89" s="100"/>
      <c r="F89" s="100"/>
      <c r="G89" s="100"/>
      <c r="H89" s="100"/>
      <c r="I89" s="100"/>
      <c r="J89" s="100"/>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row>
    <row r="90" spans="1:92" ht="18" customHeight="1" x14ac:dyDescent="0.2">
      <c r="A90" s="42"/>
      <c r="B90" s="42"/>
      <c r="C90" s="42"/>
      <c r="D90" s="100"/>
      <c r="E90" s="100"/>
      <c r="F90" s="100"/>
      <c r="G90" s="100"/>
      <c r="H90" s="100"/>
      <c r="I90" s="100"/>
      <c r="J90" s="100"/>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row>
    <row r="91" spans="1:92" ht="18" customHeight="1" x14ac:dyDescent="0.2">
      <c r="A91" s="335" t="s">
        <v>95</v>
      </c>
      <c r="B91" s="335"/>
      <c r="C91" s="335"/>
      <c r="D91" s="335"/>
      <c r="E91" s="335"/>
      <c r="F91" s="335"/>
      <c r="G91" s="335"/>
      <c r="H91" s="335"/>
      <c r="I91" s="335"/>
      <c r="J91" s="335"/>
      <c r="K91" s="335"/>
      <c r="L91" s="335"/>
      <c r="M91" s="335"/>
      <c r="N91" s="335"/>
      <c r="O91" s="335"/>
      <c r="P91" s="335"/>
      <c r="Q91" s="335"/>
      <c r="R91" s="335"/>
      <c r="S91" s="335"/>
      <c r="T91" s="335"/>
      <c r="U91" s="335"/>
      <c r="V91" s="335"/>
      <c r="W91" s="335"/>
      <c r="X91" s="335"/>
      <c r="Y91" s="335"/>
      <c r="Z91" s="335"/>
      <c r="AA91" s="335"/>
      <c r="AB91" s="335"/>
      <c r="AC91" s="335"/>
      <c r="AD91" s="335"/>
      <c r="AE91" s="335"/>
      <c r="AF91" s="335"/>
      <c r="AG91" s="335"/>
      <c r="AH91" s="335"/>
      <c r="AI91" s="335"/>
      <c r="AJ91" s="335"/>
      <c r="AK91" s="335"/>
      <c r="AL91" s="335"/>
      <c r="AM91" s="335"/>
      <c r="AN91" s="335"/>
      <c r="AO91" s="335"/>
      <c r="AP91" s="335"/>
    </row>
    <row r="92" spans="1:92" ht="8.25" customHeight="1" x14ac:dyDescent="0.2">
      <c r="A92" s="42"/>
      <c r="B92" s="42"/>
      <c r="C92" s="42"/>
      <c r="D92" s="100"/>
      <c r="E92" s="100"/>
      <c r="F92" s="100"/>
      <c r="G92" s="100"/>
      <c r="H92" s="100"/>
      <c r="I92" s="100"/>
      <c r="J92" s="100"/>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row>
    <row r="93" spans="1:92" ht="18" customHeight="1" x14ac:dyDescent="0.2">
      <c r="A93" s="336" t="s">
        <v>96</v>
      </c>
      <c r="B93" s="336"/>
      <c r="C93" s="336"/>
      <c r="D93" s="336"/>
      <c r="E93" s="336"/>
      <c r="F93" s="336"/>
      <c r="G93" s="336"/>
      <c r="H93" s="336"/>
      <c r="I93" s="336"/>
      <c r="J93" s="336"/>
      <c r="K93" s="336"/>
      <c r="L93" s="336"/>
      <c r="M93" s="336"/>
      <c r="N93" s="336"/>
      <c r="O93" s="336"/>
      <c r="P93" s="336"/>
      <c r="Q93" s="336"/>
      <c r="R93" s="336"/>
      <c r="S93" s="336"/>
      <c r="T93" s="336"/>
      <c r="U93" s="336"/>
      <c r="V93" s="336"/>
      <c r="W93" s="336"/>
      <c r="X93" s="336"/>
      <c r="Y93" s="336"/>
      <c r="Z93" s="336"/>
      <c r="AA93" s="336"/>
      <c r="AB93" s="336"/>
      <c r="AC93" s="336"/>
      <c r="AD93" s="336"/>
      <c r="AE93" s="336"/>
      <c r="AF93" s="336"/>
      <c r="AG93" s="336"/>
      <c r="AH93" s="336"/>
      <c r="AI93" s="336"/>
      <c r="AJ93" s="336"/>
      <c r="AK93" s="336"/>
      <c r="AL93" s="336"/>
      <c r="AM93" s="336"/>
      <c r="AN93" s="336"/>
      <c r="AO93" s="336"/>
      <c r="AP93" s="336"/>
      <c r="AQ93" s="336"/>
      <c r="AR93" s="336"/>
      <c r="AS93" s="336"/>
      <c r="AT93" s="336"/>
      <c r="AU93" s="336"/>
      <c r="AV93" s="336"/>
      <c r="AW93" s="336"/>
      <c r="AX93" s="336"/>
      <c r="AY93" s="336"/>
      <c r="AZ93" s="336"/>
      <c r="BA93" s="336"/>
      <c r="BB93" s="336"/>
      <c r="BC93" s="336"/>
      <c r="BD93" s="336"/>
      <c r="BE93" s="336"/>
      <c r="BF93" s="336"/>
      <c r="BG93" s="336"/>
      <c r="BH93" s="336"/>
      <c r="BI93" s="336"/>
      <c r="BJ93" s="336"/>
      <c r="BK93" s="336"/>
      <c r="BL93" s="336"/>
      <c r="BM93" s="336"/>
      <c r="BN93" s="336"/>
      <c r="BO93" s="336"/>
      <c r="BP93" s="336"/>
      <c r="BQ93" s="336"/>
      <c r="BR93" s="336"/>
      <c r="BS93" s="336"/>
      <c r="BT93" s="336"/>
      <c r="BU93" s="336"/>
      <c r="BV93" s="336"/>
      <c r="BW93" s="336"/>
      <c r="BX93" s="336"/>
      <c r="BY93" s="336"/>
      <c r="BZ93" s="336"/>
      <c r="CA93" s="336"/>
      <c r="CB93" s="336"/>
      <c r="CC93" s="336"/>
      <c r="CD93" s="336"/>
      <c r="CE93" s="336"/>
      <c r="CF93" s="336"/>
      <c r="CG93" s="336"/>
      <c r="CH93" s="336"/>
      <c r="CI93" s="336"/>
      <c r="CJ93" s="336"/>
      <c r="CK93" s="336"/>
      <c r="CL93" s="336"/>
      <c r="CM93" s="336"/>
      <c r="CN93" s="336"/>
    </row>
    <row r="94" spans="1:92" ht="18" customHeight="1" x14ac:dyDescent="0.2">
      <c r="A94" s="42"/>
      <c r="B94" s="42"/>
      <c r="C94" s="337" t="s">
        <v>7</v>
      </c>
      <c r="D94" s="337"/>
      <c r="E94" s="337"/>
      <c r="F94" s="338" t="s">
        <v>97</v>
      </c>
      <c r="G94" s="338"/>
      <c r="H94" s="338"/>
      <c r="I94" s="338"/>
      <c r="J94" s="338"/>
      <c r="K94" s="338"/>
      <c r="L94" s="338"/>
      <c r="M94" s="338"/>
      <c r="N94" s="338"/>
      <c r="O94" s="338"/>
      <c r="P94" s="338"/>
      <c r="Q94" s="338"/>
      <c r="R94" s="338"/>
      <c r="S94" s="338"/>
      <c r="T94" s="338"/>
      <c r="U94" s="338"/>
      <c r="V94" s="338"/>
      <c r="W94" s="338"/>
      <c r="X94" s="338"/>
      <c r="Y94" s="338"/>
      <c r="Z94" s="338"/>
      <c r="AA94" s="338"/>
      <c r="AB94" s="338"/>
      <c r="AC94" s="338"/>
      <c r="AD94" s="338"/>
      <c r="AE94" s="338"/>
      <c r="AF94" s="338"/>
      <c r="AG94" s="338"/>
      <c r="AH94" s="338"/>
      <c r="AI94" s="338"/>
      <c r="AJ94" s="338"/>
      <c r="AK94" s="338"/>
      <c r="AL94" s="338"/>
      <c r="AM94" s="338"/>
      <c r="AN94" s="338"/>
      <c r="AO94" s="338"/>
      <c r="AP94" s="338"/>
      <c r="AQ94" s="338"/>
      <c r="AR94" s="338"/>
      <c r="AS94" s="338"/>
      <c r="AT94" s="338"/>
      <c r="AU94" s="338"/>
      <c r="AV94" s="338"/>
      <c r="AW94" s="338"/>
      <c r="AX94" s="338"/>
      <c r="AY94" s="338"/>
      <c r="AZ94" s="338"/>
      <c r="BA94" s="338"/>
      <c r="BB94" s="338"/>
      <c r="BC94" s="338"/>
      <c r="BD94" s="338"/>
      <c r="BE94" s="338"/>
      <c r="BF94" s="338"/>
      <c r="BG94" s="338"/>
      <c r="BH94" s="338"/>
      <c r="BI94" s="338"/>
      <c r="BJ94" s="338"/>
      <c r="BK94" s="338"/>
      <c r="BL94" s="338"/>
      <c r="BM94" s="338"/>
      <c r="BN94" s="338"/>
      <c r="BO94" s="338"/>
      <c r="BP94" s="338"/>
      <c r="BQ94" s="338"/>
      <c r="BR94" s="338"/>
      <c r="BS94" s="338"/>
      <c r="BT94" s="338"/>
      <c r="BU94" s="338"/>
      <c r="BV94" s="338"/>
      <c r="BW94" s="338"/>
      <c r="BX94" s="338"/>
      <c r="BY94" s="338"/>
      <c r="BZ94" s="338"/>
      <c r="CA94" s="338"/>
      <c r="CB94" s="338"/>
      <c r="CC94" s="338"/>
      <c r="CD94" s="338"/>
      <c r="CE94" s="338"/>
      <c r="CF94" s="338"/>
      <c r="CG94" s="338"/>
      <c r="CH94" s="338"/>
      <c r="CI94" s="338"/>
      <c r="CJ94" s="338"/>
      <c r="CK94" s="338"/>
      <c r="CL94" s="338"/>
      <c r="CM94" s="338"/>
      <c r="CN94" s="338"/>
    </row>
    <row r="95" spans="1:92" ht="18" customHeight="1" x14ac:dyDescent="0.2">
      <c r="A95" s="42"/>
      <c r="B95" s="42"/>
      <c r="C95" s="42"/>
      <c r="D95" s="100"/>
      <c r="E95" s="100"/>
      <c r="F95" s="338"/>
      <c r="G95" s="338"/>
      <c r="H95" s="338"/>
      <c r="I95" s="338"/>
      <c r="J95" s="338"/>
      <c r="K95" s="338"/>
      <c r="L95" s="338"/>
      <c r="M95" s="338"/>
      <c r="N95" s="338"/>
      <c r="O95" s="338"/>
      <c r="P95" s="338"/>
      <c r="Q95" s="338"/>
      <c r="R95" s="338"/>
      <c r="S95" s="338"/>
      <c r="T95" s="338"/>
      <c r="U95" s="338"/>
      <c r="V95" s="338"/>
      <c r="W95" s="338"/>
      <c r="X95" s="338"/>
      <c r="Y95" s="338"/>
      <c r="Z95" s="338"/>
      <c r="AA95" s="338"/>
      <c r="AB95" s="338"/>
      <c r="AC95" s="338"/>
      <c r="AD95" s="338"/>
      <c r="AE95" s="338"/>
      <c r="AF95" s="338"/>
      <c r="AG95" s="338"/>
      <c r="AH95" s="338"/>
      <c r="AI95" s="338"/>
      <c r="AJ95" s="338"/>
      <c r="AK95" s="338"/>
      <c r="AL95" s="338"/>
      <c r="AM95" s="338"/>
      <c r="AN95" s="338"/>
      <c r="AO95" s="338"/>
      <c r="AP95" s="338"/>
      <c r="AQ95" s="338"/>
      <c r="AR95" s="338"/>
      <c r="AS95" s="338"/>
      <c r="AT95" s="338"/>
      <c r="AU95" s="338"/>
      <c r="AV95" s="338"/>
      <c r="AW95" s="338"/>
      <c r="AX95" s="338"/>
      <c r="AY95" s="338"/>
      <c r="AZ95" s="338"/>
      <c r="BA95" s="338"/>
      <c r="BB95" s="338"/>
      <c r="BC95" s="338"/>
      <c r="BD95" s="338"/>
      <c r="BE95" s="338"/>
      <c r="BF95" s="338"/>
      <c r="BG95" s="338"/>
      <c r="BH95" s="338"/>
      <c r="BI95" s="338"/>
      <c r="BJ95" s="338"/>
      <c r="BK95" s="338"/>
      <c r="BL95" s="338"/>
      <c r="BM95" s="338"/>
      <c r="BN95" s="338"/>
      <c r="BO95" s="338"/>
      <c r="BP95" s="338"/>
      <c r="BQ95" s="338"/>
      <c r="BR95" s="338"/>
      <c r="BS95" s="338"/>
      <c r="BT95" s="338"/>
      <c r="BU95" s="338"/>
      <c r="BV95" s="338"/>
      <c r="BW95" s="338"/>
      <c r="BX95" s="338"/>
      <c r="BY95" s="338"/>
      <c r="BZ95" s="338"/>
      <c r="CA95" s="338"/>
      <c r="CB95" s="338"/>
      <c r="CC95" s="338"/>
      <c r="CD95" s="338"/>
      <c r="CE95" s="338"/>
      <c r="CF95" s="338"/>
      <c r="CG95" s="338"/>
      <c r="CH95" s="338"/>
      <c r="CI95" s="338"/>
      <c r="CJ95" s="338"/>
      <c r="CK95" s="338"/>
      <c r="CL95" s="338"/>
      <c r="CM95" s="338"/>
      <c r="CN95" s="338"/>
    </row>
    <row r="96" spans="1:92" ht="18" customHeight="1" x14ac:dyDescent="0.2">
      <c r="E96" s="41"/>
      <c r="F96" s="41"/>
      <c r="G96" s="42"/>
      <c r="H96" s="41"/>
    </row>
  </sheetData>
  <sheetProtection algorithmName="SHA-512" hashValue="P7nUfwkzm7Aalkb8DNwFkigMQdwpPA/wQi0fWTaBJ1TNLKS0rENda2WH+RmgOA2+0bzWDGPCbDF0yyTjiPFI/w==" saltValue="ngqTwF0S2noUioJXbw3mKw==" spinCount="100000" sheet="1" objects="1" scenarios="1"/>
  <dataConsolidate/>
  <mergeCells count="199">
    <mergeCell ref="A87:K87"/>
    <mergeCell ref="BP86:BQ87"/>
    <mergeCell ref="BR86:CA87"/>
    <mergeCell ref="CB86:CC87"/>
    <mergeCell ref="CD86:CN87"/>
    <mergeCell ref="A86:K86"/>
    <mergeCell ref="L86:M86"/>
    <mergeCell ref="N86:V86"/>
    <mergeCell ref="W86:X86"/>
    <mergeCell ref="Y86:AG86"/>
    <mergeCell ref="AH86:AI86"/>
    <mergeCell ref="BG86:BO87"/>
    <mergeCell ref="L87:M87"/>
    <mergeCell ref="N87:V87"/>
    <mergeCell ref="W87:X87"/>
    <mergeCell ref="Y87:AG87"/>
    <mergeCell ref="AH87:AI87"/>
    <mergeCell ref="BE86:BF87"/>
    <mergeCell ref="AJ86:AR86"/>
    <mergeCell ref="AS86:BC87"/>
    <mergeCell ref="BP73:CN73"/>
    <mergeCell ref="AH56:AI56"/>
    <mergeCell ref="AJ56:AR56"/>
    <mergeCell ref="AS56:BC56"/>
    <mergeCell ref="BD56:BE56"/>
    <mergeCell ref="BF56:BN56"/>
    <mergeCell ref="BO56:BP56"/>
    <mergeCell ref="BQ56:BZ56"/>
    <mergeCell ref="CA56:CB56"/>
    <mergeCell ref="CC56:CN56"/>
    <mergeCell ref="BD65:BR65"/>
    <mergeCell ref="BS65:BT65"/>
    <mergeCell ref="BU65:CN65"/>
    <mergeCell ref="BQ66:BZ66"/>
    <mergeCell ref="AG69:AJ69"/>
    <mergeCell ref="BB77:BO77"/>
    <mergeCell ref="AY77:BA77"/>
    <mergeCell ref="AC85:BD85"/>
    <mergeCell ref="BE85:CN85"/>
    <mergeCell ref="AJ87:AR87"/>
    <mergeCell ref="W66:X66"/>
    <mergeCell ref="Y66:AG66"/>
    <mergeCell ref="AH66:AI66"/>
    <mergeCell ref="A62:K62"/>
    <mergeCell ref="AJ65:AR65"/>
    <mergeCell ref="AS65:BC65"/>
    <mergeCell ref="AH65:AI65"/>
    <mergeCell ref="L63:N63"/>
    <mergeCell ref="Y73:BO73"/>
    <mergeCell ref="Y69:AF69"/>
    <mergeCell ref="A73:X73"/>
    <mergeCell ref="A77:X77"/>
    <mergeCell ref="Y77:AA77"/>
    <mergeCell ref="AP77:AX77"/>
    <mergeCell ref="AM77:AO77"/>
    <mergeCell ref="AB77:AL77"/>
    <mergeCell ref="AS82:BC82"/>
    <mergeCell ref="BD82:CN82"/>
    <mergeCell ref="L84:N84"/>
    <mergeCell ref="O84:X84"/>
    <mergeCell ref="Y84:AA84"/>
    <mergeCell ref="AB84:AK84"/>
    <mergeCell ref="A81:X81"/>
    <mergeCell ref="A82:K82"/>
    <mergeCell ref="A83:K83"/>
    <mergeCell ref="L83:AR83"/>
    <mergeCell ref="AS83:BC83"/>
    <mergeCell ref="BD83:BR83"/>
    <mergeCell ref="L85:AB85"/>
    <mergeCell ref="A84:K85"/>
    <mergeCell ref="BS83:BT83"/>
    <mergeCell ref="BU83:CN83"/>
    <mergeCell ref="L82:AR82"/>
    <mergeCell ref="BY5:BZ5"/>
    <mergeCell ref="CA5:CE5"/>
    <mergeCell ref="CF5:CG5"/>
    <mergeCell ref="CH5:CL5"/>
    <mergeCell ref="CM5:CN5"/>
    <mergeCell ref="AJ11:AR11"/>
    <mergeCell ref="AT11:BC11"/>
    <mergeCell ref="BD11:BH11"/>
    <mergeCell ref="BI11:BJ11"/>
    <mergeCell ref="BK11:BO11"/>
    <mergeCell ref="BR5:BU5"/>
    <mergeCell ref="BV5:BX5"/>
    <mergeCell ref="AT12:BC13"/>
    <mergeCell ref="BD12:BK12"/>
    <mergeCell ref="BL12:CL12"/>
    <mergeCell ref="BD13:CL13"/>
    <mergeCell ref="AT14:BC14"/>
    <mergeCell ref="BD14:CJ14"/>
    <mergeCell ref="AT15:BC15"/>
    <mergeCell ref="BD15:CJ15"/>
    <mergeCell ref="CK15:CN15"/>
    <mergeCell ref="BD23:BH23"/>
    <mergeCell ref="BI23:BJ23"/>
    <mergeCell ref="BK23:BO23"/>
    <mergeCell ref="AT26:BC26"/>
    <mergeCell ref="BD26:CL26"/>
    <mergeCell ref="BD24:BK24"/>
    <mergeCell ref="BL24:CL24"/>
    <mergeCell ref="BD25:CL25"/>
    <mergeCell ref="AT24:BC25"/>
    <mergeCell ref="BH16:CB16"/>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AT27:BC27"/>
    <mergeCell ref="BD27:CJ27"/>
    <mergeCell ref="CK27:CN27"/>
    <mergeCell ref="A30:CN30"/>
    <mergeCell ref="A31:CN31"/>
    <mergeCell ref="A32:CN32"/>
    <mergeCell ref="A33:CN33"/>
    <mergeCell ref="AJ23:AR23"/>
    <mergeCell ref="AT23:BC23"/>
    <mergeCell ref="AJ17:AR17"/>
    <mergeCell ref="AT17:BC17"/>
    <mergeCell ref="AT18:BC18"/>
    <mergeCell ref="AT19:BC19"/>
    <mergeCell ref="AT20:BC20"/>
    <mergeCell ref="BD17:CJ17"/>
    <mergeCell ref="BD18:CJ18"/>
    <mergeCell ref="BD19:CJ19"/>
    <mergeCell ref="BD20:CJ20"/>
    <mergeCell ref="A36:CN38"/>
    <mergeCell ref="A35:B35"/>
    <mergeCell ref="C35:G35"/>
    <mergeCell ref="H35:K35"/>
    <mergeCell ref="L35:N35"/>
    <mergeCell ref="O35:S35"/>
    <mergeCell ref="T35:V35"/>
    <mergeCell ref="W35:AA35"/>
    <mergeCell ref="AB35:AD35"/>
    <mergeCell ref="AE35:AV35"/>
    <mergeCell ref="AW35:BE35"/>
    <mergeCell ref="BF35:BM35"/>
    <mergeCell ref="BN35:BP35"/>
    <mergeCell ref="BQ35:BV35"/>
    <mergeCell ref="BW35:CN35"/>
    <mergeCell ref="N56:V56"/>
    <mergeCell ref="W56:X56"/>
    <mergeCell ref="Y56:AG56"/>
    <mergeCell ref="CC66:CN66"/>
    <mergeCell ref="AJ66:AR66"/>
    <mergeCell ref="AS66:BC66"/>
    <mergeCell ref="BD66:BE66"/>
    <mergeCell ref="L62:CN62"/>
    <mergeCell ref="A63:K64"/>
    <mergeCell ref="O63:X63"/>
    <mergeCell ref="Y63:AA63"/>
    <mergeCell ref="AB63:AK63"/>
    <mergeCell ref="L64:AB64"/>
    <mergeCell ref="AC64:AR64"/>
    <mergeCell ref="AS64:CN64"/>
    <mergeCell ref="A65:K65"/>
    <mergeCell ref="L65:M65"/>
    <mergeCell ref="N65:V65"/>
    <mergeCell ref="W65:X65"/>
    <mergeCell ref="Y65:AG65"/>
    <mergeCell ref="CA66:CB66"/>
    <mergeCell ref="A66:K66"/>
    <mergeCell ref="L66:M66"/>
    <mergeCell ref="N66:V66"/>
    <mergeCell ref="A39:CN39"/>
    <mergeCell ref="A91:AP91"/>
    <mergeCell ref="A93:CN93"/>
    <mergeCell ref="C94:E94"/>
    <mergeCell ref="F94:CN95"/>
    <mergeCell ref="BL2:CL2"/>
    <mergeCell ref="BL3:CL3"/>
    <mergeCell ref="BL49:CL49"/>
    <mergeCell ref="BL50:CL50"/>
    <mergeCell ref="C59:D59"/>
    <mergeCell ref="E59:AR59"/>
    <mergeCell ref="AS59:AT59"/>
    <mergeCell ref="AU59:CH59"/>
    <mergeCell ref="A69:W69"/>
    <mergeCell ref="AK69:AO69"/>
    <mergeCell ref="AP69:AU69"/>
    <mergeCell ref="AV69:AZ69"/>
    <mergeCell ref="BA69:BF69"/>
    <mergeCell ref="BG69:BK69"/>
    <mergeCell ref="BF66:BN66"/>
    <mergeCell ref="BO66:BP66"/>
    <mergeCell ref="A51:CN51"/>
    <mergeCell ref="A56:K56"/>
    <mergeCell ref="L56:M56"/>
  </mergeCells>
  <phoneticPr fontId="37"/>
  <conditionalFormatting sqref="BD12:BK12">
    <cfRule type="expression" dxfId="100" priority="85">
      <formula>$BD$12=""</formula>
    </cfRule>
  </conditionalFormatting>
  <conditionalFormatting sqref="BL12:CL12">
    <cfRule type="expression" dxfId="99" priority="84">
      <formula>$BL$12=""</formula>
    </cfRule>
  </conditionalFormatting>
  <conditionalFormatting sqref="BD13:CL13">
    <cfRule type="expression" dxfId="98" priority="82" stopIfTrue="1">
      <formula>$BL$12=""</formula>
    </cfRule>
  </conditionalFormatting>
  <conditionalFormatting sqref="BD11:BH11">
    <cfRule type="expression" dxfId="97" priority="73" stopIfTrue="1">
      <formula>$BD$11=""</formula>
    </cfRule>
  </conditionalFormatting>
  <conditionalFormatting sqref="BK11:BO11">
    <cfRule type="expression" dxfId="96" priority="72">
      <formula>$BK$11=""</formula>
    </cfRule>
  </conditionalFormatting>
  <conditionalFormatting sqref="BD14:CJ14">
    <cfRule type="expression" dxfId="95" priority="71" stopIfTrue="1">
      <formula>$BD$14=""</formula>
    </cfRule>
  </conditionalFormatting>
  <conditionalFormatting sqref="BD15:CJ15">
    <cfRule type="expression" dxfId="94" priority="70" stopIfTrue="1">
      <formula>$BD$15=""</formula>
    </cfRule>
  </conditionalFormatting>
  <conditionalFormatting sqref="L54:BC54">
    <cfRule type="expression" dxfId="93" priority="66">
      <formula>$L$54=""</formula>
    </cfRule>
  </conditionalFormatting>
  <conditionalFormatting sqref="N55:V55">
    <cfRule type="expression" dxfId="92" priority="62" stopIfTrue="1">
      <formula>$N$55=""</formula>
    </cfRule>
  </conditionalFormatting>
  <conditionalFormatting sqref="Y55:AG55">
    <cfRule type="expression" dxfId="91" priority="61" stopIfTrue="1">
      <formula>$Y$55=""</formula>
    </cfRule>
  </conditionalFormatting>
  <conditionalFormatting sqref="AJ55:AR55">
    <cfRule type="expression" dxfId="90" priority="60" stopIfTrue="1">
      <formula>$AJ$55=""</formula>
    </cfRule>
  </conditionalFormatting>
  <conditionalFormatting sqref="BD17:CJ17">
    <cfRule type="expression" dxfId="89" priority="47">
      <formula>$BD$17=""</formula>
    </cfRule>
  </conditionalFormatting>
  <conditionalFormatting sqref="BD18:CJ18">
    <cfRule type="expression" dxfId="88" priority="46">
      <formula>$BD$18=""</formula>
    </cfRule>
  </conditionalFormatting>
  <conditionalFormatting sqref="BD19:CJ19">
    <cfRule type="expression" dxfId="87" priority="45">
      <formula>$BD$19=""</formula>
    </cfRule>
  </conditionalFormatting>
  <conditionalFormatting sqref="BD20:CJ20">
    <cfRule type="expression" dxfId="86" priority="44">
      <formula>$BD$20=""</formula>
    </cfRule>
  </conditionalFormatting>
  <conditionalFormatting sqref="AJ65:AR65">
    <cfRule type="expression" dxfId="85" priority="25" stopIfTrue="1">
      <formula>AND($AS$59="■",$AJ$65="")</formula>
    </cfRule>
  </conditionalFormatting>
  <conditionalFormatting sqref="C59:D59 AS59:AT59">
    <cfRule type="expression" dxfId="84" priority="37" stopIfTrue="1">
      <formula>AND($C$59="□",$AS$59="□")</formula>
    </cfRule>
  </conditionalFormatting>
  <conditionalFormatting sqref="L62:CN64">
    <cfRule type="expression" dxfId="83" priority="36" stopIfTrue="1">
      <formula>$C$59="■"</formula>
    </cfRule>
  </conditionalFormatting>
  <conditionalFormatting sqref="L65:AR66">
    <cfRule type="expression" dxfId="82" priority="35" stopIfTrue="1">
      <formula>$C$59="■"</formula>
    </cfRule>
  </conditionalFormatting>
  <conditionalFormatting sqref="BD65:CN66">
    <cfRule type="expression" dxfId="81" priority="34" stopIfTrue="1">
      <formula>$C$59="■"</formula>
    </cfRule>
  </conditionalFormatting>
  <conditionalFormatting sqref="L62:CN62">
    <cfRule type="expression" dxfId="80" priority="33" stopIfTrue="1">
      <formula>AND($AS$59="■",$L$62="")</formula>
    </cfRule>
  </conditionalFormatting>
  <conditionalFormatting sqref="O63:X63">
    <cfRule type="expression" dxfId="79" priority="32" stopIfTrue="1">
      <formula>AND($AS$59="■",$O$63="")</formula>
    </cfRule>
  </conditionalFormatting>
  <conditionalFormatting sqref="AB63:AK63">
    <cfRule type="expression" dxfId="78" priority="31" stopIfTrue="1">
      <formula>AND($AS$59="■",$AB$63="")</formula>
    </cfRule>
  </conditionalFormatting>
  <conditionalFormatting sqref="L64:AB64">
    <cfRule type="expression" dxfId="77" priority="30" stopIfTrue="1">
      <formula>AND($AS$59="■",$L$64="")</formula>
    </cfRule>
  </conditionalFormatting>
  <conditionalFormatting sqref="AC64:AR64">
    <cfRule type="expression" dxfId="76" priority="29" stopIfTrue="1">
      <formula>AND($AS$59="■",$AC$64="")</formula>
    </cfRule>
  </conditionalFormatting>
  <conditionalFormatting sqref="AS64:CN64">
    <cfRule type="expression" dxfId="75" priority="28" stopIfTrue="1">
      <formula>AND($AS$59="■",$AS$64="")</formula>
    </cfRule>
  </conditionalFormatting>
  <conditionalFormatting sqref="N65:V65">
    <cfRule type="expression" dxfId="74" priority="27" stopIfTrue="1">
      <formula>AND($AS$59="■",$N$65="")</formula>
    </cfRule>
  </conditionalFormatting>
  <conditionalFormatting sqref="Y65:AG65">
    <cfRule type="expression" dxfId="73" priority="26" stopIfTrue="1">
      <formula>AND($AS$59="■",$Y$65="")</formula>
    </cfRule>
  </conditionalFormatting>
  <conditionalFormatting sqref="AP69:AU69">
    <cfRule type="expression" dxfId="72" priority="23">
      <formula>$AP$69=""</formula>
    </cfRule>
  </conditionalFormatting>
  <conditionalFormatting sqref="BA69:BF69">
    <cfRule type="expression" dxfId="71" priority="22">
      <formula>$BA$69=""</formula>
    </cfRule>
  </conditionalFormatting>
  <conditionalFormatting sqref="Y77 AM77 AY77">
    <cfRule type="expression" dxfId="70" priority="20" stopIfTrue="1">
      <formula>AND($Y77="□",$AM77="□",$AY77="□")</formula>
    </cfRule>
  </conditionalFormatting>
  <conditionalFormatting sqref="C94:E94">
    <cfRule type="expression" dxfId="69" priority="19">
      <formula>$C$94="□"</formula>
    </cfRule>
  </conditionalFormatting>
  <conditionalFormatting sqref="BL2:CL2">
    <cfRule type="expression" dxfId="68" priority="17">
      <formula>$BL$2=""</formula>
    </cfRule>
  </conditionalFormatting>
  <conditionalFormatting sqref="AG69:AJ69">
    <cfRule type="expression" dxfId="67" priority="9">
      <formula>$AG$69=""</formula>
    </cfRule>
  </conditionalFormatting>
  <conditionalFormatting sqref="CA5:CE5">
    <cfRule type="expression" dxfId="66" priority="8" stopIfTrue="1">
      <formula>$CA$5=""</formula>
    </cfRule>
  </conditionalFormatting>
  <conditionalFormatting sqref="CH5:CL5">
    <cfRule type="expression" dxfId="65" priority="7">
      <formula>$CH$5=""</formula>
    </cfRule>
  </conditionalFormatting>
  <conditionalFormatting sqref="BV5:BX5">
    <cfRule type="expression" dxfId="64" priority="6">
      <formula>$BV$5=""</formula>
    </cfRule>
  </conditionalFormatting>
  <conditionalFormatting sqref="H35:K35">
    <cfRule type="expression" dxfId="63" priority="5">
      <formula>$H$35=""</formula>
    </cfRule>
  </conditionalFormatting>
  <conditionalFormatting sqref="O35:S35">
    <cfRule type="expression" dxfId="62" priority="4">
      <formula>$O$35=""</formula>
    </cfRule>
  </conditionalFormatting>
  <conditionalFormatting sqref="W35:AA35">
    <cfRule type="expression" dxfId="61" priority="3">
      <formula>$W$35=""</formula>
    </cfRule>
  </conditionalFormatting>
  <conditionalFormatting sqref="BF35">
    <cfRule type="expression" dxfId="60" priority="2">
      <formula>$BF$35=""</formula>
    </cfRule>
  </conditionalFormatting>
  <conditionalFormatting sqref="BQ35">
    <cfRule type="expression" dxfId="59" priority="1">
      <formula>$BQ$35=""</formula>
    </cfRule>
  </conditionalFormatting>
  <dataValidations count="17">
    <dataValidation type="textLength" imeMode="disabled" operator="equal" allowBlank="1" showInputMessage="1" showErrorMessage="1" error="入力された桁数が不正です。_x000a_3ケタで再度入力してください。" sqref="O84:X84 BD23:BH23 BD11:BH11 O63:X63" xr:uid="{00000000-0002-0000-0000-000000000000}">
      <formula1>3</formula1>
    </dataValidation>
    <dataValidation type="whole" imeMode="disabled" allowBlank="1" showInputMessage="1" showErrorMessage="1" error="1から31までの半角整数を入力してください。" sqref="BA69:BF69 CH5:CL5" xr:uid="{00000000-0002-0000-0000-000001000000}">
      <formula1>1</formula1>
      <formula2>31</formula2>
    </dataValidation>
    <dataValidation type="textLength" imeMode="disabled" operator="equal" allowBlank="1" showInputMessage="1" showErrorMessage="1" error="入力された桁数が不正です。_x000a_4ケタで再度入力してください。" sqref="AB84:AK84 BK23:BO23 BK11:BO11 AB63:AK63" xr:uid="{00000000-0002-0000-0000-000002000000}">
      <formula1>4</formula1>
    </dataValidation>
    <dataValidation imeMode="disabled" allowBlank="1" showInputMessage="1" showErrorMessage="1" sqref="Y73:BO73 BD83:BR83 BU83:CN83 N86:V87 Y86:AG87 AJ86:AR87 BG86:BO87 BR86:CA87 CD86:CN87 BD55:BR55 BU55:CN55 N55:V56 Y55:AG56 AJ55:AR56 BF56:BN56 BQ56:BZ56 CC56:CN56 BQ66:BZ66 CC66:CN66 BD65:BR65 BU65:CN65 N65:V66 Y65:AG66 AJ65:AR66 BF66:BN66" xr:uid="{00000000-0002-0000-0000-00000B000000}"/>
    <dataValidation type="list" allowBlank="1" showInputMessage="1" showErrorMessage="1" sqref="AS59 C59 Y77:AA77 AM77:AO77 AY77:BA77 C94:E94" xr:uid="{C5317B16-D706-4C3D-99AD-DF6E3310D746}">
      <formula1>"□,■"</formula1>
    </dataValidation>
    <dataValidation imeMode="hiragana" allowBlank="1" showInputMessage="1" showErrorMessage="1" sqref="BD14:CJ14" xr:uid="{00000000-0002-0000-0000-00000D000000}"/>
    <dataValidation type="whole" imeMode="disabled" allowBlank="1" showInputMessage="1" showErrorMessage="1" error="1から12までの半角整数を入力してください。" prompt="事業完了日以降の日付を記入してください。_x000a_※事業完了日以前の日付は不可" sqref="CA5:CE5" xr:uid="{8C240833-07B8-4B95-8943-DD4407CF9A25}">
      <formula1>1</formula1>
      <formula2>12</formula2>
    </dataValidation>
    <dataValidation type="custom" imeMode="disabled" operator="equal" allowBlank="1" showInputMessage="1" showErrorMessage="1" error="入力された桁数が不正です。_x000a_4ケタの数字を入力してください。" sqref="BF35:BM35" xr:uid="{62F10B4D-BE7A-4E7D-8286-8584D5F94CC7}">
      <formula1>AND(LENB(BF35)=4, ISNUMBER(VALUE(BF35)))</formula1>
    </dataValidation>
    <dataValidation type="whole" imeMode="disabled" showInputMessage="1" showErrorMessage="1" error="1から12までの半角整数を入力してください。" sqref="O35:S35" xr:uid="{531AD144-707E-4D73-A5B9-EA6FD7AB2DD2}">
      <formula1>1</formula1>
      <formula2>12</formula2>
    </dataValidation>
    <dataValidation type="whole" imeMode="disabled" showInputMessage="1" showErrorMessage="1" error="1から31までの半角整数を入力してください。" sqref="W35:AA35" xr:uid="{26FEBA21-2E10-440D-B274-32B5C690235A}">
      <formula1>1</formula1>
      <formula2>31</formula2>
    </dataValidation>
    <dataValidation type="whole" imeMode="disabled" allowBlank="1" showInputMessage="1" showErrorMessage="1" error="1から12までの半角整数を入力してください。" sqref="AP69:AU69" xr:uid="{B20E4F3C-743D-4866-83BD-8F5A59AF3081}">
      <formula1>1</formula1>
      <formula2>12</formula2>
    </dataValidation>
    <dataValidation imeMode="off" allowBlank="1" showInputMessage="1" showErrorMessage="1" sqref="BL3" xr:uid="{339331A6-FB1C-48FF-884C-5AF3113BFCF6}"/>
    <dataValidation type="custom" imeMode="off" operator="equal" allowBlank="1" showInputMessage="1" showErrorMessage="1" error="Zから始まる７桁の番号を記入してください。" sqref="BL2:CL2" xr:uid="{86710486-1850-4F0E-B8CA-F58434952A43}">
      <formula1>AND(LEN($BL$2)=7,LEFT($BL$2,4)="C223")</formula1>
    </dataValidation>
    <dataValidation type="whole" imeMode="disabled" operator="greaterThanOrEqual" allowBlank="1" showInputMessage="1" showErrorMessage="1" error="半角整数を入力してください。" sqref="AG69:AJ69 H35:K35" xr:uid="{A8C64CDC-9690-43DE-B808-A5BC877C6FF1}">
      <formula1>4</formula1>
    </dataValidation>
    <dataValidation type="custom" imeMode="disabled" allowBlank="1" showInputMessage="1" showErrorMessage="1" error="入力された桁数が不正です。_x000a_3ケタの数字を入力してください。" sqref="BQ35:BV35" xr:uid="{1AA24C3E-1AD6-495D-ADFD-EDAB787D044D}">
      <formula1>AND(LENB(BQ35)=3, ISNUMBER(VALUE(BQ35)))</formula1>
    </dataValidation>
    <dataValidation type="whole" imeMode="disabled" operator="greaterThanOrEqual" allowBlank="1" showErrorMessage="1" error="半角整数を入力してください。" sqref="BV5:BX5" xr:uid="{1568ED65-C5E9-44B6-AA78-26F14E85154E}">
      <formula1>4</formula1>
    </dataValidation>
    <dataValidation allowBlank="1" showInputMessage="1" showErrorMessage="1" prompt="セル内改行せずに入力してください。" sqref="BD15:CJ15" xr:uid="{3EDEB3BE-731C-4753-924E-E22D2FE3E85C}"/>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0"/>
  <sheetViews>
    <sheetView showGridLines="0" view="pageBreakPreview" zoomScale="55" zoomScaleNormal="100" zoomScaleSheetLayoutView="55" workbookViewId="0">
      <selection activeCell="L6" sqref="L6:U6"/>
    </sheetView>
  </sheetViews>
  <sheetFormatPr defaultColWidth="9" defaultRowHeight="13" x14ac:dyDescent="0.2"/>
  <cols>
    <col min="1" max="1" width="3.6328125" style="1" customWidth="1"/>
    <col min="2" max="35" width="3.453125" style="1" customWidth="1"/>
    <col min="36" max="38" width="3.453125" style="4" customWidth="1"/>
    <col min="39" max="46" width="3.453125" style="137" customWidth="1"/>
    <col min="47" max="55" width="3.453125" style="1" customWidth="1"/>
    <col min="56" max="85" width="3.36328125" style="1" customWidth="1"/>
    <col min="86" max="16384" width="9" style="1"/>
  </cols>
  <sheetData>
    <row r="1" spans="1:57" ht="18.75" customHeight="1" x14ac:dyDescent="0.2">
      <c r="A1" s="200" t="s">
        <v>101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
      <c r="AK1" s="223"/>
      <c r="AL1" s="5"/>
      <c r="AM1" s="101"/>
      <c r="AN1" s="101"/>
      <c r="AO1" s="225" t="str">
        <f>'様式第8｜完了実績報告書'!$BK$2</f>
        <v>事業番号</v>
      </c>
      <c r="AP1" s="469" t="str">
        <f>'様式第8｜完了実績報告書'!$BL$2&amp;""</f>
        <v/>
      </c>
      <c r="AQ1" s="469"/>
      <c r="AR1" s="469"/>
      <c r="AS1" s="469"/>
      <c r="AT1" s="469"/>
      <c r="AU1" s="469"/>
      <c r="AV1" s="469"/>
      <c r="AW1" s="469"/>
      <c r="AX1" s="469"/>
      <c r="AY1" s="469"/>
      <c r="AZ1" s="469"/>
      <c r="BA1" s="469"/>
      <c r="BB1" s="469"/>
      <c r="BC1" s="102"/>
    </row>
    <row r="2" spans="1:57" s="20" customFormat="1" ht="18.75" customHeight="1" x14ac:dyDescent="0.2">
      <c r="B2" s="33"/>
      <c r="C2" s="33"/>
      <c r="AK2" s="224"/>
      <c r="AO2" s="224" t="str">
        <f>'様式第8｜完了実績報告書'!$BK$3</f>
        <v>補助事業者名</v>
      </c>
      <c r="AP2" s="469" t="str">
        <f>'様式第8｜完了実績報告書'!$BD$15&amp;""</f>
        <v/>
      </c>
      <c r="AQ2" s="469"/>
      <c r="AR2" s="469"/>
      <c r="AS2" s="469"/>
      <c r="AT2" s="469"/>
      <c r="AU2" s="469"/>
      <c r="AV2" s="469"/>
      <c r="AW2" s="469"/>
      <c r="AX2" s="469"/>
      <c r="AY2" s="469"/>
      <c r="AZ2" s="469"/>
      <c r="BA2" s="469"/>
      <c r="BB2" s="469"/>
      <c r="BC2" s="201" t="str">
        <f>IF(OR('様式第8｜完了実績報告書'!BD15&lt;&gt;"",'様式第8｜完了実績報告書'!AJ55&lt;&gt;""),'様式第8｜完了実績報告書'!BD15&amp;RIGHT(TRIM('様式第8｜完了実績報告書'!N55&amp;'様式第8｜完了実績報告書'!Y55&amp;'様式第8｜完了実績報告書'!AJ55),4),"")</f>
        <v/>
      </c>
    </row>
    <row r="3" spans="1:57" ht="30" customHeight="1" x14ac:dyDescent="0.2">
      <c r="A3" s="480" t="s">
        <v>42</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row>
    <row r="4" spans="1:57" ht="22.5" customHeight="1" x14ac:dyDescent="0.2">
      <c r="B4" s="106"/>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row>
    <row r="5" spans="1:57" s="39" customFormat="1" ht="34.5" customHeight="1" x14ac:dyDescent="0.2">
      <c r="B5" s="103" t="s">
        <v>43</v>
      </c>
      <c r="C5" s="104"/>
      <c r="D5" s="105"/>
      <c r="E5" s="105"/>
      <c r="F5" s="105"/>
      <c r="G5" s="105"/>
      <c r="H5" s="105"/>
      <c r="I5" s="105"/>
      <c r="J5" s="105"/>
      <c r="K5" s="106"/>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4"/>
      <c r="BB5" s="107"/>
      <c r="BC5" s="107"/>
      <c r="BD5" s="108"/>
      <c r="BE5" s="108"/>
    </row>
    <row r="6" spans="1:57" s="39" customFormat="1" ht="62.25" customHeight="1" x14ac:dyDescent="0.2">
      <c r="A6" s="140"/>
      <c r="B6" s="496" t="s">
        <v>124</v>
      </c>
      <c r="C6" s="496"/>
      <c r="D6" s="496"/>
      <c r="E6" s="496"/>
      <c r="F6" s="496"/>
      <c r="G6" s="496"/>
      <c r="H6" s="496"/>
      <c r="I6" s="496"/>
      <c r="J6" s="496"/>
      <c r="K6" s="496"/>
      <c r="L6" s="494"/>
      <c r="M6" s="494"/>
      <c r="N6" s="494"/>
      <c r="O6" s="494"/>
      <c r="P6" s="494"/>
      <c r="Q6" s="494"/>
      <c r="R6" s="494"/>
      <c r="S6" s="494"/>
      <c r="T6" s="494"/>
      <c r="U6" s="494"/>
      <c r="V6" s="108" t="s">
        <v>47</v>
      </c>
      <c r="W6" s="495" t="s">
        <v>158</v>
      </c>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5"/>
      <c r="AW6" s="495"/>
      <c r="AX6" s="495"/>
      <c r="AY6" s="495"/>
      <c r="AZ6" s="495"/>
      <c r="BA6" s="495"/>
      <c r="BB6" s="495"/>
      <c r="BC6" s="495"/>
      <c r="BD6" s="108"/>
      <c r="BE6" s="108"/>
    </row>
    <row r="7" spans="1:57" s="39" customFormat="1" ht="20" customHeight="1" x14ac:dyDescent="0.2">
      <c r="B7" s="110"/>
      <c r="C7" s="110"/>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10"/>
      <c r="BB7" s="108"/>
      <c r="BC7" s="108"/>
      <c r="BD7" s="108"/>
      <c r="BE7" s="108"/>
    </row>
    <row r="8" spans="1:57" s="39" customFormat="1" ht="34.5" customHeight="1" x14ac:dyDescent="0.2">
      <c r="B8" s="497" t="s">
        <v>56</v>
      </c>
      <c r="C8" s="497"/>
      <c r="D8" s="497"/>
      <c r="E8" s="497"/>
      <c r="F8" s="497"/>
      <c r="G8" s="497"/>
      <c r="H8" s="497"/>
      <c r="I8" s="497"/>
      <c r="J8" s="497"/>
      <c r="K8" s="108"/>
      <c r="L8" s="478"/>
      <c r="M8" s="478"/>
      <c r="N8" s="478"/>
      <c r="O8" s="478"/>
      <c r="P8" s="479" t="s">
        <v>57</v>
      </c>
      <c r="Q8" s="479"/>
      <c r="R8" s="498"/>
      <c r="S8" s="499"/>
      <c r="T8" s="499"/>
      <c r="U8" s="499"/>
      <c r="V8" s="499"/>
      <c r="W8" s="499"/>
      <c r="X8" s="499"/>
      <c r="Y8" s="499"/>
      <c r="Z8" s="499"/>
      <c r="AA8" s="499"/>
      <c r="AB8" s="499"/>
      <c r="AC8" s="499"/>
      <c r="AD8" s="499"/>
      <c r="AE8" s="499"/>
      <c r="AF8" s="499"/>
      <c r="AG8" s="499"/>
      <c r="AH8" s="499"/>
      <c r="AI8" s="499"/>
      <c r="AJ8" s="499"/>
      <c r="AK8" s="499"/>
      <c r="AL8" s="499"/>
      <c r="AM8" s="499"/>
      <c r="AN8" s="499"/>
      <c r="AO8" s="499"/>
      <c r="AP8" s="499"/>
      <c r="AQ8" s="499"/>
      <c r="AR8" s="499"/>
      <c r="AS8" s="499"/>
      <c r="AT8" s="499"/>
      <c r="AU8" s="499"/>
      <c r="AV8" s="499"/>
      <c r="AW8" s="499"/>
      <c r="AX8" s="499"/>
      <c r="AY8" s="499"/>
      <c r="AZ8" s="499"/>
      <c r="BA8" s="499"/>
      <c r="BB8" s="499"/>
      <c r="BC8" s="499"/>
      <c r="BD8" s="108"/>
      <c r="BE8" s="108"/>
    </row>
    <row r="9" spans="1:57" s="39" customFormat="1" ht="20" customHeight="1" x14ac:dyDescent="0.2">
      <c r="B9" s="109"/>
      <c r="C9" s="109"/>
      <c r="D9" s="105"/>
      <c r="E9" s="105"/>
      <c r="F9" s="105"/>
      <c r="G9" s="105"/>
      <c r="H9" s="105"/>
      <c r="I9" s="105"/>
      <c r="J9" s="105"/>
      <c r="K9" s="108"/>
      <c r="L9" s="111"/>
      <c r="M9" s="111"/>
      <c r="N9" s="111"/>
      <c r="O9" s="111"/>
      <c r="P9" s="111"/>
      <c r="Q9" s="111"/>
      <c r="R9" s="111"/>
      <c r="S9" s="111"/>
      <c r="T9" s="111"/>
      <c r="U9" s="111"/>
      <c r="V9" s="111"/>
      <c r="W9" s="111"/>
      <c r="X9" s="111"/>
      <c r="Y9" s="111"/>
      <c r="Z9" s="111"/>
      <c r="AA9" s="111"/>
      <c r="AB9" s="111"/>
      <c r="AC9" s="111"/>
      <c r="AD9" s="111"/>
      <c r="AE9" s="111"/>
      <c r="AF9" s="111"/>
      <c r="AG9" s="108"/>
      <c r="AH9" s="108"/>
      <c r="AI9" s="113"/>
      <c r="AJ9" s="114"/>
      <c r="AK9" s="114"/>
      <c r="AL9" s="115"/>
      <c r="AM9" s="115"/>
      <c r="AN9" s="115"/>
      <c r="AO9" s="115"/>
      <c r="AP9" s="115"/>
      <c r="AQ9" s="114"/>
      <c r="AR9" s="112"/>
      <c r="AS9" s="108"/>
      <c r="AT9" s="112"/>
      <c r="AU9" s="112"/>
      <c r="AV9" s="108"/>
      <c r="AW9" s="108"/>
      <c r="AX9" s="108"/>
      <c r="AY9" s="108"/>
      <c r="AZ9" s="108"/>
      <c r="BA9" s="112"/>
      <c r="BD9" s="493"/>
      <c r="BE9" s="493"/>
    </row>
    <row r="10" spans="1:57" s="39" customFormat="1" ht="34.5" customHeight="1" x14ac:dyDescent="0.2">
      <c r="B10" s="477" t="s">
        <v>128</v>
      </c>
      <c r="C10" s="477"/>
      <c r="D10" s="477"/>
      <c r="E10" s="477"/>
      <c r="F10" s="477"/>
      <c r="G10" s="477"/>
      <c r="H10" s="477"/>
      <c r="I10" s="477"/>
      <c r="J10" s="477"/>
      <c r="K10" s="108"/>
      <c r="L10" s="478"/>
      <c r="M10" s="478"/>
      <c r="N10" s="478"/>
      <c r="O10" s="478"/>
      <c r="P10" s="479" t="s">
        <v>57</v>
      </c>
      <c r="Q10" s="479"/>
      <c r="R10" s="476" t="s">
        <v>146</v>
      </c>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6"/>
      <c r="AY10" s="476"/>
      <c r="AZ10" s="476"/>
      <c r="BA10" s="476"/>
      <c r="BB10" s="476"/>
      <c r="BC10" s="476"/>
      <c r="BD10" s="108"/>
      <c r="BE10" s="108"/>
    </row>
    <row r="11" spans="1:57" s="39" customFormat="1" ht="20" customHeight="1" x14ac:dyDescent="0.2">
      <c r="B11" s="109"/>
      <c r="C11" s="109"/>
      <c r="D11" s="105"/>
      <c r="E11" s="105"/>
      <c r="F11" s="105"/>
      <c r="G11" s="105"/>
      <c r="H11" s="105"/>
      <c r="I11" s="105"/>
      <c r="J11" s="105"/>
      <c r="K11" s="108"/>
      <c r="L11" s="111"/>
      <c r="M11" s="111"/>
      <c r="N11" s="111"/>
      <c r="O11" s="111"/>
      <c r="P11" s="111"/>
      <c r="Q11" s="111"/>
      <c r="R11" s="229"/>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493"/>
      <c r="BE11" s="493"/>
    </row>
    <row r="12" spans="1:57" s="39" customFormat="1" ht="34.5" customHeight="1" x14ac:dyDescent="0.2">
      <c r="B12" s="477" t="s">
        <v>145</v>
      </c>
      <c r="C12" s="477"/>
      <c r="D12" s="477"/>
      <c r="E12" s="477"/>
      <c r="F12" s="477"/>
      <c r="G12" s="477"/>
      <c r="H12" s="477"/>
      <c r="I12" s="477"/>
      <c r="J12" s="477"/>
      <c r="K12" s="108"/>
      <c r="L12" s="478"/>
      <c r="M12" s="478"/>
      <c r="N12" s="478"/>
      <c r="O12" s="478"/>
      <c r="P12" s="479" t="s">
        <v>57</v>
      </c>
      <c r="Q12" s="479"/>
      <c r="R12" s="111"/>
      <c r="S12" s="111"/>
      <c r="T12" s="111"/>
      <c r="U12" s="111"/>
      <c r="V12" s="111"/>
      <c r="W12" s="111"/>
      <c r="X12" s="111"/>
      <c r="Y12" s="111"/>
      <c r="Z12" s="111"/>
      <c r="AA12" s="111"/>
      <c r="AB12" s="111"/>
      <c r="AC12" s="111"/>
      <c r="AD12" s="111"/>
      <c r="AE12" s="111"/>
      <c r="AF12" s="111"/>
      <c r="AG12" s="108"/>
      <c r="AH12" s="108"/>
      <c r="AI12" s="113"/>
      <c r="AJ12" s="114"/>
      <c r="AK12" s="114"/>
      <c r="AL12" s="115"/>
      <c r="AM12" s="115"/>
      <c r="AN12" s="115"/>
      <c r="AO12" s="115"/>
      <c r="AP12" s="115"/>
      <c r="AQ12" s="114"/>
      <c r="AR12" s="112"/>
      <c r="AS12" s="108"/>
      <c r="AT12" s="112"/>
      <c r="AU12" s="112"/>
      <c r="AV12" s="108"/>
      <c r="AW12" s="108"/>
      <c r="AX12" s="108"/>
      <c r="AY12" s="108"/>
      <c r="AZ12" s="108"/>
      <c r="BA12" s="112"/>
      <c r="BD12" s="116"/>
      <c r="BE12" s="116"/>
    </row>
    <row r="13" spans="1:57" s="39" customFormat="1" ht="20" customHeight="1" x14ac:dyDescent="0.2">
      <c r="B13" s="104"/>
      <c r="C13" s="104"/>
      <c r="D13" s="105"/>
      <c r="E13" s="105"/>
      <c r="F13" s="105"/>
      <c r="G13" s="105"/>
      <c r="H13" s="105"/>
      <c r="I13" s="105"/>
      <c r="J13" s="105"/>
      <c r="K13" s="108"/>
      <c r="L13" s="112"/>
      <c r="M13" s="10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7"/>
      <c r="BB13" s="108"/>
      <c r="BC13" s="108"/>
      <c r="BD13" s="108"/>
    </row>
    <row r="14" spans="1:57" s="39" customFormat="1" ht="34.5" customHeight="1" x14ac:dyDescent="0.2">
      <c r="B14" s="103" t="s">
        <v>67</v>
      </c>
      <c r="C14" s="106"/>
      <c r="D14" s="106"/>
      <c r="E14" s="106"/>
      <c r="F14" s="106"/>
      <c r="G14" s="106"/>
      <c r="H14" s="106"/>
      <c r="I14" s="106"/>
      <c r="J14" s="106"/>
      <c r="L14" s="108"/>
      <c r="M14" s="119"/>
      <c r="N14" s="119"/>
      <c r="O14" s="108"/>
      <c r="P14" s="108"/>
      <c r="Q14" s="108"/>
      <c r="R14" s="108"/>
      <c r="S14" s="108"/>
      <c r="T14" s="108"/>
      <c r="U14" s="108"/>
      <c r="V14" s="108"/>
      <c r="W14" s="108"/>
      <c r="X14" s="108"/>
      <c r="Y14" s="108"/>
      <c r="Z14" s="108"/>
      <c r="AA14" s="108"/>
      <c r="AB14" s="108"/>
      <c r="AC14" s="108"/>
      <c r="AD14" s="108"/>
      <c r="AE14" s="108"/>
      <c r="AF14" s="108"/>
      <c r="AG14" s="118"/>
      <c r="AH14" s="118"/>
      <c r="AI14" s="108"/>
      <c r="AJ14" s="118"/>
      <c r="AK14" s="118"/>
      <c r="AL14" s="118"/>
      <c r="AM14" s="118"/>
      <c r="AN14" s="118"/>
      <c r="AO14" s="118"/>
      <c r="AP14" s="118"/>
      <c r="AQ14" s="118"/>
      <c r="AR14" s="118"/>
      <c r="AS14" s="118"/>
      <c r="AT14" s="118"/>
      <c r="AU14" s="118"/>
      <c r="AV14" s="118"/>
      <c r="AW14" s="118"/>
      <c r="AX14" s="118"/>
      <c r="AY14" s="118"/>
      <c r="AZ14" s="118"/>
      <c r="BA14" s="118"/>
      <c r="BB14" s="118"/>
      <c r="BC14" s="118"/>
      <c r="BD14" s="108"/>
    </row>
    <row r="15" spans="1:57" s="39" customFormat="1" ht="34.5" customHeight="1" x14ac:dyDescent="0.2">
      <c r="B15" s="104"/>
      <c r="C15" s="106"/>
      <c r="D15" s="106"/>
      <c r="E15" s="106"/>
      <c r="F15" s="106"/>
      <c r="G15" s="106"/>
      <c r="H15" s="106"/>
      <c r="I15" s="106"/>
      <c r="J15" s="106"/>
      <c r="L15" s="486" t="s">
        <v>75</v>
      </c>
      <c r="M15" s="487"/>
      <c r="N15" s="487"/>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487"/>
      <c r="AL15" s="487"/>
      <c r="AM15" s="487"/>
      <c r="AN15" s="487"/>
      <c r="AO15" s="487"/>
      <c r="AP15" s="487"/>
      <c r="AQ15" s="487"/>
      <c r="AR15" s="487"/>
      <c r="AS15" s="487"/>
      <c r="AT15" s="487"/>
      <c r="AU15" s="488"/>
      <c r="AV15" s="483" t="s">
        <v>7</v>
      </c>
      <c r="AW15" s="484"/>
      <c r="AX15" s="484"/>
      <c r="AY15" s="485"/>
      <c r="AZ15" s="118"/>
      <c r="BA15" s="118"/>
      <c r="BB15" s="118"/>
      <c r="BC15" s="118"/>
      <c r="BD15" s="108"/>
    </row>
    <row r="16" spans="1:57" s="39" customFormat="1" ht="24.5" customHeight="1" thickBot="1" x14ac:dyDescent="0.25">
      <c r="B16" s="104"/>
      <c r="C16" s="106"/>
      <c r="D16" s="106"/>
      <c r="E16" s="106"/>
      <c r="F16" s="106"/>
      <c r="G16" s="106"/>
      <c r="H16" s="106"/>
      <c r="I16" s="106"/>
      <c r="J16" s="106"/>
      <c r="L16" s="108"/>
      <c r="M16" s="119"/>
      <c r="N16" s="119"/>
      <c r="O16" s="108"/>
      <c r="P16" s="108"/>
      <c r="Q16" s="108"/>
      <c r="R16" s="108"/>
      <c r="S16" s="108"/>
      <c r="T16" s="108"/>
      <c r="U16" s="108"/>
      <c r="V16" s="108"/>
      <c r="W16" s="108"/>
      <c r="X16" s="108"/>
      <c r="Y16" s="108"/>
      <c r="Z16" s="108"/>
      <c r="AA16" s="108"/>
      <c r="AB16" s="108"/>
      <c r="AC16" s="108"/>
      <c r="AD16" s="108"/>
      <c r="AE16" s="108"/>
      <c r="AF16" s="108"/>
      <c r="AG16" s="118"/>
      <c r="AH16" s="118"/>
      <c r="AI16" s="108"/>
      <c r="AJ16" s="118"/>
      <c r="AK16" s="118"/>
      <c r="AL16" s="118"/>
      <c r="AM16" s="118"/>
      <c r="AN16" s="118"/>
      <c r="AO16" s="118"/>
      <c r="AP16" s="118"/>
      <c r="AQ16" s="118"/>
      <c r="AR16" s="118"/>
      <c r="AS16" s="118"/>
      <c r="AT16" s="118"/>
      <c r="AU16" s="118"/>
      <c r="AV16" s="118"/>
      <c r="AW16" s="118"/>
      <c r="AX16" s="118"/>
      <c r="AY16" s="118"/>
      <c r="AZ16" s="118"/>
      <c r="BA16" s="118"/>
      <c r="BB16" s="118"/>
      <c r="BC16" s="118"/>
      <c r="BD16" s="108"/>
    </row>
    <row r="17" spans="1:57" s="39" customFormat="1" ht="20" customHeight="1" x14ac:dyDescent="0.2">
      <c r="A17" s="120"/>
      <c r="B17" s="121"/>
      <c r="C17" s="122"/>
      <c r="D17" s="122"/>
      <c r="E17" s="122"/>
      <c r="F17" s="122"/>
      <c r="G17" s="122"/>
      <c r="H17" s="122"/>
      <c r="I17" s="122"/>
      <c r="J17" s="122"/>
      <c r="K17" s="120"/>
      <c r="L17" s="123"/>
      <c r="M17" s="124"/>
      <c r="N17" s="124"/>
      <c r="O17" s="123"/>
      <c r="P17" s="123"/>
      <c r="Q17" s="123"/>
      <c r="R17" s="123"/>
      <c r="S17" s="123"/>
      <c r="T17" s="123"/>
      <c r="U17" s="123"/>
      <c r="V17" s="123"/>
      <c r="W17" s="123"/>
      <c r="X17" s="123"/>
      <c r="Y17" s="123"/>
      <c r="Z17" s="123"/>
      <c r="AA17" s="123"/>
      <c r="AB17" s="123"/>
      <c r="AC17" s="123"/>
      <c r="AD17" s="123"/>
      <c r="AE17" s="123"/>
      <c r="AF17" s="123"/>
      <c r="AG17" s="125"/>
      <c r="AH17" s="125"/>
      <c r="AI17" s="123"/>
      <c r="AJ17" s="125"/>
      <c r="AK17" s="125"/>
      <c r="AL17" s="125"/>
      <c r="AM17" s="125"/>
      <c r="AN17" s="125"/>
      <c r="AO17" s="125"/>
      <c r="AP17" s="125"/>
      <c r="AQ17" s="125"/>
      <c r="AR17" s="125"/>
      <c r="AS17" s="125"/>
      <c r="AT17" s="125"/>
      <c r="AU17" s="125"/>
      <c r="AV17" s="125"/>
      <c r="AW17" s="125"/>
      <c r="AX17" s="125"/>
      <c r="AY17" s="125"/>
      <c r="AZ17" s="125"/>
      <c r="BA17" s="125"/>
      <c r="BB17" s="125"/>
      <c r="BC17" s="125"/>
      <c r="BD17" s="108"/>
    </row>
    <row r="18" spans="1:57" ht="21" x14ac:dyDescent="0.2">
      <c r="B18" s="103" t="s">
        <v>129</v>
      </c>
      <c r="C18" s="103"/>
      <c r="D18" s="105"/>
      <c r="E18" s="105"/>
      <c r="F18" s="105"/>
      <c r="G18" s="105"/>
      <c r="H18" s="105"/>
      <c r="I18" s="105"/>
      <c r="J18" s="105"/>
      <c r="K18" s="2"/>
      <c r="L18" s="2"/>
      <c r="M18" s="2"/>
      <c r="N18" s="2"/>
      <c r="O18" s="2"/>
      <c r="P18" s="2"/>
      <c r="Q18" s="2"/>
      <c r="R18" s="2"/>
      <c r="S18" s="2"/>
      <c r="T18" s="2"/>
      <c r="U18" s="2"/>
      <c r="V18" s="2"/>
      <c r="W18" s="2"/>
      <c r="X18" s="2"/>
      <c r="Y18" s="2"/>
      <c r="Z18" s="2"/>
      <c r="AA18" s="2"/>
      <c r="AB18" s="2"/>
      <c r="AC18" s="2"/>
      <c r="AD18" s="2"/>
      <c r="AE18" s="2"/>
      <c r="AF18" s="2"/>
      <c r="AG18" s="2"/>
      <c r="AH18" s="2"/>
      <c r="AI18" s="2"/>
      <c r="AJ18" s="5"/>
      <c r="AK18" s="5"/>
      <c r="AL18" s="5"/>
      <c r="AM18" s="126"/>
      <c r="AN18" s="126"/>
      <c r="AO18" s="126"/>
      <c r="AP18" s="126"/>
      <c r="AQ18" s="126"/>
      <c r="AR18" s="126"/>
      <c r="AS18" s="126"/>
      <c r="AT18" s="126"/>
      <c r="AU18" s="2"/>
      <c r="AV18" s="2"/>
      <c r="AW18" s="2"/>
      <c r="AX18" s="2"/>
      <c r="AY18" s="127"/>
      <c r="AZ18" s="127"/>
      <c r="BA18" s="127"/>
      <c r="BB18" s="127"/>
      <c r="BC18" s="127"/>
    </row>
    <row r="19" spans="1:57" ht="18" customHeight="1" x14ac:dyDescent="0.2">
      <c r="B19" s="38"/>
      <c r="C19" s="38" t="s">
        <v>159</v>
      </c>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118"/>
      <c r="AK19" s="118"/>
      <c r="AL19" s="118"/>
      <c r="AM19" s="118"/>
      <c r="AN19" s="118"/>
      <c r="AO19" s="118"/>
      <c r="AP19" s="118"/>
      <c r="AQ19" s="118"/>
      <c r="AR19" s="118"/>
      <c r="AS19" s="118"/>
      <c r="AT19" s="118"/>
      <c r="AU19" s="118"/>
      <c r="AV19" s="118"/>
      <c r="AW19" s="118"/>
      <c r="AX19" s="118"/>
      <c r="AY19" s="118"/>
      <c r="AZ19" s="118"/>
      <c r="BA19" s="118"/>
      <c r="BB19" s="118"/>
      <c r="BE19" s="3"/>
    </row>
    <row r="20" spans="1:57" ht="22.5" customHeight="1" thickBot="1" x14ac:dyDescent="0.25">
      <c r="B20" s="128"/>
      <c r="C20" s="128"/>
      <c r="D20" s="128"/>
      <c r="E20" s="128"/>
      <c r="F20" s="128"/>
      <c r="G20" s="128"/>
      <c r="H20" s="128"/>
      <c r="I20" s="128"/>
      <c r="J20" s="128"/>
      <c r="K20" s="128"/>
      <c r="L20" s="128"/>
      <c r="M20" s="128"/>
      <c r="N20" s="128"/>
      <c r="O20" s="128"/>
      <c r="P20" s="128"/>
      <c r="Q20" s="128"/>
      <c r="R20" s="128"/>
      <c r="S20" s="129"/>
      <c r="T20" s="128"/>
      <c r="U20" s="129" t="s">
        <v>70</v>
      </c>
      <c r="V20" s="128"/>
      <c r="W20" s="128"/>
      <c r="X20" s="128"/>
      <c r="Y20" s="128"/>
      <c r="Z20" s="128"/>
      <c r="AA20" s="128"/>
      <c r="AB20" s="128"/>
      <c r="AC20" s="128"/>
      <c r="AD20" s="128"/>
      <c r="AE20" s="128"/>
      <c r="AF20" s="128"/>
      <c r="AG20" s="128"/>
      <c r="AH20" s="128"/>
      <c r="AI20" s="128"/>
      <c r="AJ20" s="130"/>
      <c r="AK20" s="130"/>
      <c r="AL20" s="129"/>
      <c r="AM20" s="131"/>
      <c r="AN20" s="131"/>
      <c r="AO20" s="131"/>
      <c r="AP20" s="131"/>
      <c r="AQ20" s="131"/>
      <c r="AR20" s="131"/>
      <c r="AS20" s="131"/>
      <c r="AT20" s="131"/>
      <c r="AU20" s="132"/>
      <c r="AV20" s="132"/>
      <c r="AW20" s="133"/>
      <c r="AX20" s="133"/>
      <c r="AY20" s="133"/>
      <c r="AZ20" s="133"/>
      <c r="BA20" s="133"/>
      <c r="BB20" s="133"/>
      <c r="BC20" s="133"/>
    </row>
    <row r="21" spans="1:57" ht="65.25" customHeight="1" thickBot="1" x14ac:dyDescent="0.25">
      <c r="B21" s="470" t="s">
        <v>195</v>
      </c>
      <c r="C21" s="471"/>
      <c r="D21" s="471"/>
      <c r="E21" s="471"/>
      <c r="F21" s="471"/>
      <c r="G21" s="471"/>
      <c r="H21" s="471"/>
      <c r="I21" s="471"/>
      <c r="J21" s="471"/>
      <c r="K21" s="471"/>
      <c r="L21" s="471"/>
      <c r="M21" s="471"/>
      <c r="N21" s="471"/>
      <c r="O21" s="471"/>
      <c r="P21" s="471"/>
      <c r="Q21" s="471"/>
      <c r="R21" s="471"/>
      <c r="S21" s="471"/>
      <c r="T21" s="472"/>
      <c r="U21" s="481" t="str">
        <f>IF(SUM(串刺用【先頭】:串刺用【末尾】!A150) &gt; 0, SUM(串刺用【先頭】:串刺用【末尾】!A150), "")</f>
        <v/>
      </c>
      <c r="V21" s="481"/>
      <c r="W21" s="481"/>
      <c r="X21" s="481"/>
      <c r="Y21" s="481"/>
      <c r="Z21" s="481"/>
      <c r="AA21" s="481"/>
      <c r="AB21" s="481"/>
      <c r="AC21" s="481"/>
      <c r="AD21" s="481"/>
      <c r="AE21" s="481"/>
      <c r="AF21" s="481"/>
      <c r="AG21" s="481"/>
      <c r="AH21" s="481"/>
      <c r="AI21" s="481"/>
      <c r="AJ21" s="474" t="s">
        <v>46</v>
      </c>
      <c r="AK21" s="475"/>
      <c r="AL21" s="134"/>
      <c r="AM21" s="135"/>
      <c r="AN21" s="135"/>
      <c r="AO21" s="135"/>
      <c r="AP21" s="135"/>
      <c r="AQ21" s="135"/>
      <c r="AR21" s="135"/>
      <c r="AS21" s="135"/>
      <c r="AT21" s="135"/>
      <c r="AU21" s="482"/>
      <c r="AV21" s="482"/>
      <c r="AW21" s="136"/>
      <c r="AX21" s="136"/>
      <c r="AY21" s="136"/>
      <c r="AZ21" s="136"/>
      <c r="BA21" s="136"/>
      <c r="BB21" s="136"/>
      <c r="BC21" s="136"/>
    </row>
    <row r="22" spans="1:57" ht="22.5" customHeight="1" thickBot="1" x14ac:dyDescent="0.25">
      <c r="B22" s="128"/>
      <c r="C22" s="128"/>
      <c r="D22" s="128"/>
      <c r="E22" s="128"/>
      <c r="F22" s="128"/>
      <c r="G22" s="171"/>
      <c r="H22" s="172"/>
      <c r="I22" s="171"/>
      <c r="J22" s="171"/>
      <c r="K22" s="171"/>
      <c r="L22" s="171"/>
      <c r="M22" s="171"/>
      <c r="N22" s="171"/>
      <c r="O22" s="171"/>
      <c r="P22" s="171"/>
      <c r="Q22" s="171"/>
      <c r="R22" s="171"/>
      <c r="S22" s="171"/>
      <c r="T22" s="171"/>
      <c r="U22" s="171"/>
      <c r="V22" s="171"/>
      <c r="W22" s="128"/>
      <c r="X22" s="128"/>
      <c r="Y22" s="128"/>
      <c r="Z22" s="128"/>
      <c r="AA22" s="128"/>
      <c r="AB22" s="128"/>
      <c r="AC22" s="128"/>
      <c r="AD22" s="128"/>
      <c r="AE22" s="128"/>
      <c r="AF22" s="128"/>
      <c r="AG22" s="128"/>
      <c r="AH22" s="128"/>
      <c r="AI22" s="128"/>
      <c r="AJ22" s="128"/>
      <c r="AK22" s="128"/>
      <c r="AL22" s="173"/>
      <c r="AM22" s="173"/>
      <c r="AN22" s="127"/>
      <c r="AO22" s="127"/>
      <c r="AP22" s="127"/>
      <c r="AQ22" s="127"/>
      <c r="AR22" s="127"/>
      <c r="AS22" s="127"/>
      <c r="AT22" s="127"/>
      <c r="AU22" s="127"/>
      <c r="AV22" s="127"/>
      <c r="AW22" s="127"/>
      <c r="AX22" s="127"/>
      <c r="AY22" s="173"/>
      <c r="AZ22" s="173"/>
      <c r="BA22" s="173"/>
      <c r="BB22" s="173"/>
      <c r="BC22" s="173"/>
    </row>
    <row r="23" spans="1:57" ht="65.25" customHeight="1" thickBot="1" x14ac:dyDescent="0.25">
      <c r="B23" s="470" t="s">
        <v>184</v>
      </c>
      <c r="C23" s="471"/>
      <c r="D23" s="471"/>
      <c r="E23" s="471"/>
      <c r="F23" s="471"/>
      <c r="G23" s="471"/>
      <c r="H23" s="471"/>
      <c r="I23" s="471"/>
      <c r="J23" s="471"/>
      <c r="K23" s="471"/>
      <c r="L23" s="471"/>
      <c r="M23" s="471"/>
      <c r="N23" s="471"/>
      <c r="O23" s="471"/>
      <c r="P23" s="471"/>
      <c r="Q23" s="471"/>
      <c r="R23" s="471"/>
      <c r="S23" s="471"/>
      <c r="T23" s="472"/>
      <c r="U23" s="473" t="str">
        <f>IF(L10&lt;&gt;"",L10*150000,"")</f>
        <v/>
      </c>
      <c r="V23" s="473"/>
      <c r="W23" s="473"/>
      <c r="X23" s="473"/>
      <c r="Y23" s="473"/>
      <c r="Z23" s="473"/>
      <c r="AA23" s="473"/>
      <c r="AB23" s="473"/>
      <c r="AC23" s="473"/>
      <c r="AD23" s="473"/>
      <c r="AE23" s="473"/>
      <c r="AF23" s="473"/>
      <c r="AG23" s="473"/>
      <c r="AH23" s="473"/>
      <c r="AI23" s="473"/>
      <c r="AJ23" s="474" t="s">
        <v>46</v>
      </c>
      <c r="AK23" s="475"/>
      <c r="AL23" s="173"/>
      <c r="AM23" s="173"/>
      <c r="AN23" s="127"/>
      <c r="AO23" s="127"/>
      <c r="AP23" s="127"/>
      <c r="AQ23" s="127"/>
      <c r="AR23" s="127"/>
      <c r="AS23" s="127"/>
      <c r="AT23" s="127"/>
      <c r="AU23" s="127"/>
      <c r="AV23" s="127"/>
      <c r="AW23" s="127"/>
      <c r="AX23" s="127"/>
      <c r="AY23" s="173"/>
      <c r="AZ23" s="173"/>
      <c r="BA23" s="173"/>
      <c r="BB23" s="173"/>
      <c r="BC23" s="173"/>
    </row>
    <row r="24" spans="1:57" ht="22.5" customHeight="1" thickBot="1" x14ac:dyDescent="0.25">
      <c r="B24" s="128"/>
      <c r="C24" s="128"/>
      <c r="D24" s="128"/>
      <c r="E24" s="128"/>
      <c r="F24" s="128"/>
      <c r="G24" s="171"/>
      <c r="H24" s="172"/>
      <c r="I24" s="171"/>
      <c r="J24" s="171"/>
      <c r="K24" s="171"/>
      <c r="L24" s="171"/>
      <c r="M24" s="171"/>
      <c r="N24" s="171"/>
      <c r="O24" s="171"/>
      <c r="P24" s="171"/>
      <c r="Q24" s="171"/>
      <c r="R24" s="171"/>
      <c r="S24" s="171"/>
      <c r="T24" s="171"/>
      <c r="U24" s="171"/>
      <c r="V24" s="171"/>
      <c r="W24" s="128"/>
      <c r="X24" s="128"/>
      <c r="Y24" s="128"/>
      <c r="Z24" s="128"/>
      <c r="AA24" s="128"/>
      <c r="AB24" s="128"/>
      <c r="AC24" s="128"/>
      <c r="AD24" s="128"/>
      <c r="AE24" s="128"/>
      <c r="AF24" s="128"/>
      <c r="AG24" s="128"/>
      <c r="AH24" s="128"/>
      <c r="AI24" s="128"/>
      <c r="AJ24" s="128"/>
      <c r="AK24" s="128"/>
      <c r="AL24" s="173"/>
      <c r="AM24" s="173"/>
      <c r="AN24" s="127"/>
      <c r="AO24" s="127"/>
      <c r="AP24" s="127"/>
      <c r="AQ24" s="127"/>
      <c r="AR24" s="127"/>
      <c r="AS24" s="127"/>
      <c r="AT24" s="127"/>
      <c r="AU24" s="127"/>
      <c r="AV24" s="127"/>
      <c r="AW24" s="127"/>
      <c r="AX24" s="127"/>
      <c r="AY24" s="173"/>
      <c r="AZ24" s="173"/>
      <c r="BA24" s="173"/>
      <c r="BB24" s="173"/>
      <c r="BC24" s="173"/>
    </row>
    <row r="25" spans="1:57" ht="65.5" customHeight="1" thickBot="1" x14ac:dyDescent="0.25">
      <c r="B25" s="470" t="s">
        <v>185</v>
      </c>
      <c r="C25" s="471"/>
      <c r="D25" s="471"/>
      <c r="E25" s="471"/>
      <c r="F25" s="471"/>
      <c r="G25" s="471"/>
      <c r="H25" s="471"/>
      <c r="I25" s="471"/>
      <c r="J25" s="471"/>
      <c r="K25" s="471"/>
      <c r="L25" s="471"/>
      <c r="M25" s="471"/>
      <c r="N25" s="471"/>
      <c r="O25" s="471"/>
      <c r="P25" s="471"/>
      <c r="Q25" s="471"/>
      <c r="R25" s="471"/>
      <c r="S25" s="471"/>
      <c r="T25" s="472"/>
      <c r="U25" s="473" t="str">
        <f>IF(AND(U21&lt;&gt;"",U23&lt;&gt;""),U23-U21,"")</f>
        <v/>
      </c>
      <c r="V25" s="473"/>
      <c r="W25" s="473"/>
      <c r="X25" s="473"/>
      <c r="Y25" s="473"/>
      <c r="Z25" s="473"/>
      <c r="AA25" s="473"/>
      <c r="AB25" s="473"/>
      <c r="AC25" s="473"/>
      <c r="AD25" s="473"/>
      <c r="AE25" s="473"/>
      <c r="AF25" s="473"/>
      <c r="AG25" s="473"/>
      <c r="AH25" s="473"/>
      <c r="AI25" s="473"/>
      <c r="AJ25" s="474" t="s">
        <v>46</v>
      </c>
      <c r="AK25" s="475"/>
      <c r="AL25" s="173"/>
      <c r="AM25" s="173"/>
      <c r="AN25" s="127"/>
      <c r="AO25" s="127"/>
      <c r="AP25" s="127"/>
      <c r="AQ25" s="127"/>
      <c r="AR25" s="127"/>
      <c r="AS25" s="127"/>
      <c r="AT25" s="127"/>
      <c r="AU25" s="127"/>
      <c r="AV25" s="127"/>
      <c r="AW25" s="127"/>
      <c r="AX25" s="127"/>
      <c r="AY25" s="173"/>
      <c r="AZ25" s="173"/>
      <c r="BA25" s="173"/>
      <c r="BB25" s="173"/>
      <c r="BC25" s="173"/>
    </row>
    <row r="26" spans="1:57" ht="23" customHeight="1" thickBot="1" x14ac:dyDescent="0.25">
      <c r="B26" s="290"/>
      <c r="C26" s="290"/>
      <c r="D26" s="290"/>
      <c r="E26" s="290"/>
      <c r="F26" s="290"/>
      <c r="G26" s="290"/>
      <c r="H26" s="290"/>
      <c r="I26" s="290"/>
      <c r="J26" s="290"/>
      <c r="K26" s="290"/>
      <c r="L26" s="290"/>
      <c r="M26" s="290"/>
      <c r="N26" s="290"/>
      <c r="O26" s="290"/>
      <c r="P26" s="290"/>
      <c r="Q26" s="290"/>
      <c r="R26" s="290"/>
      <c r="S26" s="290"/>
      <c r="T26" s="290"/>
      <c r="U26" s="129" t="s">
        <v>173</v>
      </c>
      <c r="V26" s="291"/>
      <c r="W26" s="291"/>
      <c r="X26" s="291"/>
      <c r="Y26" s="291"/>
      <c r="Z26" s="291"/>
      <c r="AA26" s="291"/>
      <c r="AB26" s="291"/>
      <c r="AC26" s="291"/>
      <c r="AD26" s="291"/>
      <c r="AE26" s="291"/>
      <c r="AF26" s="291"/>
      <c r="AG26" s="291"/>
      <c r="AH26" s="291"/>
      <c r="AI26" s="291"/>
      <c r="AJ26" s="251"/>
      <c r="AK26" s="251"/>
      <c r="AL26" s="135"/>
      <c r="AM26" s="135"/>
      <c r="AN26" s="135"/>
      <c r="AO26" s="135"/>
      <c r="AP26" s="135"/>
      <c r="AQ26" s="135"/>
      <c r="AR26" s="135"/>
      <c r="AS26" s="135"/>
      <c r="AT26" s="135"/>
      <c r="AU26" s="132"/>
      <c r="AV26" s="132"/>
      <c r="AW26" s="136"/>
      <c r="AX26" s="136"/>
      <c r="AY26" s="136"/>
      <c r="AZ26" s="136"/>
      <c r="BA26" s="136"/>
      <c r="BB26" s="136"/>
      <c r="BC26" s="136"/>
    </row>
    <row r="27" spans="1:57" ht="65.25" customHeight="1" thickBot="1" x14ac:dyDescent="0.25">
      <c r="B27" s="470" t="s">
        <v>186</v>
      </c>
      <c r="C27" s="471"/>
      <c r="D27" s="471"/>
      <c r="E27" s="471"/>
      <c r="F27" s="471"/>
      <c r="G27" s="471"/>
      <c r="H27" s="471"/>
      <c r="I27" s="471"/>
      <c r="J27" s="471"/>
      <c r="K27" s="471"/>
      <c r="L27" s="471"/>
      <c r="M27" s="471"/>
      <c r="N27" s="471"/>
      <c r="O27" s="471"/>
      <c r="P27" s="471"/>
      <c r="Q27" s="471"/>
      <c r="R27" s="471"/>
      <c r="S27" s="471"/>
      <c r="T27" s="472"/>
      <c r="U27" s="473" t="str">
        <f>IF(SUM(串刺用【先頭】:串刺用【末尾】!A151) &gt; 0, SUM(串刺用【先頭】:串刺用【末尾】!A151), "")</f>
        <v/>
      </c>
      <c r="V27" s="473"/>
      <c r="W27" s="473"/>
      <c r="X27" s="473"/>
      <c r="Y27" s="473"/>
      <c r="Z27" s="473"/>
      <c r="AA27" s="473"/>
      <c r="AB27" s="473"/>
      <c r="AC27" s="473"/>
      <c r="AD27" s="473"/>
      <c r="AE27" s="473"/>
      <c r="AF27" s="473"/>
      <c r="AG27" s="473"/>
      <c r="AH27" s="473"/>
      <c r="AI27" s="473"/>
      <c r="AJ27" s="474" t="s">
        <v>46</v>
      </c>
      <c r="AK27" s="475"/>
      <c r="AL27" s="134"/>
      <c r="AM27" s="135"/>
      <c r="AN27" s="135"/>
      <c r="AO27" s="135"/>
      <c r="AP27" s="135"/>
      <c r="AQ27" s="135"/>
      <c r="AR27" s="135"/>
      <c r="AS27" s="135"/>
      <c r="AT27" s="135"/>
      <c r="AU27" s="482"/>
      <c r="AV27" s="482"/>
      <c r="AW27" s="136"/>
      <c r="AX27" s="136"/>
      <c r="AY27" s="136"/>
      <c r="AZ27" s="136"/>
      <c r="BA27" s="136"/>
      <c r="BB27" s="136"/>
      <c r="BC27" s="136"/>
    </row>
    <row r="28" spans="1:57" ht="25" customHeight="1" thickBot="1" x14ac:dyDescent="0.25">
      <c r="B28" s="292"/>
      <c r="C28" s="292"/>
      <c r="D28" s="292"/>
      <c r="E28" s="292"/>
      <c r="F28" s="292"/>
      <c r="G28" s="292"/>
      <c r="H28" s="292"/>
      <c r="I28" s="292"/>
      <c r="J28" s="292"/>
      <c r="K28" s="292"/>
      <c r="L28" s="292"/>
      <c r="M28" s="292"/>
      <c r="N28" s="292"/>
      <c r="O28" s="292"/>
      <c r="P28" s="292"/>
      <c r="Q28" s="292"/>
      <c r="R28" s="292"/>
      <c r="S28" s="292"/>
      <c r="T28" s="292"/>
      <c r="U28" s="289"/>
      <c r="V28" s="289"/>
      <c r="W28" s="289"/>
      <c r="X28" s="289"/>
      <c r="Y28" s="289"/>
      <c r="Z28" s="289"/>
      <c r="AA28" s="289"/>
      <c r="AB28" s="289"/>
      <c r="AC28" s="289"/>
      <c r="AD28" s="289"/>
      <c r="AE28" s="289"/>
      <c r="AF28" s="289"/>
      <c r="AG28" s="289"/>
      <c r="AH28" s="289"/>
      <c r="AI28" s="289"/>
      <c r="AJ28" s="132"/>
      <c r="AK28" s="132"/>
      <c r="AL28" s="135"/>
      <c r="AM28" s="135"/>
      <c r="AN28" s="135"/>
      <c r="AO28" s="135"/>
      <c r="AP28" s="135"/>
      <c r="AQ28" s="135"/>
      <c r="AR28" s="135"/>
      <c r="AS28" s="135"/>
      <c r="AT28" s="135"/>
      <c r="AU28" s="132"/>
      <c r="AV28" s="132"/>
      <c r="AW28" s="136"/>
      <c r="AX28" s="136"/>
      <c r="AY28" s="136"/>
      <c r="AZ28" s="136"/>
      <c r="BA28" s="136"/>
      <c r="BB28" s="136"/>
      <c r="BC28" s="136"/>
    </row>
    <row r="29" spans="1:57" ht="65.25" customHeight="1" thickBot="1" x14ac:dyDescent="0.25">
      <c r="B29" s="470" t="s">
        <v>187</v>
      </c>
      <c r="C29" s="471"/>
      <c r="D29" s="471"/>
      <c r="E29" s="471"/>
      <c r="F29" s="471"/>
      <c r="G29" s="471"/>
      <c r="H29" s="471"/>
      <c r="I29" s="471"/>
      <c r="J29" s="471"/>
      <c r="K29" s="471"/>
      <c r="L29" s="471"/>
      <c r="M29" s="471"/>
      <c r="N29" s="471"/>
      <c r="O29" s="471"/>
      <c r="P29" s="471"/>
      <c r="Q29" s="471"/>
      <c r="R29" s="471"/>
      <c r="S29" s="471"/>
      <c r="T29" s="472"/>
      <c r="U29" s="481" t="str">
        <f>IF(AND(U25&lt;&gt;"",U27&lt;&gt;""),MIN(U25,U27),"")</f>
        <v/>
      </c>
      <c r="V29" s="481"/>
      <c r="W29" s="481"/>
      <c r="X29" s="481"/>
      <c r="Y29" s="481"/>
      <c r="Z29" s="481"/>
      <c r="AA29" s="481"/>
      <c r="AB29" s="481"/>
      <c r="AC29" s="481"/>
      <c r="AD29" s="481"/>
      <c r="AE29" s="481"/>
      <c r="AF29" s="481"/>
      <c r="AG29" s="481"/>
      <c r="AH29" s="481"/>
      <c r="AI29" s="481"/>
      <c r="AJ29" s="474" t="s">
        <v>46</v>
      </c>
      <c r="AK29" s="475"/>
      <c r="AL29" s="134"/>
      <c r="AM29" s="135"/>
      <c r="AN29" s="135"/>
      <c r="AO29" s="135"/>
      <c r="AP29" s="135"/>
      <c r="AQ29" s="135"/>
      <c r="AR29" s="135"/>
      <c r="AS29" s="135"/>
      <c r="AT29" s="135"/>
      <c r="AU29" s="482"/>
      <c r="AV29" s="482"/>
      <c r="AW29" s="136"/>
      <c r="AX29" s="136"/>
      <c r="AY29" s="136"/>
      <c r="AZ29" s="136"/>
      <c r="BA29" s="136"/>
      <c r="BB29" s="136"/>
      <c r="BC29" s="136"/>
    </row>
    <row r="30" spans="1:57" ht="25" customHeight="1" thickBot="1" x14ac:dyDescent="0.25">
      <c r="B30" s="292"/>
      <c r="C30" s="292"/>
      <c r="D30" s="292"/>
      <c r="E30" s="292"/>
      <c r="F30" s="292"/>
      <c r="G30" s="292"/>
      <c r="H30" s="292"/>
      <c r="I30" s="292"/>
      <c r="J30" s="292"/>
      <c r="K30" s="292"/>
      <c r="L30" s="292"/>
      <c r="M30" s="292"/>
      <c r="N30" s="292"/>
      <c r="O30" s="292"/>
      <c r="P30" s="292"/>
      <c r="Q30" s="292"/>
      <c r="R30" s="292"/>
      <c r="S30" s="292"/>
      <c r="T30" s="292"/>
      <c r="U30" s="289"/>
      <c r="V30" s="289"/>
      <c r="W30" s="289"/>
      <c r="X30" s="289"/>
      <c r="Y30" s="289"/>
      <c r="Z30" s="289"/>
      <c r="AA30" s="289"/>
      <c r="AB30" s="289"/>
      <c r="AC30" s="289"/>
      <c r="AD30" s="289"/>
      <c r="AE30" s="289"/>
      <c r="AF30" s="289"/>
      <c r="AG30" s="289"/>
      <c r="AH30" s="289"/>
      <c r="AI30" s="289"/>
      <c r="AJ30" s="132"/>
      <c r="AK30" s="132"/>
      <c r="AL30" s="135"/>
      <c r="AM30" s="135"/>
      <c r="AN30" s="135"/>
      <c r="AO30" s="135"/>
      <c r="AP30" s="135"/>
      <c r="AQ30" s="135"/>
      <c r="AR30" s="135"/>
      <c r="AS30" s="135"/>
      <c r="AT30" s="135"/>
      <c r="AU30" s="132"/>
      <c r="AV30" s="132"/>
      <c r="AW30" s="136"/>
      <c r="AX30" s="136"/>
      <c r="AY30" s="136"/>
      <c r="AZ30" s="136"/>
      <c r="BA30" s="136"/>
      <c r="BB30" s="136"/>
      <c r="BC30" s="136"/>
    </row>
    <row r="31" spans="1:57" ht="65.25" customHeight="1" thickBot="1" x14ac:dyDescent="0.25">
      <c r="B31" s="470" t="s">
        <v>192</v>
      </c>
      <c r="C31" s="471"/>
      <c r="D31" s="471"/>
      <c r="E31" s="471"/>
      <c r="F31" s="471"/>
      <c r="G31" s="471"/>
      <c r="H31" s="471"/>
      <c r="I31" s="471"/>
      <c r="J31" s="471"/>
      <c r="K31" s="471"/>
      <c r="L31" s="471"/>
      <c r="M31" s="471"/>
      <c r="N31" s="471"/>
      <c r="O31" s="471"/>
      <c r="P31" s="471"/>
      <c r="Q31" s="471"/>
      <c r="R31" s="471"/>
      <c r="S31" s="471"/>
      <c r="T31" s="472"/>
      <c r="U31" s="473" t="str">
        <f>IF(U21="","",IF(U27="",ROUNDDOWN(U21,-3),ROUNDDOWN(U21+U29,-3)))</f>
        <v/>
      </c>
      <c r="V31" s="473"/>
      <c r="W31" s="473"/>
      <c r="X31" s="473"/>
      <c r="Y31" s="473"/>
      <c r="Z31" s="473"/>
      <c r="AA31" s="473"/>
      <c r="AB31" s="473"/>
      <c r="AC31" s="473"/>
      <c r="AD31" s="473"/>
      <c r="AE31" s="473"/>
      <c r="AF31" s="473"/>
      <c r="AG31" s="473"/>
      <c r="AH31" s="473"/>
      <c r="AI31" s="473"/>
      <c r="AJ31" s="474" t="s">
        <v>46</v>
      </c>
      <c r="AK31" s="475"/>
      <c r="AL31" s="135"/>
      <c r="AM31" s="135"/>
      <c r="AN31" s="135"/>
      <c r="AO31" s="135"/>
      <c r="AP31" s="135"/>
      <c r="AQ31" s="135"/>
      <c r="AR31" s="135"/>
      <c r="AS31" s="135"/>
      <c r="AT31" s="135"/>
      <c r="AU31" s="132"/>
      <c r="AV31" s="132"/>
      <c r="AW31" s="136"/>
      <c r="AX31" s="136"/>
      <c r="AY31" s="136"/>
      <c r="AZ31" s="136"/>
      <c r="BA31" s="136"/>
      <c r="BB31" s="136"/>
      <c r="BC31" s="136"/>
    </row>
    <row r="32" spans="1:57" ht="22.5" customHeight="1" thickBot="1" x14ac:dyDescent="0.25">
      <c r="B32" s="128"/>
      <c r="C32" s="128"/>
      <c r="D32" s="128"/>
      <c r="E32" s="128"/>
      <c r="F32" s="128"/>
      <c r="G32" s="171"/>
      <c r="H32" s="172"/>
      <c r="I32" s="171"/>
      <c r="J32" s="171"/>
      <c r="K32" s="171"/>
      <c r="L32" s="171"/>
      <c r="M32" s="171"/>
      <c r="N32" s="171"/>
      <c r="O32" s="171"/>
      <c r="P32" s="171"/>
      <c r="Q32" s="171"/>
      <c r="R32" s="171"/>
      <c r="S32" s="171"/>
      <c r="T32" s="171"/>
      <c r="U32" s="171"/>
      <c r="V32" s="171"/>
      <c r="W32" s="128"/>
      <c r="X32" s="128"/>
      <c r="Y32" s="128"/>
      <c r="Z32" s="128"/>
      <c r="AA32" s="128"/>
      <c r="AB32" s="128"/>
      <c r="AC32" s="128"/>
      <c r="AD32" s="128"/>
      <c r="AE32" s="128"/>
      <c r="AF32" s="128"/>
      <c r="AG32" s="128"/>
      <c r="AH32" s="128"/>
      <c r="AI32" s="128"/>
      <c r="AJ32" s="128"/>
      <c r="AK32" s="128"/>
      <c r="AL32" s="173"/>
      <c r="AM32" s="173"/>
      <c r="AN32" s="127"/>
      <c r="AO32" s="127"/>
      <c r="AP32" s="127"/>
      <c r="AQ32" s="127"/>
      <c r="AR32" s="127"/>
      <c r="AS32" s="127"/>
      <c r="AT32" s="127"/>
      <c r="AU32" s="127"/>
      <c r="AV32" s="127"/>
      <c r="AW32" s="127"/>
      <c r="AX32" s="127"/>
      <c r="AY32" s="173"/>
      <c r="AZ32" s="173"/>
      <c r="BA32" s="173"/>
      <c r="BB32" s="173"/>
      <c r="BC32" s="173"/>
    </row>
    <row r="33" spans="2:55" ht="65.25" customHeight="1" thickBot="1" x14ac:dyDescent="0.25">
      <c r="B33" s="489" t="s">
        <v>188</v>
      </c>
      <c r="C33" s="490"/>
      <c r="D33" s="490"/>
      <c r="E33" s="490"/>
      <c r="F33" s="490"/>
      <c r="G33" s="490"/>
      <c r="H33" s="490"/>
      <c r="I33" s="490"/>
      <c r="J33" s="490"/>
      <c r="K33" s="490"/>
      <c r="L33" s="490"/>
      <c r="M33" s="490"/>
      <c r="N33" s="490"/>
      <c r="O33" s="490"/>
      <c r="P33" s="490"/>
      <c r="Q33" s="490"/>
      <c r="R33" s="490"/>
      <c r="S33" s="490"/>
      <c r="T33" s="491"/>
      <c r="U33" s="492"/>
      <c r="V33" s="492"/>
      <c r="W33" s="492"/>
      <c r="X33" s="492"/>
      <c r="Y33" s="492"/>
      <c r="Z33" s="492"/>
      <c r="AA33" s="492"/>
      <c r="AB33" s="492"/>
      <c r="AC33" s="492"/>
      <c r="AD33" s="492"/>
      <c r="AE33" s="492"/>
      <c r="AF33" s="492"/>
      <c r="AG33" s="492"/>
      <c r="AH33" s="492"/>
      <c r="AI33" s="492"/>
      <c r="AJ33" s="474" t="s">
        <v>46</v>
      </c>
      <c r="AK33" s="475"/>
      <c r="AL33" s="173"/>
      <c r="AM33" s="173"/>
      <c r="AN33" s="127"/>
      <c r="AO33" s="127"/>
      <c r="AP33" s="127"/>
      <c r="AQ33" s="127"/>
      <c r="AR33" s="127"/>
      <c r="AS33" s="127"/>
      <c r="AT33" s="127"/>
      <c r="AU33" s="127"/>
      <c r="AV33" s="127"/>
      <c r="AW33" s="127"/>
      <c r="AX33" s="127"/>
      <c r="AY33" s="173"/>
      <c r="AZ33" s="173"/>
      <c r="BA33" s="173"/>
      <c r="BB33" s="173"/>
      <c r="BC33" s="173"/>
    </row>
    <row r="34" spans="2:55" ht="22.5" customHeight="1" thickBot="1" x14ac:dyDescent="0.25">
      <c r="B34" s="128"/>
      <c r="C34" s="128"/>
      <c r="D34" s="128"/>
      <c r="E34" s="128"/>
      <c r="F34" s="128"/>
      <c r="G34" s="128"/>
      <c r="H34" s="128"/>
      <c r="I34" s="128"/>
      <c r="J34" s="128"/>
      <c r="K34" s="128"/>
      <c r="L34" s="128"/>
      <c r="M34" s="128"/>
      <c r="N34" s="128"/>
      <c r="O34" s="128"/>
      <c r="P34" s="128"/>
      <c r="Q34" s="128"/>
      <c r="R34" s="128"/>
      <c r="S34" s="129"/>
      <c r="T34" s="128"/>
      <c r="U34" s="129" t="s">
        <v>102</v>
      </c>
      <c r="V34" s="128"/>
      <c r="W34" s="128"/>
      <c r="X34" s="128"/>
      <c r="Y34" s="128"/>
      <c r="Z34" s="128"/>
      <c r="AA34" s="128"/>
      <c r="AB34" s="128"/>
      <c r="AC34" s="128"/>
      <c r="AD34" s="128"/>
      <c r="AE34" s="128"/>
      <c r="AF34" s="128"/>
      <c r="AG34" s="128"/>
      <c r="AH34" s="128"/>
      <c r="AI34" s="128"/>
      <c r="AJ34" s="130"/>
      <c r="AK34" s="130"/>
      <c r="AL34" s="129"/>
      <c r="AM34" s="131"/>
      <c r="AN34" s="131"/>
      <c r="AO34" s="131"/>
      <c r="AP34" s="131"/>
      <c r="AQ34" s="131"/>
      <c r="AR34" s="131"/>
      <c r="AS34" s="131"/>
      <c r="AT34" s="131"/>
      <c r="AU34" s="132"/>
      <c r="AV34" s="132"/>
      <c r="AW34" s="133"/>
      <c r="AX34" s="133"/>
      <c r="AY34" s="133"/>
      <c r="AZ34" s="133"/>
      <c r="BA34" s="133"/>
      <c r="BB34" s="133"/>
      <c r="BC34" s="133"/>
    </row>
    <row r="35" spans="2:55" s="2" customFormat="1" ht="66" customHeight="1" thickBot="1" x14ac:dyDescent="0.25">
      <c r="B35" s="470" t="s">
        <v>189</v>
      </c>
      <c r="C35" s="471"/>
      <c r="D35" s="471"/>
      <c r="E35" s="471"/>
      <c r="F35" s="471"/>
      <c r="G35" s="471"/>
      <c r="H35" s="471"/>
      <c r="I35" s="471"/>
      <c r="J35" s="471"/>
      <c r="K35" s="471"/>
      <c r="L35" s="471"/>
      <c r="M35" s="471"/>
      <c r="N35" s="471"/>
      <c r="O35" s="471"/>
      <c r="P35" s="471"/>
      <c r="Q35" s="471"/>
      <c r="R35" s="471"/>
      <c r="S35" s="471"/>
      <c r="T35" s="472"/>
      <c r="U35" s="473" t="str">
        <f>IF(OR(U21="",U33=""),"",MIN(U31,U33))</f>
        <v/>
      </c>
      <c r="V35" s="473"/>
      <c r="W35" s="473"/>
      <c r="X35" s="473"/>
      <c r="Y35" s="473"/>
      <c r="Z35" s="473"/>
      <c r="AA35" s="473"/>
      <c r="AB35" s="473"/>
      <c r="AC35" s="473"/>
      <c r="AD35" s="473"/>
      <c r="AE35" s="473"/>
      <c r="AF35" s="473"/>
      <c r="AG35" s="473"/>
      <c r="AH35" s="473"/>
      <c r="AI35" s="473"/>
      <c r="AJ35" s="474" t="s">
        <v>46</v>
      </c>
      <c r="AK35" s="475"/>
      <c r="AL35" s="5"/>
      <c r="AM35" s="126"/>
      <c r="AN35" s="126"/>
      <c r="AO35" s="126"/>
      <c r="AP35" s="126"/>
      <c r="AQ35" s="126"/>
      <c r="AR35" s="126"/>
      <c r="AS35" s="126"/>
      <c r="AT35" s="126"/>
    </row>
    <row r="36" spans="2:55" s="2" customFormat="1" ht="18.75" customHeight="1" x14ac:dyDescent="0.2">
      <c r="B36" s="8"/>
      <c r="C36" s="8"/>
      <c r="D36" s="8"/>
      <c r="E36" s="8"/>
      <c r="F36" s="8"/>
      <c r="G36" s="8"/>
      <c r="AJ36" s="5"/>
      <c r="AK36" s="5"/>
      <c r="AL36" s="5"/>
      <c r="AM36" s="101"/>
      <c r="AN36" s="101"/>
      <c r="AO36" s="101"/>
      <c r="AP36" s="101"/>
      <c r="AQ36" s="101"/>
      <c r="AR36" s="101"/>
      <c r="AS36" s="101"/>
      <c r="AT36" s="101"/>
    </row>
    <row r="37" spans="2:55" s="2" customFormat="1" ht="18" customHeight="1" x14ac:dyDescent="0.2">
      <c r="B37" s="8"/>
      <c r="C37" s="8"/>
      <c r="D37" s="8"/>
      <c r="E37" s="8"/>
      <c r="F37" s="8"/>
      <c r="G37" s="8"/>
      <c r="AJ37" s="5"/>
      <c r="AK37" s="5"/>
      <c r="AL37" s="5"/>
      <c r="AM37" s="101"/>
      <c r="AN37" s="101"/>
      <c r="AO37" s="101"/>
      <c r="AP37" s="101"/>
      <c r="AQ37" s="101"/>
      <c r="AR37" s="101"/>
      <c r="AS37" s="101"/>
      <c r="AT37" s="101"/>
    </row>
    <row r="38" spans="2:55" s="2" customFormat="1" ht="18" customHeight="1" x14ac:dyDescent="0.2">
      <c r="B38" s="8"/>
      <c r="C38" s="8"/>
      <c r="D38" s="8"/>
      <c r="E38" s="8"/>
      <c r="F38" s="8"/>
      <c r="G38" s="8"/>
      <c r="AJ38" s="5"/>
      <c r="AK38" s="5"/>
      <c r="AL38" s="5"/>
      <c r="AM38" s="101"/>
      <c r="AN38" s="101"/>
      <c r="AO38" s="101"/>
      <c r="AP38" s="101"/>
      <c r="AQ38" s="101"/>
      <c r="AR38" s="101"/>
      <c r="AS38" s="101"/>
      <c r="AT38" s="101"/>
    </row>
    <row r="39" spans="2:55" s="2" customFormat="1" ht="18" customHeight="1" x14ac:dyDescent="0.2">
      <c r="B39" s="8"/>
      <c r="C39" s="8"/>
      <c r="D39" s="8"/>
      <c r="E39" s="8"/>
      <c r="F39" s="8"/>
      <c r="G39" s="8"/>
      <c r="AJ39" s="5"/>
      <c r="AK39" s="5"/>
      <c r="AL39" s="5"/>
      <c r="AM39" s="101"/>
      <c r="AN39" s="101"/>
      <c r="AO39" s="101"/>
      <c r="AP39" s="101"/>
      <c r="AQ39" s="101"/>
      <c r="AR39" s="101"/>
      <c r="AS39" s="101"/>
      <c r="AT39" s="101"/>
    </row>
    <row r="40" spans="2:55" s="2" customFormat="1" ht="18" customHeight="1" x14ac:dyDescent="0.2">
      <c r="B40" s="8"/>
      <c r="C40" s="8"/>
      <c r="D40" s="8"/>
      <c r="E40" s="8"/>
      <c r="F40" s="8"/>
      <c r="G40" s="8"/>
      <c r="AJ40" s="5"/>
      <c r="AK40" s="5"/>
      <c r="AL40" s="5"/>
      <c r="AM40" s="101"/>
      <c r="AN40" s="101"/>
      <c r="AO40" s="101"/>
      <c r="AP40" s="101"/>
      <c r="AQ40" s="101"/>
      <c r="AR40" s="101"/>
      <c r="AS40" s="101"/>
      <c r="AT40" s="101"/>
    </row>
  </sheetData>
  <sheetProtection algorithmName="SHA-512" hashValue="+JzaA5QU/6llzsCHR4wF/C3BKBKXUd1/39uZKtBoKwpND/n6CSZqGVvkPaQca5PyzR/DyGdAZeuv8rBPNft+ng==" saltValue="E+UJAV1uhQ573MlcDmh0gQ==" spinCount="100000" sheet="1" objects="1" scenarios="1"/>
  <mergeCells count="48">
    <mergeCell ref="B31:T31"/>
    <mergeCell ref="U31:AI31"/>
    <mergeCell ref="AJ31:AK31"/>
    <mergeCell ref="B27:T27"/>
    <mergeCell ref="U27:AI27"/>
    <mergeCell ref="AJ27:AK27"/>
    <mergeCell ref="AU27:AV27"/>
    <mergeCell ref="B29:T29"/>
    <mergeCell ref="U29:AI29"/>
    <mergeCell ref="AJ29:AK29"/>
    <mergeCell ref="AU29:AV29"/>
    <mergeCell ref="BD11:BE11"/>
    <mergeCell ref="L6:U6"/>
    <mergeCell ref="W6:BC6"/>
    <mergeCell ref="B6:K6"/>
    <mergeCell ref="B8:J8"/>
    <mergeCell ref="BD9:BE9"/>
    <mergeCell ref="B10:J10"/>
    <mergeCell ref="L10:O10"/>
    <mergeCell ref="R8:BC8"/>
    <mergeCell ref="L8:O8"/>
    <mergeCell ref="P8:Q8"/>
    <mergeCell ref="P10:Q10"/>
    <mergeCell ref="B35:T35"/>
    <mergeCell ref="U35:AI35"/>
    <mergeCell ref="AJ35:AK35"/>
    <mergeCell ref="A3:BC3"/>
    <mergeCell ref="B21:T21"/>
    <mergeCell ref="U21:AI21"/>
    <mergeCell ref="AJ21:AK21"/>
    <mergeCell ref="AU21:AV21"/>
    <mergeCell ref="AV15:AY15"/>
    <mergeCell ref="L15:AU15"/>
    <mergeCell ref="B33:T33"/>
    <mergeCell ref="U33:AI33"/>
    <mergeCell ref="AJ33:AK33"/>
    <mergeCell ref="B25:T25"/>
    <mergeCell ref="U25:AI25"/>
    <mergeCell ref="AJ25:AK25"/>
    <mergeCell ref="AP1:BB1"/>
    <mergeCell ref="AP2:BB2"/>
    <mergeCell ref="B23:T23"/>
    <mergeCell ref="U23:AI23"/>
    <mergeCell ref="AJ23:AK23"/>
    <mergeCell ref="R10:BC10"/>
    <mergeCell ref="B12:J12"/>
    <mergeCell ref="L12:O12"/>
    <mergeCell ref="P12:Q12"/>
  </mergeCells>
  <phoneticPr fontId="3"/>
  <conditionalFormatting sqref="L6">
    <cfRule type="expression" dxfId="58" priority="20" stopIfTrue="1">
      <formula>L6=""</formula>
    </cfRule>
  </conditionalFormatting>
  <conditionalFormatting sqref="AV15:AY15">
    <cfRule type="expression" dxfId="57" priority="9" stopIfTrue="1">
      <formula>$AV$15="□"</formula>
    </cfRule>
  </conditionalFormatting>
  <conditionalFormatting sqref="L8:O8">
    <cfRule type="expression" dxfId="56" priority="4">
      <formula>$L$8=""</formula>
    </cfRule>
  </conditionalFormatting>
  <conditionalFormatting sqref="L10:O10">
    <cfRule type="expression" dxfId="55" priority="3">
      <formula>$L$10=""</formula>
    </cfRule>
  </conditionalFormatting>
  <conditionalFormatting sqref="U33:AI33">
    <cfRule type="expression" dxfId="54" priority="2">
      <formula>$U$33=""</formula>
    </cfRule>
  </conditionalFormatting>
  <conditionalFormatting sqref="L12:O12">
    <cfRule type="expression" dxfId="53" priority="1">
      <formula>$L$12=""</formula>
    </cfRule>
  </conditionalFormatting>
  <dataValidations count="3">
    <dataValidation type="list" allowBlank="1" showInputMessage="1" showErrorMessage="1" sqref="AV15:AY15" xr:uid="{00000000-0002-0000-0100-000001000000}">
      <formula1>"□,■"</formula1>
    </dataValidation>
    <dataValidation type="custom" imeMode="disabled" allowBlank="1" showInputMessage="1" showErrorMessage="1" errorTitle="入力エラー" error="小数点は第二位まで、三位以下切り捨てで入力して下さい。" sqref="L6:U6" xr:uid="{00000000-0002-0000-0100-000002000000}">
      <formula1>L6-ROUNDDOWN(L6,2)=0</formula1>
    </dataValidation>
    <dataValidation imeMode="disabled" allowBlank="1" showInputMessage="1" showErrorMessage="1" sqref="U35:AI35 U21:AI21 U23:AI23 U33:AI33 U25:AI25 V26:AI31 U27:U31" xr:uid="{00000000-0002-0000-0100-000003000000}"/>
  </dataValidations>
  <printOptions horizontalCentered="1"/>
  <pageMargins left="0.15748031496062992" right="0.15748031496062992" top="0.39370078740157483" bottom="0" header="0.19685039370078741" footer="0.19685039370078741"/>
  <pageSetup paperSize="9" scale="53" orientation="portrait" r:id="rId1"/>
  <headerFooter>
    <oddHeader>&amp;RVERSION 2.0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0"/>
  <sheetViews>
    <sheetView showGridLines="0" showZeros="0" view="pageBreakPreview" zoomScale="55" zoomScaleNormal="100" zoomScaleSheetLayoutView="55" workbookViewId="0">
      <selection activeCell="K7" sqref="K7:L7"/>
    </sheetView>
  </sheetViews>
  <sheetFormatPr defaultColWidth="9" defaultRowHeight="13" x14ac:dyDescent="0.2"/>
  <cols>
    <col min="1" max="1" width="9.1796875" style="7" bestFit="1" customWidth="1"/>
    <col min="2" max="3" width="9.08984375" style="7" customWidth="1"/>
    <col min="4" max="4" width="18.90625" style="7" customWidth="1"/>
    <col min="5" max="5" width="7.90625" style="7" customWidth="1"/>
    <col min="6" max="6" width="7.6328125" style="7" customWidth="1"/>
    <col min="7" max="7" width="3" style="7" bestFit="1" customWidth="1"/>
    <col min="8" max="8" width="7.6328125" style="7" customWidth="1"/>
    <col min="9" max="9" width="2.36328125" style="7" bestFit="1" customWidth="1"/>
    <col min="10" max="10" width="8.6328125" style="7" customWidth="1"/>
    <col min="11" max="11" width="7.08984375" style="7" customWidth="1"/>
    <col min="12" max="12" width="11" style="7" customWidth="1"/>
    <col min="13" max="13" width="7.08984375" style="7" customWidth="1"/>
    <col min="14" max="14" width="10.90625" style="7" customWidth="1"/>
    <col min="15" max="15" width="7.08984375" style="7" customWidth="1"/>
    <col min="16" max="16" width="10.90625" style="7" customWidth="1"/>
    <col min="17" max="17" width="7.08984375" style="7" customWidth="1"/>
    <col min="18" max="18" width="10.90625" style="7" customWidth="1"/>
    <col min="19" max="19" width="7.08984375" style="7" customWidth="1"/>
    <col min="20" max="20" width="10.90625" style="7" customWidth="1"/>
    <col min="21" max="21" width="7.08984375" style="7" customWidth="1"/>
    <col min="22" max="22" width="10.90625" style="7" customWidth="1"/>
    <col min="23" max="23" width="7.08984375" style="7" customWidth="1"/>
    <col min="24" max="24" width="10.90625" style="7" customWidth="1"/>
    <col min="25" max="25" width="7.08984375" style="7" customWidth="1"/>
    <col min="26" max="26" width="10.90625" style="7" customWidth="1"/>
    <col min="27" max="27" width="7.08984375" style="7" customWidth="1"/>
    <col min="28" max="28" width="10.90625" style="7" customWidth="1"/>
    <col min="29" max="29" width="7.08984375" style="7" customWidth="1"/>
    <col min="30" max="30" width="10.90625" style="7" customWidth="1"/>
    <col min="31" max="31" width="2.453125" style="7" customWidth="1"/>
    <col min="32" max="33" width="17.453125" style="7" customWidth="1"/>
    <col min="34" max="63" width="2.6328125" style="7" customWidth="1"/>
    <col min="64" max="16384" width="9" style="7"/>
  </cols>
  <sheetData>
    <row r="1" spans="2:33" ht="18.75" customHeight="1" x14ac:dyDescent="0.2">
      <c r="B1" s="6" t="s">
        <v>100</v>
      </c>
      <c r="C1" s="6"/>
      <c r="D1" s="6"/>
      <c r="E1" s="6"/>
      <c r="F1" s="6"/>
      <c r="G1" s="6"/>
      <c r="H1" s="6"/>
      <c r="I1" s="6"/>
      <c r="J1" s="6"/>
      <c r="K1" s="6"/>
      <c r="L1" s="6"/>
      <c r="M1" s="6"/>
      <c r="N1" s="6"/>
      <c r="O1" s="6"/>
      <c r="P1" s="6"/>
      <c r="Q1" s="6"/>
      <c r="R1" s="6"/>
      <c r="S1" s="6"/>
      <c r="T1" s="6"/>
      <c r="U1" s="6"/>
      <c r="V1" s="6"/>
      <c r="W1" s="6"/>
      <c r="X1" s="6"/>
      <c r="Y1" s="6"/>
      <c r="Z1" s="210" t="str">
        <f>'様式第8｜完了実績報告書'!$BK$2</f>
        <v>事業番号</v>
      </c>
      <c r="AA1" s="510" t="str">
        <f>'様式第8｜完了実績報告書'!$BL$2&amp;""</f>
        <v/>
      </c>
      <c r="AB1" s="510"/>
      <c r="AC1" s="510"/>
      <c r="AD1" s="510"/>
      <c r="AE1" s="510"/>
      <c r="AF1" s="510"/>
      <c r="AG1" s="102"/>
    </row>
    <row r="2" spans="2:33" ht="18.75" customHeight="1" x14ac:dyDescent="0.2">
      <c r="B2" s="6"/>
      <c r="C2" s="6"/>
      <c r="D2" s="6"/>
      <c r="E2" s="6"/>
      <c r="F2" s="6"/>
      <c r="G2" s="6"/>
      <c r="H2" s="6"/>
      <c r="I2" s="6"/>
      <c r="J2" s="6"/>
      <c r="K2" s="6"/>
      <c r="L2" s="6"/>
      <c r="M2" s="6"/>
      <c r="N2" s="6"/>
      <c r="O2" s="6"/>
      <c r="P2" s="6"/>
      <c r="Q2" s="6"/>
      <c r="R2" s="6"/>
      <c r="S2" s="6"/>
      <c r="T2" s="6"/>
      <c r="U2" s="6"/>
      <c r="V2" s="6"/>
      <c r="W2" s="6"/>
      <c r="X2" s="6"/>
      <c r="Y2" s="6"/>
      <c r="Z2" s="222" t="str">
        <f>'様式第8｜完了実績報告書'!$BK$3</f>
        <v>補助事業者名</v>
      </c>
      <c r="AA2" s="510" t="str">
        <f>'様式第8｜完了実績報告書'!$BD$15&amp;""</f>
        <v/>
      </c>
      <c r="AB2" s="510"/>
      <c r="AC2" s="510"/>
      <c r="AD2" s="510"/>
      <c r="AE2" s="510"/>
      <c r="AF2" s="510"/>
      <c r="AG2" s="202" t="str">
        <f>IF(OR('様式第8｜完了実績報告書'!BD15&lt;&gt;"",'様式第8｜完了実績報告書'!AJ55&lt;&gt;""),'様式第8｜完了実績報告書'!BD15&amp;RIGHT(TRIM('様式第8｜完了実績報告書'!N55&amp;'様式第8｜完了実績報告書'!Y55&amp;'様式第8｜完了実績報告書'!AJ55),4),"")</f>
        <v/>
      </c>
    </row>
    <row r="3" spans="2:33" ht="20.25" customHeight="1" x14ac:dyDescent="0.2">
      <c r="B3" s="480" t="s">
        <v>34</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row>
    <row r="4" spans="2:33" s="11" customFormat="1" ht="5.25" customHeight="1" collapsed="1" x14ac:dyDescent="0.25">
      <c r="B4" s="39"/>
      <c r="C4" s="197"/>
      <c r="D4" s="197"/>
      <c r="E4" s="197"/>
      <c r="F4" s="197"/>
      <c r="G4" s="197"/>
      <c r="H4" s="197"/>
      <c r="I4" s="197"/>
      <c r="J4" s="197"/>
      <c r="K4" s="17"/>
      <c r="L4" s="17"/>
      <c r="M4" s="17"/>
      <c r="N4" s="17"/>
      <c r="O4" s="17"/>
      <c r="P4" s="17"/>
      <c r="Q4" s="21"/>
      <c r="R4" s="21"/>
      <c r="S4" s="21"/>
      <c r="T4" s="21"/>
      <c r="U4" s="21"/>
      <c r="V4" s="21"/>
      <c r="W4" s="21"/>
      <c r="X4" s="21"/>
      <c r="Y4" s="21"/>
      <c r="Z4" s="21"/>
      <c r="AA4" s="21"/>
      <c r="AB4" s="21"/>
      <c r="AC4" s="21"/>
      <c r="AD4" s="21"/>
      <c r="AE4" s="199"/>
      <c r="AF4" s="34"/>
      <c r="AG4" s="17"/>
    </row>
    <row r="5" spans="2:33" s="11" customFormat="1" ht="19" collapsed="1" x14ac:dyDescent="0.25">
      <c r="B5" s="196" t="s">
        <v>72</v>
      </c>
      <c r="C5" s="197"/>
      <c r="D5" s="197"/>
      <c r="E5" s="197"/>
      <c r="F5" s="197"/>
      <c r="G5" s="197"/>
      <c r="H5" s="197"/>
      <c r="I5" s="197"/>
      <c r="J5" s="197"/>
      <c r="K5" s="324"/>
      <c r="L5" s="198" t="s">
        <v>68</v>
      </c>
      <c r="M5" s="17"/>
      <c r="N5" s="17"/>
      <c r="O5" s="300"/>
      <c r="P5" s="198" t="s">
        <v>125</v>
      </c>
      <c r="Q5" s="21"/>
      <c r="R5" s="21"/>
      <c r="S5" s="21"/>
      <c r="T5" s="21"/>
      <c r="U5" s="21"/>
      <c r="V5" s="21"/>
      <c r="W5" s="21"/>
      <c r="X5" s="21"/>
      <c r="Y5" s="21"/>
      <c r="Z5" s="21"/>
      <c r="AA5" s="21"/>
      <c r="AB5" s="21"/>
      <c r="AC5" s="21"/>
      <c r="AD5" s="21"/>
      <c r="AE5" s="22"/>
      <c r="AF5" s="34" t="s">
        <v>37</v>
      </c>
      <c r="AG5" s="17"/>
    </row>
    <row r="6" spans="2:33" s="11" customFormat="1" ht="5.25" customHeight="1" collapsed="1" x14ac:dyDescent="0.25">
      <c r="B6" s="39"/>
      <c r="C6" s="197"/>
      <c r="D6" s="197"/>
      <c r="E6" s="197"/>
      <c r="F6" s="197"/>
      <c r="G6" s="197"/>
      <c r="H6" s="197"/>
      <c r="I6" s="197"/>
      <c r="J6" s="197"/>
      <c r="K6" s="17"/>
      <c r="L6" s="17"/>
      <c r="M6" s="17"/>
      <c r="N6" s="17"/>
      <c r="O6" s="17"/>
      <c r="P6" s="17"/>
      <c r="Q6" s="21"/>
      <c r="R6" s="21"/>
      <c r="S6" s="21"/>
      <c r="T6" s="21"/>
      <c r="U6" s="21"/>
      <c r="V6" s="21"/>
      <c r="W6" s="21"/>
      <c r="X6" s="21"/>
      <c r="Y6" s="21"/>
      <c r="Z6" s="21"/>
      <c r="AA6" s="21"/>
      <c r="AB6" s="21"/>
      <c r="AC6" s="21"/>
      <c r="AD6" s="21"/>
      <c r="AE6" s="199"/>
      <c r="AF6" s="34"/>
      <c r="AG6" s="17"/>
    </row>
    <row r="7" spans="2:33" s="11" customFormat="1" ht="23.25" customHeight="1" x14ac:dyDescent="0.2">
      <c r="B7" s="559" t="s">
        <v>8</v>
      </c>
      <c r="C7" s="560"/>
      <c r="D7" s="560"/>
      <c r="E7" s="560"/>
      <c r="F7" s="560"/>
      <c r="G7" s="560"/>
      <c r="H7" s="560"/>
      <c r="I7" s="560"/>
      <c r="J7" s="560"/>
      <c r="K7" s="556"/>
      <c r="L7" s="556"/>
      <c r="M7" s="556"/>
      <c r="N7" s="556"/>
      <c r="O7" s="556"/>
      <c r="P7" s="556"/>
      <c r="Q7" s="556"/>
      <c r="R7" s="556"/>
      <c r="S7" s="556"/>
      <c r="T7" s="556"/>
      <c r="U7" s="556"/>
      <c r="V7" s="556"/>
      <c r="W7" s="556"/>
      <c r="X7" s="556"/>
      <c r="Y7" s="556"/>
      <c r="Z7" s="561"/>
      <c r="AA7" s="556"/>
      <c r="AB7" s="556"/>
      <c r="AC7" s="556"/>
      <c r="AD7" s="556"/>
      <c r="AE7" s="91"/>
      <c r="AF7" s="325" t="s">
        <v>33</v>
      </c>
      <c r="AG7" s="88" t="str">
        <f>IF(K7="","",COUNTA(K7:AD7))</f>
        <v/>
      </c>
    </row>
    <row r="8" spans="2:33" s="11" customFormat="1" ht="23.25" customHeight="1" thickBot="1" x14ac:dyDescent="0.25">
      <c r="B8" s="562" t="s">
        <v>28</v>
      </c>
      <c r="C8" s="563"/>
      <c r="D8" s="563"/>
      <c r="E8" s="563"/>
      <c r="F8" s="563"/>
      <c r="G8" s="563"/>
      <c r="H8" s="563"/>
      <c r="I8" s="563"/>
      <c r="J8" s="563"/>
      <c r="K8" s="557"/>
      <c r="L8" s="557"/>
      <c r="M8" s="557"/>
      <c r="N8" s="557"/>
      <c r="O8" s="557"/>
      <c r="P8" s="557"/>
      <c r="Q8" s="557"/>
      <c r="R8" s="557"/>
      <c r="S8" s="557"/>
      <c r="T8" s="557"/>
      <c r="U8" s="557"/>
      <c r="V8" s="557"/>
      <c r="W8" s="557"/>
      <c r="X8" s="557"/>
      <c r="Y8" s="557"/>
      <c r="Z8" s="558"/>
      <c r="AA8" s="557"/>
      <c r="AB8" s="557"/>
      <c r="AC8" s="557"/>
      <c r="AD8" s="557"/>
      <c r="AE8" s="91"/>
      <c r="AF8" s="325" t="s">
        <v>13</v>
      </c>
      <c r="AG8" s="88" t="str">
        <f>IF(K8="","",SUM(K8:AD8))</f>
        <v/>
      </c>
    </row>
    <row r="9" spans="2:33" s="11" customFormat="1" ht="24" customHeight="1" thickTop="1" x14ac:dyDescent="0.25">
      <c r="B9" s="539" t="s">
        <v>48</v>
      </c>
      <c r="C9" s="539"/>
      <c r="D9" s="539"/>
      <c r="E9" s="539"/>
      <c r="F9" s="539"/>
      <c r="G9" s="539"/>
      <c r="H9" s="539"/>
      <c r="I9" s="539"/>
      <c r="J9" s="539"/>
      <c r="K9" s="535">
        <f>SUM(L55:L56)</f>
        <v>0</v>
      </c>
      <c r="L9" s="525"/>
      <c r="M9" s="535">
        <f>SUM(N55:N56)</f>
        <v>0</v>
      </c>
      <c r="N9" s="525"/>
      <c r="O9" s="535">
        <f>SUM(P55:P56)</f>
        <v>0</v>
      </c>
      <c r="P9" s="525"/>
      <c r="Q9" s="540">
        <f>SUM(R55:R56)</f>
        <v>0</v>
      </c>
      <c r="R9" s="541"/>
      <c r="S9" s="535">
        <f>SUM(T55:T56)</f>
        <v>0</v>
      </c>
      <c r="T9" s="525"/>
      <c r="U9" s="535">
        <f>SUM(V55:V56)</f>
        <v>0</v>
      </c>
      <c r="V9" s="525"/>
      <c r="W9" s="535">
        <f>SUM(X55:X56)</f>
        <v>0</v>
      </c>
      <c r="X9" s="525"/>
      <c r="Y9" s="554">
        <f>SUM(Z55:Z56)</f>
        <v>0</v>
      </c>
      <c r="Z9" s="555"/>
      <c r="AA9" s="525">
        <f>SUM(AB55:AB56)</f>
        <v>0</v>
      </c>
      <c r="AB9" s="525"/>
      <c r="AC9" s="525">
        <f>SUM(AD55:AD56)</f>
        <v>0</v>
      </c>
      <c r="AD9" s="525"/>
      <c r="AE9" s="25"/>
      <c r="AF9" s="34"/>
      <c r="AG9" s="17"/>
    </row>
    <row r="10" spans="2:33" s="11" customFormat="1" ht="24" customHeight="1" x14ac:dyDescent="0.25">
      <c r="B10" s="539" t="s">
        <v>155</v>
      </c>
      <c r="C10" s="539"/>
      <c r="D10" s="539"/>
      <c r="E10" s="539"/>
      <c r="F10" s="539"/>
      <c r="G10" s="539"/>
      <c r="H10" s="539"/>
      <c r="I10" s="539"/>
      <c r="J10" s="539"/>
      <c r="K10" s="535">
        <f>SUM(L61:L64)</f>
        <v>0</v>
      </c>
      <c r="L10" s="525"/>
      <c r="M10" s="535">
        <f>SUM(N61:N64)</f>
        <v>0</v>
      </c>
      <c r="N10" s="525"/>
      <c r="O10" s="535">
        <f>SUM(P61:P64)</f>
        <v>0</v>
      </c>
      <c r="P10" s="525"/>
      <c r="Q10" s="540">
        <f>SUM(R61:R64)</f>
        <v>0</v>
      </c>
      <c r="R10" s="541"/>
      <c r="S10" s="535">
        <f>SUM(T61:T64)</f>
        <v>0</v>
      </c>
      <c r="T10" s="525"/>
      <c r="U10" s="535">
        <f>SUM(V61:V64)</f>
        <v>0</v>
      </c>
      <c r="V10" s="525"/>
      <c r="W10" s="535">
        <f>SUM(X61:X64)</f>
        <v>0</v>
      </c>
      <c r="X10" s="525"/>
      <c r="Y10" s="554">
        <f>SUM(Z61:Z64)</f>
        <v>0</v>
      </c>
      <c r="Z10" s="555"/>
      <c r="AA10" s="525">
        <f>SUM(AB61:AB64)</f>
        <v>0</v>
      </c>
      <c r="AB10" s="525"/>
      <c r="AC10" s="525">
        <f>SUM(AD61:AD64)</f>
        <v>0</v>
      </c>
      <c r="AD10" s="525"/>
      <c r="AE10" s="25"/>
      <c r="AF10" s="34"/>
      <c r="AG10" s="17"/>
    </row>
    <row r="11" spans="2:33" s="11" customFormat="1" ht="24" customHeight="1" x14ac:dyDescent="0.25">
      <c r="B11" s="580" t="s">
        <v>61</v>
      </c>
      <c r="C11" s="580"/>
      <c r="D11" s="580"/>
      <c r="E11" s="580"/>
      <c r="F11" s="580"/>
      <c r="G11" s="580"/>
      <c r="H11" s="580"/>
      <c r="I11" s="580"/>
      <c r="J11" s="580"/>
      <c r="K11" s="535">
        <f>SUM(K9:L10)</f>
        <v>0</v>
      </c>
      <c r="L11" s="525"/>
      <c r="M11" s="535">
        <f>SUM(M9:N10)</f>
        <v>0</v>
      </c>
      <c r="N11" s="525"/>
      <c r="O11" s="535">
        <f>SUM(O9:P10)</f>
        <v>0</v>
      </c>
      <c r="P11" s="525"/>
      <c r="Q11" s="540">
        <f>SUM(Q9:R10)</f>
        <v>0</v>
      </c>
      <c r="R11" s="541"/>
      <c r="S11" s="535">
        <f>SUM(S9:T10)</f>
        <v>0</v>
      </c>
      <c r="T11" s="525"/>
      <c r="U11" s="535">
        <f>SUM(U9:V10)</f>
        <v>0</v>
      </c>
      <c r="V11" s="525"/>
      <c r="W11" s="535">
        <f>SUM(W9:X10)</f>
        <v>0</v>
      </c>
      <c r="X11" s="525"/>
      <c r="Y11" s="554">
        <f>SUM(Y9:Z10)</f>
        <v>0</v>
      </c>
      <c r="Z11" s="555"/>
      <c r="AA11" s="525">
        <f>SUM(AA9:AB10)</f>
        <v>0</v>
      </c>
      <c r="AB11" s="525"/>
      <c r="AC11" s="525">
        <f>SUM(AC9:AD10)</f>
        <v>0</v>
      </c>
      <c r="AD11" s="525"/>
      <c r="AE11" s="25"/>
      <c r="AF11" s="34"/>
      <c r="AG11" s="17"/>
    </row>
    <row r="12" spans="2:33" s="11" customFormat="1" ht="24" customHeight="1" thickBot="1" x14ac:dyDescent="0.3">
      <c r="B12" s="580" t="s">
        <v>71</v>
      </c>
      <c r="C12" s="580"/>
      <c r="D12" s="580"/>
      <c r="E12" s="580"/>
      <c r="F12" s="580"/>
      <c r="G12" s="580"/>
      <c r="H12" s="580"/>
      <c r="I12" s="580"/>
      <c r="J12" s="580"/>
      <c r="K12" s="535">
        <f>ROUNDDOWN(K11/3,0)</f>
        <v>0</v>
      </c>
      <c r="L12" s="525"/>
      <c r="M12" s="535">
        <f>ROUNDDOWN(M11/3,0)</f>
        <v>0</v>
      </c>
      <c r="N12" s="525"/>
      <c r="O12" s="535">
        <f>ROUNDDOWN(O11/3,0)</f>
        <v>0</v>
      </c>
      <c r="P12" s="525"/>
      <c r="Q12" s="540">
        <f>ROUNDDOWN(Q11/3,0)</f>
        <v>0</v>
      </c>
      <c r="R12" s="541"/>
      <c r="S12" s="535">
        <f>ROUNDDOWN(S11/3,0)</f>
        <v>0</v>
      </c>
      <c r="T12" s="525"/>
      <c r="U12" s="535">
        <f>ROUNDDOWN(U11/3,0)</f>
        <v>0</v>
      </c>
      <c r="V12" s="525"/>
      <c r="W12" s="535">
        <f>ROUNDDOWN(W11/3,0)</f>
        <v>0</v>
      </c>
      <c r="X12" s="525"/>
      <c r="Y12" s="554">
        <f>ROUNDDOWN(Y11/3,0)</f>
        <v>0</v>
      </c>
      <c r="Z12" s="555"/>
      <c r="AA12" s="525">
        <f>ROUNDDOWN(AA11/3,0)</f>
        <v>0</v>
      </c>
      <c r="AB12" s="525"/>
      <c r="AC12" s="525">
        <f>ROUNDDOWN(AC11/3,0)</f>
        <v>0</v>
      </c>
      <c r="AD12" s="525"/>
      <c r="AE12" s="25"/>
      <c r="AF12" s="34"/>
      <c r="AG12" s="17"/>
    </row>
    <row r="13" spans="2:33" s="11" customFormat="1" ht="34.5" customHeight="1" thickTop="1" thickBot="1" x14ac:dyDescent="0.3">
      <c r="B13" s="548" t="s">
        <v>126</v>
      </c>
      <c r="C13" s="549"/>
      <c r="D13" s="549"/>
      <c r="E13" s="549"/>
      <c r="F13" s="549"/>
      <c r="G13" s="549"/>
      <c r="H13" s="549"/>
      <c r="I13" s="549"/>
      <c r="J13" s="550"/>
      <c r="K13" s="542">
        <f>MIN(K12,150000)</f>
        <v>0</v>
      </c>
      <c r="L13" s="546"/>
      <c r="M13" s="542">
        <f>MIN(M12,150000)</f>
        <v>0</v>
      </c>
      <c r="N13" s="546"/>
      <c r="O13" s="542">
        <f>MIN(O12,150000)</f>
        <v>0</v>
      </c>
      <c r="P13" s="546"/>
      <c r="Q13" s="551">
        <f>MIN(Q12,150000)</f>
        <v>0</v>
      </c>
      <c r="R13" s="552"/>
      <c r="S13" s="542">
        <f>MIN(S12,150000)</f>
        <v>0</v>
      </c>
      <c r="T13" s="546"/>
      <c r="U13" s="542">
        <f>MIN(U12,150000)</f>
        <v>0</v>
      </c>
      <c r="V13" s="546"/>
      <c r="W13" s="542">
        <f>MIN(W12,150000)</f>
        <v>0</v>
      </c>
      <c r="X13" s="546"/>
      <c r="Y13" s="542">
        <f>MIN(Y12,150000)</f>
        <v>0</v>
      </c>
      <c r="Z13" s="543"/>
      <c r="AA13" s="546">
        <f>MIN(AA12,150000)</f>
        <v>0</v>
      </c>
      <c r="AB13" s="546"/>
      <c r="AC13" s="546">
        <f>MIN(AC12,150000)</f>
        <v>0</v>
      </c>
      <c r="AD13" s="547"/>
      <c r="AE13" s="25"/>
      <c r="AF13" s="536" t="s">
        <v>63</v>
      </c>
      <c r="AG13" s="537"/>
    </row>
    <row r="14" spans="2:33" s="11" customFormat="1" ht="30" customHeight="1" thickTop="1" thickBot="1" x14ac:dyDescent="0.25">
      <c r="B14" s="538" t="s">
        <v>62</v>
      </c>
      <c r="C14" s="539"/>
      <c r="D14" s="539"/>
      <c r="E14" s="539"/>
      <c r="F14" s="539"/>
      <c r="G14" s="539"/>
      <c r="H14" s="539"/>
      <c r="I14" s="539"/>
      <c r="J14" s="539"/>
      <c r="K14" s="535">
        <f>K13*K8</f>
        <v>0</v>
      </c>
      <c r="L14" s="525"/>
      <c r="M14" s="535">
        <f>M13*M8</f>
        <v>0</v>
      </c>
      <c r="N14" s="525"/>
      <c r="O14" s="535">
        <f>O13*O8</f>
        <v>0</v>
      </c>
      <c r="P14" s="525"/>
      <c r="Q14" s="540">
        <f>Q13*Q8</f>
        <v>0</v>
      </c>
      <c r="R14" s="541"/>
      <c r="S14" s="535">
        <f>S13*S8</f>
        <v>0</v>
      </c>
      <c r="T14" s="525"/>
      <c r="U14" s="535">
        <f>U13*U8</f>
        <v>0</v>
      </c>
      <c r="V14" s="525"/>
      <c r="W14" s="535">
        <f>W13*W8</f>
        <v>0</v>
      </c>
      <c r="X14" s="525"/>
      <c r="Y14" s="535">
        <f>Y13*Y8</f>
        <v>0</v>
      </c>
      <c r="Z14" s="553"/>
      <c r="AA14" s="525">
        <f>AA13*AA8</f>
        <v>0</v>
      </c>
      <c r="AB14" s="525"/>
      <c r="AC14" s="525">
        <f>AC13*AC8</f>
        <v>0</v>
      </c>
      <c r="AD14" s="525"/>
      <c r="AE14" s="92"/>
      <c r="AF14" s="544">
        <f>SUM(K14:AD14)</f>
        <v>0</v>
      </c>
      <c r="AG14" s="545"/>
    </row>
    <row r="15" spans="2:33" s="11" customFormat="1" ht="14.25" customHeight="1" x14ac:dyDescent="0.25">
      <c r="B15" s="32"/>
      <c r="C15" s="32"/>
      <c r="D15" s="31"/>
      <c r="E15" s="31"/>
      <c r="F15" s="30"/>
      <c r="G15" s="30"/>
      <c r="H15" s="30"/>
      <c r="I15" s="30"/>
      <c r="J15" s="29"/>
      <c r="K15" s="76"/>
      <c r="L15" s="76"/>
      <c r="M15" s="76"/>
      <c r="N15" s="76"/>
      <c r="O15" s="76"/>
      <c r="P15" s="76"/>
      <c r="Q15" s="76"/>
      <c r="R15" s="76"/>
      <c r="S15" s="76"/>
      <c r="T15" s="76"/>
      <c r="U15" s="76"/>
      <c r="V15" s="76"/>
      <c r="W15" s="76"/>
      <c r="X15" s="76"/>
      <c r="Y15" s="76"/>
      <c r="Z15" s="76"/>
      <c r="AA15" s="76"/>
      <c r="AB15" s="76"/>
      <c r="AC15" s="76"/>
      <c r="AD15" s="76"/>
      <c r="AE15" s="76"/>
      <c r="AF15" s="34"/>
      <c r="AG15" s="34"/>
    </row>
    <row r="16" spans="2:33" ht="23.25" customHeight="1" x14ac:dyDescent="0.25">
      <c r="B16" s="531" t="s">
        <v>0</v>
      </c>
      <c r="C16" s="531"/>
      <c r="D16" s="526" t="s">
        <v>174</v>
      </c>
      <c r="E16" s="527"/>
      <c r="F16" s="527"/>
      <c r="G16" s="527"/>
      <c r="H16" s="527"/>
      <c r="I16" s="527"/>
      <c r="J16" s="528"/>
      <c r="K16" s="35"/>
      <c r="L16" s="9"/>
      <c r="M16" s="9"/>
      <c r="N16" s="9"/>
      <c r="O16" s="9"/>
      <c r="P16" s="9"/>
      <c r="Q16" s="9"/>
      <c r="R16" s="9"/>
      <c r="S16" s="9"/>
      <c r="T16" s="9"/>
      <c r="U16" s="9"/>
      <c r="V16" s="9"/>
      <c r="W16" s="9"/>
      <c r="X16" s="9"/>
      <c r="Y16" s="9"/>
      <c r="Z16" s="9"/>
      <c r="AA16" s="9"/>
      <c r="AB16" s="9"/>
      <c r="AC16" s="9"/>
      <c r="AD16" s="9"/>
      <c r="AE16" s="17"/>
      <c r="AF16" s="34"/>
      <c r="AG16" s="34"/>
    </row>
    <row r="17" spans="1:33" ht="21.75" customHeight="1" x14ac:dyDescent="0.2">
      <c r="B17" s="517" t="str">
        <f>IF(COUNTIF(E19:E26,"err")&gt;0,"グレードと一致しない型番があります。登録番号を確認して下さい。","")</f>
        <v/>
      </c>
      <c r="C17" s="517"/>
      <c r="D17" s="517"/>
      <c r="E17" s="517"/>
      <c r="F17" s="517"/>
      <c r="G17" s="517"/>
      <c r="H17" s="517"/>
      <c r="I17" s="517"/>
      <c r="J17" s="517"/>
      <c r="K17" s="40" t="s">
        <v>12</v>
      </c>
      <c r="L17" s="9"/>
      <c r="M17" s="9"/>
      <c r="N17" s="9"/>
      <c r="O17" s="9"/>
      <c r="P17" s="9"/>
      <c r="Q17" s="9"/>
      <c r="R17" s="9"/>
      <c r="S17" s="9"/>
      <c r="T17" s="9"/>
      <c r="U17" s="9"/>
      <c r="V17" s="9"/>
      <c r="W17" s="9"/>
      <c r="X17" s="9"/>
      <c r="Y17" s="9"/>
      <c r="Z17" s="9"/>
      <c r="AA17" s="9"/>
      <c r="AB17" s="9"/>
      <c r="AC17" s="9"/>
      <c r="AD17" s="9"/>
      <c r="AE17" s="17"/>
      <c r="AF17" s="17"/>
      <c r="AG17" s="17"/>
    </row>
    <row r="18" spans="1:33" s="24" customFormat="1" ht="25.5" customHeight="1" thickBot="1" x14ac:dyDescent="0.25">
      <c r="B18" s="581" t="s">
        <v>1</v>
      </c>
      <c r="C18" s="524"/>
      <c r="D18" s="301" t="s">
        <v>142</v>
      </c>
      <c r="E18" s="326" t="s">
        <v>31</v>
      </c>
      <c r="F18" s="523" t="s">
        <v>14</v>
      </c>
      <c r="G18" s="523"/>
      <c r="H18" s="523"/>
      <c r="I18" s="524"/>
      <c r="J18" s="326" t="s">
        <v>3</v>
      </c>
      <c r="K18" s="302" t="s">
        <v>27</v>
      </c>
      <c r="L18" s="326" t="s">
        <v>5</v>
      </c>
      <c r="M18" s="302" t="s">
        <v>27</v>
      </c>
      <c r="N18" s="326" t="s">
        <v>5</v>
      </c>
      <c r="O18" s="302" t="s">
        <v>27</v>
      </c>
      <c r="P18" s="326" t="s">
        <v>5</v>
      </c>
      <c r="Q18" s="302" t="s">
        <v>27</v>
      </c>
      <c r="R18" s="326" t="s">
        <v>5</v>
      </c>
      <c r="S18" s="302" t="s">
        <v>27</v>
      </c>
      <c r="T18" s="326" t="s">
        <v>5</v>
      </c>
      <c r="U18" s="302" t="s">
        <v>27</v>
      </c>
      <c r="V18" s="326" t="s">
        <v>5</v>
      </c>
      <c r="W18" s="302" t="s">
        <v>27</v>
      </c>
      <c r="X18" s="326" t="s">
        <v>5</v>
      </c>
      <c r="Y18" s="302" t="s">
        <v>27</v>
      </c>
      <c r="Z18" s="326" t="s">
        <v>5</v>
      </c>
      <c r="AA18" s="302" t="s">
        <v>27</v>
      </c>
      <c r="AB18" s="326" t="s">
        <v>5</v>
      </c>
      <c r="AC18" s="302" t="s">
        <v>27</v>
      </c>
      <c r="AD18" s="326" t="s">
        <v>5</v>
      </c>
      <c r="AE18" s="23"/>
      <c r="AF18" s="327" t="s">
        <v>35</v>
      </c>
      <c r="AG18" s="328" t="s">
        <v>36</v>
      </c>
    </row>
    <row r="19" spans="1:33" s="12" customFormat="1" ht="21" customHeight="1" thickTop="1" x14ac:dyDescent="0.2">
      <c r="A19" s="11" t="str">
        <f>IF(D19="","",MAX($A$18:$A18)+1)</f>
        <v/>
      </c>
      <c r="B19" s="529"/>
      <c r="C19" s="530"/>
      <c r="D19" s="26"/>
      <c r="E19" s="186" t="str">
        <f>IF(D19="","",IF(LEFT(D19,1)&amp;RIGHT(D19,1)&lt;&gt;"M5","err",LEFT(D19,1)&amp;RIGHT(D19,1)))</f>
        <v/>
      </c>
      <c r="F19" s="85"/>
      <c r="G19" s="174" t="s">
        <v>2</v>
      </c>
      <c r="H19" s="85"/>
      <c r="I19" s="177" t="s">
        <v>4</v>
      </c>
      <c r="J19" s="189" t="str">
        <f>IF(AND(F19&lt;&gt;"",H19&lt;&gt;""),ROUNDDOWN(F19*H19/1000000,2),"")</f>
        <v/>
      </c>
      <c r="K19" s="77"/>
      <c r="L19" s="178">
        <f t="shared" ref="L19:L26" si="0">IF(AND($J19&lt;&gt;"",K19&lt;&gt;""),$J19*K19,0)</f>
        <v>0</v>
      </c>
      <c r="M19" s="77"/>
      <c r="N19" s="178">
        <f t="shared" ref="N19:N26" si="1">IF(AND($J19&lt;&gt;"",M19&lt;&gt;""),$J19*M19,0)</f>
        <v>0</v>
      </c>
      <c r="O19" s="77"/>
      <c r="P19" s="178">
        <f t="shared" ref="P19:P26" si="2">IF(AND($J19&lt;&gt;"",O19&lt;&gt;""),$J19*O19,0)</f>
        <v>0</v>
      </c>
      <c r="Q19" s="77"/>
      <c r="R19" s="178">
        <f t="shared" ref="R19:R26" si="3">IF(AND($J19&lt;&gt;"",Q19&lt;&gt;""),$J19*Q19,0)</f>
        <v>0</v>
      </c>
      <c r="S19" s="77"/>
      <c r="T19" s="178">
        <f t="shared" ref="T19:T26" si="4">IF(AND($J19&lt;&gt;"",S19&lt;&gt;""),$J19*S19,0)</f>
        <v>0</v>
      </c>
      <c r="U19" s="77"/>
      <c r="V19" s="178">
        <f t="shared" ref="V19:V26" si="5">IF(AND($J19&lt;&gt;"",U19&lt;&gt;""),$J19*U19,0)</f>
        <v>0</v>
      </c>
      <c r="W19" s="77"/>
      <c r="X19" s="178">
        <f t="shared" ref="X19:X26" si="6">IF(AND($J19&lt;&gt;"",W19&lt;&gt;""),$J19*W19,0)</f>
        <v>0</v>
      </c>
      <c r="Y19" s="77"/>
      <c r="Z19" s="178">
        <f t="shared" ref="Z19:Z26" si="7">IF(AND($J19&lt;&gt;"",Y19&lt;&gt;""),$J19*Y19,0)</f>
        <v>0</v>
      </c>
      <c r="AA19" s="77"/>
      <c r="AB19" s="178">
        <f t="shared" ref="AB19:AB26" si="8">IF(AND($J19&lt;&gt;"",AA19&lt;&gt;""),$J19*AA19,0)</f>
        <v>0</v>
      </c>
      <c r="AC19" s="77"/>
      <c r="AD19" s="178">
        <f t="shared" ref="AD19:AD26" si="9">IF(AND($J19&lt;&gt;"",AC19&lt;&gt;""),$J19*AC19,0)</f>
        <v>0</v>
      </c>
      <c r="AE19" s="36"/>
      <c r="AF19" s="184">
        <f>SUM(K19*$K$8,M19*$M$8,O19*$O$8,Q19*$Q$8,S19*$S$8,U19*$U$8,W19*$W$8,Y19*$Y$8,AA19*$AA$8,AC19*$AC$8)</f>
        <v>0</v>
      </c>
      <c r="AG19" s="185">
        <f>SUM(L19*$K$8,N19*$M$8,P19*$O$8,R19*$Q$8,T19*$S$8,V19*$U$8,X19*$W$8,Z19*$Y$8,AB19*$AA$8,AD19*$AC$8)</f>
        <v>0</v>
      </c>
    </row>
    <row r="20" spans="1:33" s="12" customFormat="1" ht="21" customHeight="1" x14ac:dyDescent="0.2">
      <c r="A20" s="11" t="str">
        <f>IF(D20="","",MAX($A$18:$A19)+1)</f>
        <v/>
      </c>
      <c r="B20" s="515"/>
      <c r="C20" s="516"/>
      <c r="D20" s="27"/>
      <c r="E20" s="187" t="str">
        <f t="shared" ref="E20:E26" si="10">IF(D20="","",IF(LEFT(D20,1)&amp;RIGHT(D20,1)&lt;&gt;"M5","err",LEFT(D20,1)&amp;RIGHT(D20,1)))</f>
        <v/>
      </c>
      <c r="F20" s="83"/>
      <c r="G20" s="175" t="s">
        <v>2</v>
      </c>
      <c r="H20" s="83"/>
      <c r="I20" s="179" t="s">
        <v>4</v>
      </c>
      <c r="J20" s="190" t="str">
        <f t="shared" ref="J20:J26" si="11">IF(AND(F20&lt;&gt;"",H20&lt;&gt;""),ROUNDDOWN(F20*H20/1000000,2),"")</f>
        <v/>
      </c>
      <c r="K20" s="78"/>
      <c r="L20" s="180">
        <f t="shared" si="0"/>
        <v>0</v>
      </c>
      <c r="M20" s="78"/>
      <c r="N20" s="180">
        <f t="shared" si="1"/>
        <v>0</v>
      </c>
      <c r="O20" s="78"/>
      <c r="P20" s="180">
        <f t="shared" si="2"/>
        <v>0</v>
      </c>
      <c r="Q20" s="78"/>
      <c r="R20" s="180">
        <f t="shared" si="3"/>
        <v>0</v>
      </c>
      <c r="S20" s="78"/>
      <c r="T20" s="180">
        <f t="shared" si="4"/>
        <v>0</v>
      </c>
      <c r="U20" s="78"/>
      <c r="V20" s="180">
        <f t="shared" si="5"/>
        <v>0</v>
      </c>
      <c r="W20" s="78"/>
      <c r="X20" s="180">
        <f t="shared" si="6"/>
        <v>0</v>
      </c>
      <c r="Y20" s="78"/>
      <c r="Z20" s="180">
        <f t="shared" si="7"/>
        <v>0</v>
      </c>
      <c r="AA20" s="78"/>
      <c r="AB20" s="180">
        <f t="shared" si="8"/>
        <v>0</v>
      </c>
      <c r="AC20" s="78"/>
      <c r="AD20" s="180">
        <f t="shared" si="9"/>
        <v>0</v>
      </c>
      <c r="AE20" s="183"/>
      <c r="AF20" s="184">
        <f t="shared" ref="AF20:AF26" si="12">SUM(K20*$K$8,M20*$M$8,O20*$O$8,Q20*$Q$8,S20*$S$8,U20*$U$8,W20*$W$8,Y20*$Y$8,AA20*$AA$8,AC20*$AC$8)</f>
        <v>0</v>
      </c>
      <c r="AG20" s="185">
        <f t="shared" ref="AG20:AG26" si="13">SUM(L20*$K$8,N20*$M$8,P20*$O$8,R20*$Q$8,T20*$S$8,V20*$U$8,X20*$W$8,Z20*$Y$8,AB20*$AA$8,AD20*$AC$8)</f>
        <v>0</v>
      </c>
    </row>
    <row r="21" spans="1:33" s="12" customFormat="1" ht="21" customHeight="1" x14ac:dyDescent="0.2">
      <c r="A21" s="11" t="str">
        <f>IF(D21="","",MAX($A$18:$A20)+1)</f>
        <v/>
      </c>
      <c r="B21" s="515"/>
      <c r="C21" s="516"/>
      <c r="D21" s="27"/>
      <c r="E21" s="187" t="str">
        <f t="shared" si="10"/>
        <v/>
      </c>
      <c r="F21" s="83"/>
      <c r="G21" s="175" t="s">
        <v>2</v>
      </c>
      <c r="H21" s="83"/>
      <c r="I21" s="179" t="s">
        <v>4</v>
      </c>
      <c r="J21" s="190" t="str">
        <f t="shared" si="11"/>
        <v/>
      </c>
      <c r="K21" s="78"/>
      <c r="L21" s="180">
        <f t="shared" si="0"/>
        <v>0</v>
      </c>
      <c r="M21" s="78"/>
      <c r="N21" s="180">
        <f t="shared" si="1"/>
        <v>0</v>
      </c>
      <c r="O21" s="78"/>
      <c r="P21" s="180">
        <f t="shared" si="2"/>
        <v>0</v>
      </c>
      <c r="Q21" s="78"/>
      <c r="R21" s="180">
        <f t="shared" si="3"/>
        <v>0</v>
      </c>
      <c r="S21" s="78"/>
      <c r="T21" s="180">
        <f t="shared" si="4"/>
        <v>0</v>
      </c>
      <c r="U21" s="78"/>
      <c r="V21" s="180">
        <f t="shared" si="5"/>
        <v>0</v>
      </c>
      <c r="W21" s="78"/>
      <c r="X21" s="180">
        <f t="shared" si="6"/>
        <v>0</v>
      </c>
      <c r="Y21" s="78"/>
      <c r="Z21" s="180">
        <f t="shared" si="7"/>
        <v>0</v>
      </c>
      <c r="AA21" s="78"/>
      <c r="AB21" s="180">
        <f t="shared" si="8"/>
        <v>0</v>
      </c>
      <c r="AC21" s="78"/>
      <c r="AD21" s="180">
        <f t="shared" si="9"/>
        <v>0</v>
      </c>
      <c r="AE21" s="183"/>
      <c r="AF21" s="184">
        <f t="shared" si="12"/>
        <v>0</v>
      </c>
      <c r="AG21" s="185">
        <f t="shared" si="13"/>
        <v>0</v>
      </c>
    </row>
    <row r="22" spans="1:33" s="12" customFormat="1" ht="21" customHeight="1" x14ac:dyDescent="0.2">
      <c r="A22" s="11" t="str">
        <f>IF(D22="","",MAX($A$18:$A21)+1)</f>
        <v/>
      </c>
      <c r="B22" s="515"/>
      <c r="C22" s="516"/>
      <c r="D22" s="27"/>
      <c r="E22" s="187" t="str">
        <f t="shared" si="10"/>
        <v/>
      </c>
      <c r="F22" s="83"/>
      <c r="G22" s="175" t="s">
        <v>2</v>
      </c>
      <c r="H22" s="83"/>
      <c r="I22" s="179" t="s">
        <v>4</v>
      </c>
      <c r="J22" s="190" t="str">
        <f t="shared" si="11"/>
        <v/>
      </c>
      <c r="K22" s="78"/>
      <c r="L22" s="180">
        <f t="shared" si="0"/>
        <v>0</v>
      </c>
      <c r="M22" s="78"/>
      <c r="N22" s="180">
        <f t="shared" si="1"/>
        <v>0</v>
      </c>
      <c r="O22" s="78"/>
      <c r="P22" s="180">
        <f t="shared" si="2"/>
        <v>0</v>
      </c>
      <c r="Q22" s="78"/>
      <c r="R22" s="180">
        <f t="shared" si="3"/>
        <v>0</v>
      </c>
      <c r="S22" s="78"/>
      <c r="T22" s="180">
        <f t="shared" si="4"/>
        <v>0</v>
      </c>
      <c r="U22" s="78"/>
      <c r="V22" s="180">
        <f t="shared" si="5"/>
        <v>0</v>
      </c>
      <c r="W22" s="78"/>
      <c r="X22" s="180">
        <f t="shared" si="6"/>
        <v>0</v>
      </c>
      <c r="Y22" s="78"/>
      <c r="Z22" s="180">
        <f t="shared" si="7"/>
        <v>0</v>
      </c>
      <c r="AA22" s="78"/>
      <c r="AB22" s="180">
        <f t="shared" si="8"/>
        <v>0</v>
      </c>
      <c r="AC22" s="78"/>
      <c r="AD22" s="180">
        <f t="shared" si="9"/>
        <v>0</v>
      </c>
      <c r="AE22" s="183"/>
      <c r="AF22" s="184">
        <f t="shared" si="12"/>
        <v>0</v>
      </c>
      <c r="AG22" s="185">
        <f t="shared" si="13"/>
        <v>0</v>
      </c>
    </row>
    <row r="23" spans="1:33" s="12" customFormat="1" ht="21" customHeight="1" x14ac:dyDescent="0.2">
      <c r="A23" s="11" t="str">
        <f>IF(D23="","",MAX($A$18:$A22)+1)</f>
        <v/>
      </c>
      <c r="B23" s="515"/>
      <c r="C23" s="516"/>
      <c r="D23" s="27"/>
      <c r="E23" s="187" t="str">
        <f t="shared" si="10"/>
        <v/>
      </c>
      <c r="F23" s="83"/>
      <c r="G23" s="175" t="s">
        <v>2</v>
      </c>
      <c r="H23" s="83"/>
      <c r="I23" s="179" t="s">
        <v>4</v>
      </c>
      <c r="J23" s="190" t="str">
        <f t="shared" si="11"/>
        <v/>
      </c>
      <c r="K23" s="78"/>
      <c r="L23" s="180">
        <f t="shared" si="0"/>
        <v>0</v>
      </c>
      <c r="M23" s="78"/>
      <c r="N23" s="180">
        <f t="shared" si="1"/>
        <v>0</v>
      </c>
      <c r="O23" s="78"/>
      <c r="P23" s="180">
        <f t="shared" si="2"/>
        <v>0</v>
      </c>
      <c r="Q23" s="78"/>
      <c r="R23" s="180">
        <f t="shared" si="3"/>
        <v>0</v>
      </c>
      <c r="S23" s="78"/>
      <c r="T23" s="180">
        <f t="shared" si="4"/>
        <v>0</v>
      </c>
      <c r="U23" s="78"/>
      <c r="V23" s="180">
        <f t="shared" si="5"/>
        <v>0</v>
      </c>
      <c r="W23" s="78"/>
      <c r="X23" s="180">
        <f t="shared" si="6"/>
        <v>0</v>
      </c>
      <c r="Y23" s="78"/>
      <c r="Z23" s="180">
        <f t="shared" si="7"/>
        <v>0</v>
      </c>
      <c r="AA23" s="78"/>
      <c r="AB23" s="180">
        <f t="shared" si="8"/>
        <v>0</v>
      </c>
      <c r="AC23" s="78"/>
      <c r="AD23" s="180">
        <f t="shared" si="9"/>
        <v>0</v>
      </c>
      <c r="AE23" s="183"/>
      <c r="AF23" s="184">
        <f t="shared" si="12"/>
        <v>0</v>
      </c>
      <c r="AG23" s="185">
        <f t="shared" si="13"/>
        <v>0</v>
      </c>
    </row>
    <row r="24" spans="1:33" s="12" customFormat="1" ht="21" customHeight="1" x14ac:dyDescent="0.2">
      <c r="A24" s="11" t="str">
        <f>IF(D24="","",MAX($A$18:$A23)+1)</f>
        <v/>
      </c>
      <c r="B24" s="515"/>
      <c r="C24" s="516"/>
      <c r="D24" s="27"/>
      <c r="E24" s="187" t="str">
        <f t="shared" si="10"/>
        <v/>
      </c>
      <c r="F24" s="83"/>
      <c r="G24" s="175" t="s">
        <v>2</v>
      </c>
      <c r="H24" s="83"/>
      <c r="I24" s="179" t="s">
        <v>4</v>
      </c>
      <c r="J24" s="190" t="str">
        <f t="shared" si="11"/>
        <v/>
      </c>
      <c r="K24" s="78"/>
      <c r="L24" s="180">
        <f t="shared" si="0"/>
        <v>0</v>
      </c>
      <c r="M24" s="78"/>
      <c r="N24" s="180">
        <f t="shared" si="1"/>
        <v>0</v>
      </c>
      <c r="O24" s="78"/>
      <c r="P24" s="180">
        <f t="shared" si="2"/>
        <v>0</v>
      </c>
      <c r="Q24" s="78"/>
      <c r="R24" s="180">
        <f t="shared" si="3"/>
        <v>0</v>
      </c>
      <c r="S24" s="78"/>
      <c r="T24" s="180">
        <f t="shared" si="4"/>
        <v>0</v>
      </c>
      <c r="U24" s="78"/>
      <c r="V24" s="180">
        <f t="shared" si="5"/>
        <v>0</v>
      </c>
      <c r="W24" s="78"/>
      <c r="X24" s="180">
        <f t="shared" si="6"/>
        <v>0</v>
      </c>
      <c r="Y24" s="78"/>
      <c r="Z24" s="180">
        <f t="shared" si="7"/>
        <v>0</v>
      </c>
      <c r="AA24" s="78"/>
      <c r="AB24" s="180">
        <f t="shared" si="8"/>
        <v>0</v>
      </c>
      <c r="AC24" s="78"/>
      <c r="AD24" s="180">
        <f t="shared" si="9"/>
        <v>0</v>
      </c>
      <c r="AE24" s="183"/>
      <c r="AF24" s="184">
        <f t="shared" si="12"/>
        <v>0</v>
      </c>
      <c r="AG24" s="185">
        <f t="shared" si="13"/>
        <v>0</v>
      </c>
    </row>
    <row r="25" spans="1:33" s="12" customFormat="1" ht="21" customHeight="1" x14ac:dyDescent="0.2">
      <c r="A25" s="11" t="str">
        <f>IF(D25="","",MAX($A$18:$A24)+1)</f>
        <v/>
      </c>
      <c r="B25" s="515"/>
      <c r="C25" s="516"/>
      <c r="D25" s="27"/>
      <c r="E25" s="187" t="str">
        <f t="shared" si="10"/>
        <v/>
      </c>
      <c r="F25" s="83"/>
      <c r="G25" s="175" t="s">
        <v>2</v>
      </c>
      <c r="H25" s="83"/>
      <c r="I25" s="179" t="s">
        <v>4</v>
      </c>
      <c r="J25" s="190" t="str">
        <f t="shared" si="11"/>
        <v/>
      </c>
      <c r="K25" s="78"/>
      <c r="L25" s="180">
        <f t="shared" si="0"/>
        <v>0</v>
      </c>
      <c r="M25" s="78"/>
      <c r="N25" s="180">
        <f t="shared" si="1"/>
        <v>0</v>
      </c>
      <c r="O25" s="78"/>
      <c r="P25" s="180">
        <f t="shared" si="2"/>
        <v>0</v>
      </c>
      <c r="Q25" s="78"/>
      <c r="R25" s="180">
        <f t="shared" si="3"/>
        <v>0</v>
      </c>
      <c r="S25" s="78"/>
      <c r="T25" s="180">
        <f t="shared" si="4"/>
        <v>0</v>
      </c>
      <c r="U25" s="78"/>
      <c r="V25" s="180">
        <f t="shared" si="5"/>
        <v>0</v>
      </c>
      <c r="W25" s="78"/>
      <c r="X25" s="180">
        <f t="shared" si="6"/>
        <v>0</v>
      </c>
      <c r="Y25" s="78"/>
      <c r="Z25" s="180">
        <f t="shared" si="7"/>
        <v>0</v>
      </c>
      <c r="AA25" s="78"/>
      <c r="AB25" s="180">
        <f t="shared" si="8"/>
        <v>0</v>
      </c>
      <c r="AC25" s="78"/>
      <c r="AD25" s="180">
        <f t="shared" si="9"/>
        <v>0</v>
      </c>
      <c r="AE25" s="183"/>
      <c r="AF25" s="184">
        <f t="shared" si="12"/>
        <v>0</v>
      </c>
      <c r="AG25" s="185">
        <f t="shared" si="13"/>
        <v>0</v>
      </c>
    </row>
    <row r="26" spans="1:33" s="12" customFormat="1" ht="21" customHeight="1" thickBot="1" x14ac:dyDescent="0.25">
      <c r="A26" s="11" t="str">
        <f>IF(D26="","",MAX($A$18:$A25)+1)</f>
        <v/>
      </c>
      <c r="B26" s="518"/>
      <c r="C26" s="519"/>
      <c r="D26" s="28"/>
      <c r="E26" s="188" t="str">
        <f t="shared" si="10"/>
        <v/>
      </c>
      <c r="F26" s="84"/>
      <c r="G26" s="176" t="s">
        <v>2</v>
      </c>
      <c r="H26" s="84"/>
      <c r="I26" s="181" t="s">
        <v>4</v>
      </c>
      <c r="J26" s="191" t="str">
        <f t="shared" si="11"/>
        <v/>
      </c>
      <c r="K26" s="79"/>
      <c r="L26" s="182">
        <f t="shared" si="0"/>
        <v>0</v>
      </c>
      <c r="M26" s="79"/>
      <c r="N26" s="182">
        <f t="shared" si="1"/>
        <v>0</v>
      </c>
      <c r="O26" s="79"/>
      <c r="P26" s="182">
        <f t="shared" si="2"/>
        <v>0</v>
      </c>
      <c r="Q26" s="79"/>
      <c r="R26" s="182">
        <f t="shared" si="3"/>
        <v>0</v>
      </c>
      <c r="S26" s="79"/>
      <c r="T26" s="182">
        <f t="shared" si="4"/>
        <v>0</v>
      </c>
      <c r="U26" s="79"/>
      <c r="V26" s="182">
        <f t="shared" si="5"/>
        <v>0</v>
      </c>
      <c r="W26" s="79"/>
      <c r="X26" s="182">
        <f t="shared" si="6"/>
        <v>0</v>
      </c>
      <c r="Y26" s="79"/>
      <c r="Z26" s="182">
        <f t="shared" si="7"/>
        <v>0</v>
      </c>
      <c r="AA26" s="79"/>
      <c r="AB26" s="182">
        <f t="shared" si="8"/>
        <v>0</v>
      </c>
      <c r="AC26" s="79"/>
      <c r="AD26" s="182">
        <f t="shared" si="9"/>
        <v>0</v>
      </c>
      <c r="AE26" s="183"/>
      <c r="AF26" s="192">
        <f t="shared" si="12"/>
        <v>0</v>
      </c>
      <c r="AG26" s="193">
        <f t="shared" si="13"/>
        <v>0</v>
      </c>
    </row>
    <row r="27" spans="1:33" s="11" customFormat="1" ht="21" customHeight="1" thickTop="1" x14ac:dyDescent="0.2">
      <c r="B27" s="520" t="s">
        <v>6</v>
      </c>
      <c r="C27" s="520"/>
      <c r="D27" s="520"/>
      <c r="E27" s="520"/>
      <c r="F27" s="520"/>
      <c r="G27" s="520"/>
      <c r="H27" s="520"/>
      <c r="I27" s="520"/>
      <c r="J27" s="520"/>
      <c r="K27" s="80">
        <f t="shared" ref="K27:AD27" si="14">SUM(K19:K26)</f>
        <v>0</v>
      </c>
      <c r="L27" s="82">
        <f t="shared" si="14"/>
        <v>0</v>
      </c>
      <c r="M27" s="80">
        <f t="shared" si="14"/>
        <v>0</v>
      </c>
      <c r="N27" s="82">
        <f t="shared" si="14"/>
        <v>0</v>
      </c>
      <c r="O27" s="80">
        <f t="shared" si="14"/>
        <v>0</v>
      </c>
      <c r="P27" s="82">
        <f t="shared" si="14"/>
        <v>0</v>
      </c>
      <c r="Q27" s="80">
        <f t="shared" si="14"/>
        <v>0</v>
      </c>
      <c r="R27" s="82">
        <f t="shared" si="14"/>
        <v>0</v>
      </c>
      <c r="S27" s="80">
        <f t="shared" si="14"/>
        <v>0</v>
      </c>
      <c r="T27" s="82">
        <f t="shared" si="14"/>
        <v>0</v>
      </c>
      <c r="U27" s="80">
        <f t="shared" si="14"/>
        <v>0</v>
      </c>
      <c r="V27" s="82">
        <f t="shared" si="14"/>
        <v>0</v>
      </c>
      <c r="W27" s="80">
        <f t="shared" si="14"/>
        <v>0</v>
      </c>
      <c r="X27" s="82">
        <f t="shared" si="14"/>
        <v>0</v>
      </c>
      <c r="Y27" s="80">
        <f t="shared" si="14"/>
        <v>0</v>
      </c>
      <c r="Z27" s="82">
        <f t="shared" si="14"/>
        <v>0</v>
      </c>
      <c r="AA27" s="80">
        <f t="shared" si="14"/>
        <v>0</v>
      </c>
      <c r="AB27" s="82">
        <f t="shared" si="14"/>
        <v>0</v>
      </c>
      <c r="AC27" s="80">
        <f t="shared" si="14"/>
        <v>0</v>
      </c>
      <c r="AD27" s="82">
        <f t="shared" si="14"/>
        <v>0</v>
      </c>
      <c r="AE27" s="36"/>
      <c r="AF27" s="81">
        <f>SUM(AF19:AF26)</f>
        <v>0</v>
      </c>
      <c r="AG27" s="90">
        <f>SUM(AG19:AG26)</f>
        <v>0</v>
      </c>
    </row>
    <row r="28" spans="1:33" s="11" customFormat="1" ht="15" customHeight="1" x14ac:dyDescent="0.2">
      <c r="B28" s="10"/>
      <c r="C28" s="10"/>
      <c r="D28" s="10"/>
      <c r="E28" s="10"/>
      <c r="F28" s="10"/>
      <c r="G28" s="10"/>
      <c r="H28" s="10"/>
      <c r="I28" s="10"/>
      <c r="J28" s="10"/>
      <c r="K28" s="17"/>
      <c r="L28" s="18"/>
      <c r="M28" s="17"/>
      <c r="N28" s="18"/>
      <c r="O28" s="17"/>
      <c r="P28" s="18"/>
      <c r="Q28" s="17"/>
      <c r="R28" s="18"/>
      <c r="S28" s="17"/>
      <c r="T28" s="18"/>
      <c r="U28" s="17"/>
      <c r="V28" s="18"/>
      <c r="W28" s="17"/>
      <c r="X28" s="18"/>
      <c r="Y28" s="17"/>
      <c r="Z28" s="18"/>
      <c r="AA28" s="17"/>
      <c r="AB28" s="18"/>
      <c r="AC28" s="17"/>
      <c r="AD28" s="18"/>
      <c r="AE28" s="19"/>
      <c r="AF28" s="17"/>
      <c r="AG28" s="18"/>
    </row>
    <row r="29" spans="1:33" ht="23.25" customHeight="1" x14ac:dyDescent="0.25">
      <c r="B29" s="531" t="s">
        <v>0</v>
      </c>
      <c r="C29" s="531"/>
      <c r="D29" s="512" t="s">
        <v>175</v>
      </c>
      <c r="E29" s="513"/>
      <c r="F29" s="513"/>
      <c r="G29" s="513"/>
      <c r="H29" s="513"/>
      <c r="I29" s="513"/>
      <c r="J29" s="514"/>
      <c r="K29" s="72"/>
      <c r="L29" s="9"/>
      <c r="M29" s="9"/>
      <c r="N29" s="9"/>
      <c r="O29" s="9"/>
      <c r="P29" s="9"/>
      <c r="Q29" s="9"/>
      <c r="R29" s="9"/>
      <c r="S29" s="9"/>
      <c r="T29" s="9"/>
      <c r="U29" s="9"/>
      <c r="V29" s="9"/>
      <c r="W29" s="9"/>
      <c r="X29" s="9"/>
      <c r="Y29" s="9"/>
      <c r="Z29" s="9"/>
      <c r="AA29" s="9"/>
      <c r="AB29" s="9"/>
      <c r="AC29" s="9"/>
      <c r="AD29" s="9"/>
      <c r="AE29" s="17"/>
      <c r="AF29" s="73"/>
      <c r="AG29" s="73"/>
    </row>
    <row r="30" spans="1:33" ht="21.75" customHeight="1" x14ac:dyDescent="0.2">
      <c r="B30" s="517" t="str">
        <f>IF(COUNTIF(E32:E51,"err")&gt;0,"グレードと一致しない型番があります。登録番号を確認して下さい。","")</f>
        <v/>
      </c>
      <c r="C30" s="517"/>
      <c r="D30" s="517"/>
      <c r="E30" s="517"/>
      <c r="F30" s="517"/>
      <c r="G30" s="517"/>
      <c r="H30" s="517"/>
      <c r="I30" s="517"/>
      <c r="J30" s="517"/>
      <c r="K30" s="40" t="s">
        <v>12</v>
      </c>
      <c r="L30" s="9"/>
      <c r="M30" s="9"/>
      <c r="N30" s="9"/>
      <c r="O30" s="9"/>
      <c r="P30" s="9"/>
      <c r="Q30" s="9"/>
      <c r="R30" s="9"/>
      <c r="S30" s="9"/>
      <c r="T30" s="9"/>
      <c r="U30" s="9"/>
      <c r="V30" s="9"/>
      <c r="W30" s="9"/>
      <c r="X30" s="9"/>
      <c r="Y30" s="9"/>
      <c r="Z30" s="9"/>
      <c r="AA30" s="9"/>
      <c r="AB30" s="9"/>
      <c r="AC30" s="9"/>
      <c r="AD30" s="9"/>
      <c r="AE30" s="17"/>
      <c r="AF30" s="17"/>
      <c r="AG30" s="17"/>
    </row>
    <row r="31" spans="1:33" s="24" customFormat="1" ht="25.5" customHeight="1" thickBot="1" x14ac:dyDescent="0.25">
      <c r="B31" s="532" t="s">
        <v>1</v>
      </c>
      <c r="C31" s="533"/>
      <c r="D31" s="303" t="s">
        <v>142</v>
      </c>
      <c r="E31" s="329" t="s">
        <v>31</v>
      </c>
      <c r="F31" s="534" t="s">
        <v>14</v>
      </c>
      <c r="G31" s="534"/>
      <c r="H31" s="534"/>
      <c r="I31" s="533"/>
      <c r="J31" s="329" t="s">
        <v>3</v>
      </c>
      <c r="K31" s="304" t="s">
        <v>27</v>
      </c>
      <c r="L31" s="329" t="s">
        <v>5</v>
      </c>
      <c r="M31" s="304" t="s">
        <v>27</v>
      </c>
      <c r="N31" s="329" t="s">
        <v>5</v>
      </c>
      <c r="O31" s="304" t="s">
        <v>27</v>
      </c>
      <c r="P31" s="329" t="s">
        <v>5</v>
      </c>
      <c r="Q31" s="304" t="s">
        <v>27</v>
      </c>
      <c r="R31" s="329" t="s">
        <v>5</v>
      </c>
      <c r="S31" s="304" t="s">
        <v>27</v>
      </c>
      <c r="T31" s="329" t="s">
        <v>5</v>
      </c>
      <c r="U31" s="304" t="s">
        <v>27</v>
      </c>
      <c r="V31" s="329" t="s">
        <v>5</v>
      </c>
      <c r="W31" s="304" t="s">
        <v>27</v>
      </c>
      <c r="X31" s="329" t="s">
        <v>5</v>
      </c>
      <c r="Y31" s="304" t="s">
        <v>27</v>
      </c>
      <c r="Z31" s="329" t="s">
        <v>5</v>
      </c>
      <c r="AA31" s="304" t="s">
        <v>27</v>
      </c>
      <c r="AB31" s="329" t="s">
        <v>5</v>
      </c>
      <c r="AC31" s="304" t="s">
        <v>27</v>
      </c>
      <c r="AD31" s="329" t="s">
        <v>5</v>
      </c>
      <c r="AE31" s="23"/>
      <c r="AF31" s="327" t="s">
        <v>35</v>
      </c>
      <c r="AG31" s="328" t="s">
        <v>36</v>
      </c>
    </row>
    <row r="32" spans="1:33" s="12" customFormat="1" ht="21" customHeight="1" thickTop="1" x14ac:dyDescent="0.2">
      <c r="A32" s="11" t="str">
        <f>IF(D32="","",MAX($A$31:$A31)+1)</f>
        <v/>
      </c>
      <c r="B32" s="529"/>
      <c r="C32" s="530"/>
      <c r="D32" s="26"/>
      <c r="E32" s="141" t="str">
        <f>IF(D32="","",IF(AND(LEFT(D32,1)&amp;RIGHT(D32,1)&lt;&gt;"M6"),"err",LEFT(D32,1)&amp;RIGHT(D32,1)))</f>
        <v/>
      </c>
      <c r="F32" s="85"/>
      <c r="G32" s="174" t="s">
        <v>2</v>
      </c>
      <c r="H32" s="85"/>
      <c r="I32" s="177" t="s">
        <v>4</v>
      </c>
      <c r="J32" s="189" t="str">
        <f>IF(AND(F32&lt;&gt;"",H32&lt;&gt;""),ROUNDDOWN(F32*H32/1000000,2),"")</f>
        <v/>
      </c>
      <c r="K32" s="77"/>
      <c r="L32" s="178">
        <f t="shared" ref="L32:L51" si="15">IF(AND($J32&lt;&gt;"",K32&lt;&gt;""),$J32*K32,0)</f>
        <v>0</v>
      </c>
      <c r="M32" s="77"/>
      <c r="N32" s="178">
        <f t="shared" ref="N32:N51" si="16">IF(AND($J32&lt;&gt;"",M32&lt;&gt;""),$J32*M32,0)</f>
        <v>0</v>
      </c>
      <c r="O32" s="77"/>
      <c r="P32" s="178">
        <f t="shared" ref="P32:P51" si="17">IF(AND($J32&lt;&gt;"",O32&lt;&gt;""),$J32*O32,0)</f>
        <v>0</v>
      </c>
      <c r="Q32" s="77"/>
      <c r="R32" s="178">
        <f t="shared" ref="R32:R51" si="18">IF(AND($J32&lt;&gt;"",Q32&lt;&gt;""),$J32*Q32,0)</f>
        <v>0</v>
      </c>
      <c r="S32" s="77"/>
      <c r="T32" s="178">
        <f t="shared" ref="T32:T51" si="19">IF(AND($J32&lt;&gt;"",S32&lt;&gt;""),$J32*S32,0)</f>
        <v>0</v>
      </c>
      <c r="U32" s="77"/>
      <c r="V32" s="178">
        <f t="shared" ref="V32:V51" si="20">IF(AND($J32&lt;&gt;"",U32&lt;&gt;""),$J32*U32,0)</f>
        <v>0</v>
      </c>
      <c r="W32" s="77"/>
      <c r="X32" s="178">
        <f t="shared" ref="X32:X51" si="21">IF(AND($J32&lt;&gt;"",W32&lt;&gt;""),$J32*W32,0)</f>
        <v>0</v>
      </c>
      <c r="Y32" s="77"/>
      <c r="Z32" s="178">
        <f t="shared" ref="Z32:Z51" si="22">IF(AND($J32&lt;&gt;"",Y32&lt;&gt;""),$J32*Y32,0)</f>
        <v>0</v>
      </c>
      <c r="AA32" s="77"/>
      <c r="AB32" s="178">
        <f t="shared" ref="AB32:AB51" si="23">IF(AND($J32&lt;&gt;"",AA32&lt;&gt;""),$J32*AA32,0)</f>
        <v>0</v>
      </c>
      <c r="AC32" s="77"/>
      <c r="AD32" s="178">
        <f t="shared" ref="AD32:AD51" si="24">IF(AND($J32&lt;&gt;"",AC32&lt;&gt;""),$J32*AC32,0)</f>
        <v>0</v>
      </c>
      <c r="AE32" s="36"/>
      <c r="AF32" s="184">
        <f>SUM(K32*$K$8,M32*$M$8,O32*$O$8,Q32*$Q$8,S32*$S$8,U32*$U$8,W32*$W$8,Y32*$Y$8,AA32*$AA$8,AC32*$AC$8)</f>
        <v>0</v>
      </c>
      <c r="AG32" s="185">
        <f>SUM(L32*$K$8,N32*$M$8,P32*$O$8,R32*$Q$8,T32*$S$8,V32*$U$8,X32*$W$8,Z32*$Y$8,AB32*$AA$8,AD32*$AC$8)</f>
        <v>0</v>
      </c>
    </row>
    <row r="33" spans="1:33" s="12" customFormat="1" ht="21" customHeight="1" x14ac:dyDescent="0.2">
      <c r="A33" s="11" t="str">
        <f>IF(D33="","",MAX($A$31:$A32)+1)</f>
        <v/>
      </c>
      <c r="B33" s="515"/>
      <c r="C33" s="516"/>
      <c r="D33" s="27"/>
      <c r="E33" s="142" t="str">
        <f t="shared" ref="E33:E51" si="25">IF(D33="","",IF(AND(LEFT(D33,1)&amp;RIGHT(D33,1)&lt;&gt;"M6"),"err",LEFT(D33,1)&amp;RIGHT(D33,1)))</f>
        <v/>
      </c>
      <c r="F33" s="83"/>
      <c r="G33" s="175" t="s">
        <v>2</v>
      </c>
      <c r="H33" s="83"/>
      <c r="I33" s="179" t="s">
        <v>4</v>
      </c>
      <c r="J33" s="190" t="str">
        <f t="shared" ref="J33:J51" si="26">IF(AND(F33&lt;&gt;"",H33&lt;&gt;""),ROUNDDOWN(F33*H33/1000000,2),"")</f>
        <v/>
      </c>
      <c r="K33" s="78"/>
      <c r="L33" s="180">
        <f t="shared" si="15"/>
        <v>0</v>
      </c>
      <c r="M33" s="78"/>
      <c r="N33" s="180">
        <f t="shared" si="16"/>
        <v>0</v>
      </c>
      <c r="O33" s="78"/>
      <c r="P33" s="180">
        <f t="shared" si="17"/>
        <v>0</v>
      </c>
      <c r="Q33" s="78"/>
      <c r="R33" s="180">
        <f t="shared" si="18"/>
        <v>0</v>
      </c>
      <c r="S33" s="78"/>
      <c r="T33" s="180">
        <f t="shared" si="19"/>
        <v>0</v>
      </c>
      <c r="U33" s="78"/>
      <c r="V33" s="180">
        <f t="shared" si="20"/>
        <v>0</v>
      </c>
      <c r="W33" s="78"/>
      <c r="X33" s="180">
        <f t="shared" si="21"/>
        <v>0</v>
      </c>
      <c r="Y33" s="78"/>
      <c r="Z33" s="180">
        <f t="shared" si="22"/>
        <v>0</v>
      </c>
      <c r="AA33" s="78"/>
      <c r="AB33" s="180">
        <f t="shared" si="23"/>
        <v>0</v>
      </c>
      <c r="AC33" s="78"/>
      <c r="AD33" s="180">
        <f t="shared" si="24"/>
        <v>0</v>
      </c>
      <c r="AE33" s="183"/>
      <c r="AF33" s="184">
        <f t="shared" ref="AF33:AF51" si="27">SUM(K33*$K$8,M33*$M$8,O33*$O$8,Q33*$Q$8,S33*$S$8,U33*$U$8,W33*$W$8,Y33*$Y$8,AA33*$AA$8,AC33*$AC$8)</f>
        <v>0</v>
      </c>
      <c r="AG33" s="185">
        <f t="shared" ref="AG33:AG51" si="28">SUM(L33*$K$8,N33*$M$8,P33*$O$8,R33*$Q$8,T33*$S$8,V33*$U$8,X33*$W$8,Z33*$Y$8,AB33*$AA$8,AD33*$AC$8)</f>
        <v>0</v>
      </c>
    </row>
    <row r="34" spans="1:33" s="12" customFormat="1" ht="21" customHeight="1" x14ac:dyDescent="0.2">
      <c r="A34" s="11" t="str">
        <f>IF(D34="","",MAX($A$31:$A33)+1)</f>
        <v/>
      </c>
      <c r="B34" s="515"/>
      <c r="C34" s="516"/>
      <c r="D34" s="27"/>
      <c r="E34" s="142" t="str">
        <f t="shared" si="25"/>
        <v/>
      </c>
      <c r="F34" s="83"/>
      <c r="G34" s="175" t="s">
        <v>2</v>
      </c>
      <c r="H34" s="83"/>
      <c r="I34" s="179" t="s">
        <v>4</v>
      </c>
      <c r="J34" s="190" t="str">
        <f t="shared" ref="J34:J41" si="29">IF(AND(F34&lt;&gt;"",H34&lt;&gt;""),ROUNDDOWN(F34*H34/1000000,2),"")</f>
        <v/>
      </c>
      <c r="K34" s="78"/>
      <c r="L34" s="180">
        <f t="shared" si="15"/>
        <v>0</v>
      </c>
      <c r="M34" s="78"/>
      <c r="N34" s="180">
        <f t="shared" si="16"/>
        <v>0</v>
      </c>
      <c r="O34" s="78"/>
      <c r="P34" s="180">
        <f t="shared" si="17"/>
        <v>0</v>
      </c>
      <c r="Q34" s="78"/>
      <c r="R34" s="180">
        <f t="shared" si="18"/>
        <v>0</v>
      </c>
      <c r="S34" s="78"/>
      <c r="T34" s="180">
        <f t="shared" si="19"/>
        <v>0</v>
      </c>
      <c r="U34" s="78"/>
      <c r="V34" s="180">
        <f t="shared" si="20"/>
        <v>0</v>
      </c>
      <c r="W34" s="78"/>
      <c r="X34" s="180">
        <f t="shared" si="21"/>
        <v>0</v>
      </c>
      <c r="Y34" s="78"/>
      <c r="Z34" s="180">
        <f t="shared" si="22"/>
        <v>0</v>
      </c>
      <c r="AA34" s="78"/>
      <c r="AB34" s="180">
        <f t="shared" si="23"/>
        <v>0</v>
      </c>
      <c r="AC34" s="78"/>
      <c r="AD34" s="180">
        <f t="shared" si="24"/>
        <v>0</v>
      </c>
      <c r="AE34" s="183"/>
      <c r="AF34" s="184">
        <f t="shared" si="27"/>
        <v>0</v>
      </c>
      <c r="AG34" s="185">
        <f t="shared" si="28"/>
        <v>0</v>
      </c>
    </row>
    <row r="35" spans="1:33" s="12" customFormat="1" ht="21" customHeight="1" x14ac:dyDescent="0.2">
      <c r="A35" s="11" t="str">
        <f>IF(D35="","",MAX($A$31:$A34)+1)</f>
        <v/>
      </c>
      <c r="B35" s="515"/>
      <c r="C35" s="516"/>
      <c r="D35" s="27"/>
      <c r="E35" s="142" t="str">
        <f t="shared" si="25"/>
        <v/>
      </c>
      <c r="F35" s="83"/>
      <c r="G35" s="175" t="s">
        <v>2</v>
      </c>
      <c r="H35" s="83"/>
      <c r="I35" s="179" t="s">
        <v>4</v>
      </c>
      <c r="J35" s="190" t="str">
        <f t="shared" si="29"/>
        <v/>
      </c>
      <c r="K35" s="78"/>
      <c r="L35" s="180">
        <f t="shared" si="15"/>
        <v>0</v>
      </c>
      <c r="M35" s="78"/>
      <c r="N35" s="180">
        <f t="shared" si="16"/>
        <v>0</v>
      </c>
      <c r="O35" s="78"/>
      <c r="P35" s="180">
        <f t="shared" si="17"/>
        <v>0</v>
      </c>
      <c r="Q35" s="78"/>
      <c r="R35" s="180">
        <f t="shared" si="18"/>
        <v>0</v>
      </c>
      <c r="S35" s="78"/>
      <c r="T35" s="180">
        <f t="shared" si="19"/>
        <v>0</v>
      </c>
      <c r="U35" s="78"/>
      <c r="V35" s="180">
        <f t="shared" si="20"/>
        <v>0</v>
      </c>
      <c r="W35" s="78"/>
      <c r="X35" s="180">
        <f t="shared" si="21"/>
        <v>0</v>
      </c>
      <c r="Y35" s="78"/>
      <c r="Z35" s="180">
        <f t="shared" si="22"/>
        <v>0</v>
      </c>
      <c r="AA35" s="78"/>
      <c r="AB35" s="180">
        <f t="shared" si="23"/>
        <v>0</v>
      </c>
      <c r="AC35" s="78"/>
      <c r="AD35" s="180">
        <f t="shared" si="24"/>
        <v>0</v>
      </c>
      <c r="AE35" s="183"/>
      <c r="AF35" s="184">
        <f t="shared" si="27"/>
        <v>0</v>
      </c>
      <c r="AG35" s="185">
        <f t="shared" si="28"/>
        <v>0</v>
      </c>
    </row>
    <row r="36" spans="1:33" s="12" customFormat="1" ht="21" customHeight="1" x14ac:dyDescent="0.2">
      <c r="A36" s="11" t="str">
        <f>IF(D36="","",MAX($A$31:$A35)+1)</f>
        <v/>
      </c>
      <c r="B36" s="515"/>
      <c r="C36" s="516"/>
      <c r="D36" s="27"/>
      <c r="E36" s="142" t="str">
        <f t="shared" si="25"/>
        <v/>
      </c>
      <c r="F36" s="83"/>
      <c r="G36" s="175" t="s">
        <v>2</v>
      </c>
      <c r="H36" s="83"/>
      <c r="I36" s="179" t="s">
        <v>4</v>
      </c>
      <c r="J36" s="190" t="str">
        <f t="shared" si="29"/>
        <v/>
      </c>
      <c r="K36" s="78"/>
      <c r="L36" s="180">
        <f t="shared" si="15"/>
        <v>0</v>
      </c>
      <c r="M36" s="78"/>
      <c r="N36" s="180">
        <f t="shared" si="16"/>
        <v>0</v>
      </c>
      <c r="O36" s="78"/>
      <c r="P36" s="180">
        <f t="shared" si="17"/>
        <v>0</v>
      </c>
      <c r="Q36" s="78"/>
      <c r="R36" s="180">
        <f t="shared" si="18"/>
        <v>0</v>
      </c>
      <c r="S36" s="78"/>
      <c r="T36" s="180">
        <f t="shared" si="19"/>
        <v>0</v>
      </c>
      <c r="U36" s="78"/>
      <c r="V36" s="180">
        <f t="shared" si="20"/>
        <v>0</v>
      </c>
      <c r="W36" s="78"/>
      <c r="X36" s="180">
        <f t="shared" si="21"/>
        <v>0</v>
      </c>
      <c r="Y36" s="78"/>
      <c r="Z36" s="180">
        <f t="shared" si="22"/>
        <v>0</v>
      </c>
      <c r="AA36" s="78"/>
      <c r="AB36" s="180">
        <f t="shared" si="23"/>
        <v>0</v>
      </c>
      <c r="AC36" s="78"/>
      <c r="AD36" s="180">
        <f t="shared" si="24"/>
        <v>0</v>
      </c>
      <c r="AE36" s="183"/>
      <c r="AF36" s="184">
        <f t="shared" si="27"/>
        <v>0</v>
      </c>
      <c r="AG36" s="185">
        <f t="shared" si="28"/>
        <v>0</v>
      </c>
    </row>
    <row r="37" spans="1:33" s="12" customFormat="1" ht="21" customHeight="1" x14ac:dyDescent="0.2">
      <c r="A37" s="11" t="str">
        <f>IF(D37="","",MAX($A$31:$A36)+1)</f>
        <v/>
      </c>
      <c r="B37" s="515"/>
      <c r="C37" s="516"/>
      <c r="D37" s="27"/>
      <c r="E37" s="142" t="str">
        <f t="shared" si="25"/>
        <v/>
      </c>
      <c r="F37" s="83"/>
      <c r="G37" s="175" t="s">
        <v>2</v>
      </c>
      <c r="H37" s="83"/>
      <c r="I37" s="179" t="s">
        <v>4</v>
      </c>
      <c r="J37" s="190" t="str">
        <f t="shared" si="29"/>
        <v/>
      </c>
      <c r="K37" s="78"/>
      <c r="L37" s="180">
        <f t="shared" si="15"/>
        <v>0</v>
      </c>
      <c r="M37" s="78"/>
      <c r="N37" s="180">
        <f t="shared" si="16"/>
        <v>0</v>
      </c>
      <c r="O37" s="78"/>
      <c r="P37" s="180">
        <f t="shared" si="17"/>
        <v>0</v>
      </c>
      <c r="Q37" s="78"/>
      <c r="R37" s="180">
        <f t="shared" si="18"/>
        <v>0</v>
      </c>
      <c r="S37" s="78"/>
      <c r="T37" s="180">
        <f t="shared" si="19"/>
        <v>0</v>
      </c>
      <c r="U37" s="78"/>
      <c r="V37" s="180">
        <f t="shared" si="20"/>
        <v>0</v>
      </c>
      <c r="W37" s="78"/>
      <c r="X37" s="180">
        <f t="shared" si="21"/>
        <v>0</v>
      </c>
      <c r="Y37" s="78"/>
      <c r="Z37" s="180">
        <f t="shared" si="22"/>
        <v>0</v>
      </c>
      <c r="AA37" s="78"/>
      <c r="AB37" s="180">
        <f t="shared" si="23"/>
        <v>0</v>
      </c>
      <c r="AC37" s="78"/>
      <c r="AD37" s="180">
        <f t="shared" si="24"/>
        <v>0</v>
      </c>
      <c r="AE37" s="183"/>
      <c r="AF37" s="184">
        <f t="shared" si="27"/>
        <v>0</v>
      </c>
      <c r="AG37" s="185">
        <f t="shared" si="28"/>
        <v>0</v>
      </c>
    </row>
    <row r="38" spans="1:33" s="12" customFormat="1" ht="21" customHeight="1" x14ac:dyDescent="0.2">
      <c r="A38" s="11" t="str">
        <f>IF(D38="","",MAX($A$31:$A37)+1)</f>
        <v/>
      </c>
      <c r="B38" s="515"/>
      <c r="C38" s="516"/>
      <c r="D38" s="27"/>
      <c r="E38" s="142" t="str">
        <f t="shared" si="25"/>
        <v/>
      </c>
      <c r="F38" s="83"/>
      <c r="G38" s="175" t="s">
        <v>2</v>
      </c>
      <c r="H38" s="83"/>
      <c r="I38" s="179" t="s">
        <v>4</v>
      </c>
      <c r="J38" s="190" t="str">
        <f t="shared" si="29"/>
        <v/>
      </c>
      <c r="K38" s="78"/>
      <c r="L38" s="180">
        <f t="shared" si="15"/>
        <v>0</v>
      </c>
      <c r="M38" s="78"/>
      <c r="N38" s="180">
        <f t="shared" si="16"/>
        <v>0</v>
      </c>
      <c r="O38" s="78"/>
      <c r="P38" s="180">
        <f t="shared" si="17"/>
        <v>0</v>
      </c>
      <c r="Q38" s="78"/>
      <c r="R38" s="180">
        <f t="shared" si="18"/>
        <v>0</v>
      </c>
      <c r="S38" s="78"/>
      <c r="T38" s="180">
        <f t="shared" si="19"/>
        <v>0</v>
      </c>
      <c r="U38" s="78"/>
      <c r="V38" s="180">
        <f t="shared" si="20"/>
        <v>0</v>
      </c>
      <c r="W38" s="78"/>
      <c r="X38" s="180">
        <f t="shared" si="21"/>
        <v>0</v>
      </c>
      <c r="Y38" s="78"/>
      <c r="Z38" s="180">
        <f t="shared" si="22"/>
        <v>0</v>
      </c>
      <c r="AA38" s="78"/>
      <c r="AB38" s="180">
        <f t="shared" si="23"/>
        <v>0</v>
      </c>
      <c r="AC38" s="78"/>
      <c r="AD38" s="180">
        <f t="shared" si="24"/>
        <v>0</v>
      </c>
      <c r="AE38" s="183"/>
      <c r="AF38" s="184">
        <f t="shared" si="27"/>
        <v>0</v>
      </c>
      <c r="AG38" s="185">
        <f t="shared" si="28"/>
        <v>0</v>
      </c>
    </row>
    <row r="39" spans="1:33" s="12" customFormat="1" ht="21" customHeight="1" x14ac:dyDescent="0.2">
      <c r="A39" s="11" t="str">
        <f>IF(D39="","",MAX($A$31:$A38)+1)</f>
        <v/>
      </c>
      <c r="B39" s="515"/>
      <c r="C39" s="516"/>
      <c r="D39" s="27"/>
      <c r="E39" s="142" t="str">
        <f t="shared" si="25"/>
        <v/>
      </c>
      <c r="F39" s="83"/>
      <c r="G39" s="175" t="s">
        <v>2</v>
      </c>
      <c r="H39" s="83"/>
      <c r="I39" s="179" t="s">
        <v>4</v>
      </c>
      <c r="J39" s="190" t="str">
        <f t="shared" si="29"/>
        <v/>
      </c>
      <c r="K39" s="78"/>
      <c r="L39" s="180">
        <f t="shared" si="15"/>
        <v>0</v>
      </c>
      <c r="M39" s="78"/>
      <c r="N39" s="180">
        <f t="shared" si="16"/>
        <v>0</v>
      </c>
      <c r="O39" s="78"/>
      <c r="P39" s="180">
        <f t="shared" si="17"/>
        <v>0</v>
      </c>
      <c r="Q39" s="78"/>
      <c r="R39" s="180">
        <f t="shared" si="18"/>
        <v>0</v>
      </c>
      <c r="S39" s="78"/>
      <c r="T39" s="180">
        <f t="shared" si="19"/>
        <v>0</v>
      </c>
      <c r="U39" s="78"/>
      <c r="V39" s="180">
        <f t="shared" si="20"/>
        <v>0</v>
      </c>
      <c r="W39" s="78"/>
      <c r="X39" s="180">
        <f t="shared" si="21"/>
        <v>0</v>
      </c>
      <c r="Y39" s="78"/>
      <c r="Z39" s="180">
        <f t="shared" si="22"/>
        <v>0</v>
      </c>
      <c r="AA39" s="78"/>
      <c r="AB39" s="180">
        <f t="shared" si="23"/>
        <v>0</v>
      </c>
      <c r="AC39" s="78"/>
      <c r="AD39" s="180">
        <f t="shared" si="24"/>
        <v>0</v>
      </c>
      <c r="AE39" s="183"/>
      <c r="AF39" s="184">
        <f t="shared" si="27"/>
        <v>0</v>
      </c>
      <c r="AG39" s="185">
        <f t="shared" si="28"/>
        <v>0</v>
      </c>
    </row>
    <row r="40" spans="1:33" s="12" customFormat="1" ht="21" customHeight="1" x14ac:dyDescent="0.2">
      <c r="A40" s="11" t="str">
        <f>IF(D40="","",MAX($A$31:$A39)+1)</f>
        <v/>
      </c>
      <c r="B40" s="515"/>
      <c r="C40" s="516"/>
      <c r="D40" s="27"/>
      <c r="E40" s="142" t="str">
        <f t="shared" si="25"/>
        <v/>
      </c>
      <c r="F40" s="83"/>
      <c r="G40" s="175" t="s">
        <v>2</v>
      </c>
      <c r="H40" s="83"/>
      <c r="I40" s="179" t="s">
        <v>4</v>
      </c>
      <c r="J40" s="190" t="str">
        <f t="shared" si="29"/>
        <v/>
      </c>
      <c r="K40" s="78"/>
      <c r="L40" s="180">
        <f t="shared" si="15"/>
        <v>0</v>
      </c>
      <c r="M40" s="78"/>
      <c r="N40" s="180">
        <f t="shared" si="16"/>
        <v>0</v>
      </c>
      <c r="O40" s="78"/>
      <c r="P40" s="180">
        <f t="shared" si="17"/>
        <v>0</v>
      </c>
      <c r="Q40" s="78"/>
      <c r="R40" s="180">
        <f t="shared" si="18"/>
        <v>0</v>
      </c>
      <c r="S40" s="78"/>
      <c r="T40" s="180">
        <f t="shared" si="19"/>
        <v>0</v>
      </c>
      <c r="U40" s="78"/>
      <c r="V40" s="180">
        <f t="shared" si="20"/>
        <v>0</v>
      </c>
      <c r="W40" s="78"/>
      <c r="X40" s="180">
        <f t="shared" si="21"/>
        <v>0</v>
      </c>
      <c r="Y40" s="78"/>
      <c r="Z40" s="180">
        <f t="shared" si="22"/>
        <v>0</v>
      </c>
      <c r="AA40" s="78"/>
      <c r="AB40" s="180">
        <f t="shared" si="23"/>
        <v>0</v>
      </c>
      <c r="AC40" s="78"/>
      <c r="AD40" s="180">
        <f t="shared" si="24"/>
        <v>0</v>
      </c>
      <c r="AE40" s="183"/>
      <c r="AF40" s="184">
        <f t="shared" si="27"/>
        <v>0</v>
      </c>
      <c r="AG40" s="185">
        <f t="shared" si="28"/>
        <v>0</v>
      </c>
    </row>
    <row r="41" spans="1:33" s="12" customFormat="1" ht="21" customHeight="1" x14ac:dyDescent="0.2">
      <c r="A41" s="11" t="str">
        <f>IF(D41="","",MAX($A$31:$A40)+1)</f>
        <v/>
      </c>
      <c r="B41" s="515"/>
      <c r="C41" s="516"/>
      <c r="D41" s="27"/>
      <c r="E41" s="142" t="str">
        <f t="shared" si="25"/>
        <v/>
      </c>
      <c r="F41" s="83"/>
      <c r="G41" s="175" t="s">
        <v>2</v>
      </c>
      <c r="H41" s="83"/>
      <c r="I41" s="179" t="s">
        <v>4</v>
      </c>
      <c r="J41" s="190" t="str">
        <f t="shared" si="29"/>
        <v/>
      </c>
      <c r="K41" s="78"/>
      <c r="L41" s="180">
        <f t="shared" si="15"/>
        <v>0</v>
      </c>
      <c r="M41" s="78"/>
      <c r="N41" s="180">
        <f t="shared" si="16"/>
        <v>0</v>
      </c>
      <c r="O41" s="78"/>
      <c r="P41" s="180">
        <f t="shared" si="17"/>
        <v>0</v>
      </c>
      <c r="Q41" s="78"/>
      <c r="R41" s="180">
        <f t="shared" si="18"/>
        <v>0</v>
      </c>
      <c r="S41" s="78"/>
      <c r="T41" s="180">
        <f t="shared" si="19"/>
        <v>0</v>
      </c>
      <c r="U41" s="78"/>
      <c r="V41" s="180">
        <f t="shared" si="20"/>
        <v>0</v>
      </c>
      <c r="W41" s="78"/>
      <c r="X41" s="180">
        <f t="shared" si="21"/>
        <v>0</v>
      </c>
      <c r="Y41" s="78"/>
      <c r="Z41" s="180">
        <f t="shared" si="22"/>
        <v>0</v>
      </c>
      <c r="AA41" s="78"/>
      <c r="AB41" s="180">
        <f t="shared" si="23"/>
        <v>0</v>
      </c>
      <c r="AC41" s="78"/>
      <c r="AD41" s="180">
        <f t="shared" si="24"/>
        <v>0</v>
      </c>
      <c r="AE41" s="183"/>
      <c r="AF41" s="184">
        <f t="shared" si="27"/>
        <v>0</v>
      </c>
      <c r="AG41" s="185">
        <f t="shared" si="28"/>
        <v>0</v>
      </c>
    </row>
    <row r="42" spans="1:33" s="12" customFormat="1" ht="21" customHeight="1" x14ac:dyDescent="0.2">
      <c r="A42" s="11" t="str">
        <f>IF(D42="","",MAX($A$31:$A41)+1)</f>
        <v/>
      </c>
      <c r="B42" s="515"/>
      <c r="C42" s="516"/>
      <c r="D42" s="27"/>
      <c r="E42" s="142" t="str">
        <f t="shared" si="25"/>
        <v/>
      </c>
      <c r="F42" s="83"/>
      <c r="G42" s="175" t="s">
        <v>2</v>
      </c>
      <c r="H42" s="83"/>
      <c r="I42" s="179" t="s">
        <v>4</v>
      </c>
      <c r="J42" s="190" t="str">
        <f t="shared" si="26"/>
        <v/>
      </c>
      <c r="K42" s="78"/>
      <c r="L42" s="180">
        <f t="shared" si="15"/>
        <v>0</v>
      </c>
      <c r="M42" s="78"/>
      <c r="N42" s="180">
        <f t="shared" si="16"/>
        <v>0</v>
      </c>
      <c r="O42" s="78"/>
      <c r="P42" s="180">
        <f t="shared" si="17"/>
        <v>0</v>
      </c>
      <c r="Q42" s="78"/>
      <c r="R42" s="180">
        <f t="shared" si="18"/>
        <v>0</v>
      </c>
      <c r="S42" s="78"/>
      <c r="T42" s="180">
        <f t="shared" si="19"/>
        <v>0</v>
      </c>
      <c r="U42" s="78"/>
      <c r="V42" s="180">
        <f t="shared" si="20"/>
        <v>0</v>
      </c>
      <c r="W42" s="78"/>
      <c r="X42" s="180">
        <f t="shared" si="21"/>
        <v>0</v>
      </c>
      <c r="Y42" s="78"/>
      <c r="Z42" s="180">
        <f t="shared" si="22"/>
        <v>0</v>
      </c>
      <c r="AA42" s="78"/>
      <c r="AB42" s="180">
        <f t="shared" si="23"/>
        <v>0</v>
      </c>
      <c r="AC42" s="78"/>
      <c r="AD42" s="180">
        <f t="shared" si="24"/>
        <v>0</v>
      </c>
      <c r="AE42" s="183"/>
      <c r="AF42" s="184">
        <f t="shared" si="27"/>
        <v>0</v>
      </c>
      <c r="AG42" s="185">
        <f t="shared" si="28"/>
        <v>0</v>
      </c>
    </row>
    <row r="43" spans="1:33" s="12" customFormat="1" ht="21" customHeight="1" x14ac:dyDescent="0.2">
      <c r="A43" s="11" t="str">
        <f>IF(D43="","",MAX($A$31:$A42)+1)</f>
        <v/>
      </c>
      <c r="B43" s="515"/>
      <c r="C43" s="516"/>
      <c r="D43" s="27"/>
      <c r="E43" s="142" t="str">
        <f t="shared" si="25"/>
        <v/>
      </c>
      <c r="F43" s="83"/>
      <c r="G43" s="175" t="s">
        <v>2</v>
      </c>
      <c r="H43" s="83"/>
      <c r="I43" s="179" t="s">
        <v>4</v>
      </c>
      <c r="J43" s="190" t="str">
        <f t="shared" si="26"/>
        <v/>
      </c>
      <c r="K43" s="78"/>
      <c r="L43" s="180">
        <f t="shared" si="15"/>
        <v>0</v>
      </c>
      <c r="M43" s="78"/>
      <c r="N43" s="180">
        <f t="shared" si="16"/>
        <v>0</v>
      </c>
      <c r="O43" s="78"/>
      <c r="P43" s="180">
        <f t="shared" si="17"/>
        <v>0</v>
      </c>
      <c r="Q43" s="78"/>
      <c r="R43" s="180">
        <f t="shared" si="18"/>
        <v>0</v>
      </c>
      <c r="S43" s="78"/>
      <c r="T43" s="180">
        <f t="shared" si="19"/>
        <v>0</v>
      </c>
      <c r="U43" s="78"/>
      <c r="V43" s="180">
        <f t="shared" si="20"/>
        <v>0</v>
      </c>
      <c r="W43" s="78"/>
      <c r="X43" s="180">
        <f t="shared" si="21"/>
        <v>0</v>
      </c>
      <c r="Y43" s="78"/>
      <c r="Z43" s="180">
        <f t="shared" si="22"/>
        <v>0</v>
      </c>
      <c r="AA43" s="78"/>
      <c r="AB43" s="180">
        <f t="shared" si="23"/>
        <v>0</v>
      </c>
      <c r="AC43" s="78"/>
      <c r="AD43" s="180">
        <f t="shared" si="24"/>
        <v>0</v>
      </c>
      <c r="AE43" s="183"/>
      <c r="AF43" s="184">
        <f t="shared" si="27"/>
        <v>0</v>
      </c>
      <c r="AG43" s="185">
        <f t="shared" si="28"/>
        <v>0</v>
      </c>
    </row>
    <row r="44" spans="1:33" s="12" customFormat="1" ht="21" customHeight="1" x14ac:dyDescent="0.2">
      <c r="A44" s="11" t="str">
        <f>IF(D44="","",MAX($A$31:$A43)+1)</f>
        <v/>
      </c>
      <c r="B44" s="515"/>
      <c r="C44" s="516"/>
      <c r="D44" s="27"/>
      <c r="E44" s="142" t="str">
        <f t="shared" si="25"/>
        <v/>
      </c>
      <c r="F44" s="83"/>
      <c r="G44" s="175" t="s">
        <v>2</v>
      </c>
      <c r="H44" s="83"/>
      <c r="I44" s="179" t="s">
        <v>4</v>
      </c>
      <c r="J44" s="190" t="str">
        <f>IF(AND(F44&lt;&gt;"",H44&lt;&gt;""),ROUNDDOWN(F44*H44/1000000,2),"")</f>
        <v/>
      </c>
      <c r="K44" s="78"/>
      <c r="L44" s="180">
        <f t="shared" si="15"/>
        <v>0</v>
      </c>
      <c r="M44" s="78"/>
      <c r="N44" s="180">
        <f t="shared" si="16"/>
        <v>0</v>
      </c>
      <c r="O44" s="78"/>
      <c r="P44" s="180">
        <f t="shared" si="17"/>
        <v>0</v>
      </c>
      <c r="Q44" s="78"/>
      <c r="R44" s="180">
        <f t="shared" si="18"/>
        <v>0</v>
      </c>
      <c r="S44" s="78"/>
      <c r="T44" s="180">
        <f t="shared" si="19"/>
        <v>0</v>
      </c>
      <c r="U44" s="78"/>
      <c r="V44" s="180">
        <f t="shared" si="20"/>
        <v>0</v>
      </c>
      <c r="W44" s="78"/>
      <c r="X44" s="180">
        <f t="shared" si="21"/>
        <v>0</v>
      </c>
      <c r="Y44" s="78"/>
      <c r="Z44" s="180">
        <f t="shared" si="22"/>
        <v>0</v>
      </c>
      <c r="AA44" s="78"/>
      <c r="AB44" s="180">
        <f t="shared" si="23"/>
        <v>0</v>
      </c>
      <c r="AC44" s="78"/>
      <c r="AD44" s="180">
        <f t="shared" si="24"/>
        <v>0</v>
      </c>
      <c r="AE44" s="183"/>
      <c r="AF44" s="184">
        <f t="shared" si="27"/>
        <v>0</v>
      </c>
      <c r="AG44" s="185">
        <f t="shared" si="28"/>
        <v>0</v>
      </c>
    </row>
    <row r="45" spans="1:33" s="12" customFormat="1" ht="21" customHeight="1" x14ac:dyDescent="0.2">
      <c r="A45" s="11" t="str">
        <f>IF(D45="","",MAX($A$31:$A44)+1)</f>
        <v/>
      </c>
      <c r="B45" s="515"/>
      <c r="C45" s="516"/>
      <c r="D45" s="27"/>
      <c r="E45" s="142" t="str">
        <f t="shared" si="25"/>
        <v/>
      </c>
      <c r="F45" s="83"/>
      <c r="G45" s="175" t="s">
        <v>2</v>
      </c>
      <c r="H45" s="83"/>
      <c r="I45" s="179" t="s">
        <v>4</v>
      </c>
      <c r="J45" s="190" t="str">
        <f>IF(AND(F45&lt;&gt;"",H45&lt;&gt;""),ROUNDDOWN(F45*H45/1000000,2),"")</f>
        <v/>
      </c>
      <c r="K45" s="78"/>
      <c r="L45" s="180">
        <f t="shared" si="15"/>
        <v>0</v>
      </c>
      <c r="M45" s="78"/>
      <c r="N45" s="180">
        <f t="shared" si="16"/>
        <v>0</v>
      </c>
      <c r="O45" s="78"/>
      <c r="P45" s="180">
        <f t="shared" si="17"/>
        <v>0</v>
      </c>
      <c r="Q45" s="78"/>
      <c r="R45" s="180">
        <f t="shared" si="18"/>
        <v>0</v>
      </c>
      <c r="S45" s="78"/>
      <c r="T45" s="180">
        <f t="shared" si="19"/>
        <v>0</v>
      </c>
      <c r="U45" s="78"/>
      <c r="V45" s="180">
        <f t="shared" si="20"/>
        <v>0</v>
      </c>
      <c r="W45" s="78"/>
      <c r="X45" s="180">
        <f t="shared" si="21"/>
        <v>0</v>
      </c>
      <c r="Y45" s="78"/>
      <c r="Z45" s="180">
        <f t="shared" si="22"/>
        <v>0</v>
      </c>
      <c r="AA45" s="78"/>
      <c r="AB45" s="180">
        <f t="shared" si="23"/>
        <v>0</v>
      </c>
      <c r="AC45" s="78"/>
      <c r="AD45" s="180">
        <f t="shared" si="24"/>
        <v>0</v>
      </c>
      <c r="AE45" s="183"/>
      <c r="AF45" s="184">
        <f t="shared" si="27"/>
        <v>0</v>
      </c>
      <c r="AG45" s="185">
        <f t="shared" si="28"/>
        <v>0</v>
      </c>
    </row>
    <row r="46" spans="1:33" s="12" customFormat="1" ht="21" customHeight="1" x14ac:dyDescent="0.2">
      <c r="A46" s="11" t="str">
        <f>IF(D46="","",MAX($A$31:$A45)+1)</f>
        <v/>
      </c>
      <c r="B46" s="515"/>
      <c r="C46" s="516"/>
      <c r="D46" s="27"/>
      <c r="E46" s="142" t="str">
        <f t="shared" si="25"/>
        <v/>
      </c>
      <c r="F46" s="83"/>
      <c r="G46" s="175" t="s">
        <v>2</v>
      </c>
      <c r="H46" s="83"/>
      <c r="I46" s="179" t="s">
        <v>4</v>
      </c>
      <c r="J46" s="190" t="str">
        <f t="shared" si="26"/>
        <v/>
      </c>
      <c r="K46" s="78"/>
      <c r="L46" s="180">
        <f t="shared" si="15"/>
        <v>0</v>
      </c>
      <c r="M46" s="78"/>
      <c r="N46" s="180">
        <f t="shared" si="16"/>
        <v>0</v>
      </c>
      <c r="O46" s="78"/>
      <c r="P46" s="180">
        <f t="shared" si="17"/>
        <v>0</v>
      </c>
      <c r="Q46" s="78"/>
      <c r="R46" s="180">
        <f t="shared" si="18"/>
        <v>0</v>
      </c>
      <c r="S46" s="78"/>
      <c r="T46" s="180">
        <f t="shared" si="19"/>
        <v>0</v>
      </c>
      <c r="U46" s="78"/>
      <c r="V46" s="180">
        <f t="shared" si="20"/>
        <v>0</v>
      </c>
      <c r="W46" s="78"/>
      <c r="X46" s="180">
        <f t="shared" si="21"/>
        <v>0</v>
      </c>
      <c r="Y46" s="78"/>
      <c r="Z46" s="180">
        <f t="shared" si="22"/>
        <v>0</v>
      </c>
      <c r="AA46" s="78"/>
      <c r="AB46" s="180">
        <f t="shared" si="23"/>
        <v>0</v>
      </c>
      <c r="AC46" s="78"/>
      <c r="AD46" s="180">
        <f t="shared" si="24"/>
        <v>0</v>
      </c>
      <c r="AE46" s="183"/>
      <c r="AF46" s="184">
        <f t="shared" si="27"/>
        <v>0</v>
      </c>
      <c r="AG46" s="185">
        <f t="shared" si="28"/>
        <v>0</v>
      </c>
    </row>
    <row r="47" spans="1:33" s="12" customFormat="1" ht="21" customHeight="1" x14ac:dyDescent="0.2">
      <c r="A47" s="11" t="str">
        <f>IF(D47="","",MAX($A$31:$A46)+1)</f>
        <v/>
      </c>
      <c r="B47" s="515"/>
      <c r="C47" s="516"/>
      <c r="D47" s="27"/>
      <c r="E47" s="142" t="str">
        <f t="shared" si="25"/>
        <v/>
      </c>
      <c r="F47" s="83"/>
      <c r="G47" s="175" t="s">
        <v>2</v>
      </c>
      <c r="H47" s="83"/>
      <c r="I47" s="179" t="s">
        <v>4</v>
      </c>
      <c r="J47" s="190" t="str">
        <f t="shared" si="26"/>
        <v/>
      </c>
      <c r="K47" s="78"/>
      <c r="L47" s="180">
        <f t="shared" si="15"/>
        <v>0</v>
      </c>
      <c r="M47" s="78"/>
      <c r="N47" s="180">
        <f t="shared" si="16"/>
        <v>0</v>
      </c>
      <c r="O47" s="78"/>
      <c r="P47" s="180">
        <f t="shared" si="17"/>
        <v>0</v>
      </c>
      <c r="Q47" s="78"/>
      <c r="R47" s="180">
        <f t="shared" si="18"/>
        <v>0</v>
      </c>
      <c r="S47" s="78"/>
      <c r="T47" s="180">
        <f t="shared" si="19"/>
        <v>0</v>
      </c>
      <c r="U47" s="78"/>
      <c r="V47" s="180">
        <f t="shared" si="20"/>
        <v>0</v>
      </c>
      <c r="W47" s="78"/>
      <c r="X47" s="180">
        <f t="shared" si="21"/>
        <v>0</v>
      </c>
      <c r="Y47" s="78"/>
      <c r="Z47" s="180">
        <f t="shared" si="22"/>
        <v>0</v>
      </c>
      <c r="AA47" s="78"/>
      <c r="AB47" s="180">
        <f t="shared" si="23"/>
        <v>0</v>
      </c>
      <c r="AC47" s="78"/>
      <c r="AD47" s="180">
        <f t="shared" si="24"/>
        <v>0</v>
      </c>
      <c r="AE47" s="183"/>
      <c r="AF47" s="184">
        <f t="shared" si="27"/>
        <v>0</v>
      </c>
      <c r="AG47" s="185">
        <f t="shared" si="28"/>
        <v>0</v>
      </c>
    </row>
    <row r="48" spans="1:33" s="12" customFormat="1" ht="21" customHeight="1" x14ac:dyDescent="0.2">
      <c r="A48" s="11" t="str">
        <f>IF(D48="","",MAX($A$31:$A47)+1)</f>
        <v/>
      </c>
      <c r="B48" s="515"/>
      <c r="C48" s="516"/>
      <c r="D48" s="27"/>
      <c r="E48" s="142" t="str">
        <f t="shared" si="25"/>
        <v/>
      </c>
      <c r="F48" s="83"/>
      <c r="G48" s="175" t="s">
        <v>2</v>
      </c>
      <c r="H48" s="83"/>
      <c r="I48" s="179" t="s">
        <v>4</v>
      </c>
      <c r="J48" s="190" t="str">
        <f t="shared" si="26"/>
        <v/>
      </c>
      <c r="K48" s="78"/>
      <c r="L48" s="180">
        <f t="shared" si="15"/>
        <v>0</v>
      </c>
      <c r="M48" s="78"/>
      <c r="N48" s="180">
        <f t="shared" si="16"/>
        <v>0</v>
      </c>
      <c r="O48" s="78"/>
      <c r="P48" s="180">
        <f t="shared" si="17"/>
        <v>0</v>
      </c>
      <c r="Q48" s="78"/>
      <c r="R48" s="180">
        <f t="shared" si="18"/>
        <v>0</v>
      </c>
      <c r="S48" s="78"/>
      <c r="T48" s="180">
        <f t="shared" si="19"/>
        <v>0</v>
      </c>
      <c r="U48" s="78"/>
      <c r="V48" s="180">
        <f t="shared" si="20"/>
        <v>0</v>
      </c>
      <c r="W48" s="78"/>
      <c r="X48" s="180">
        <f t="shared" si="21"/>
        <v>0</v>
      </c>
      <c r="Y48" s="78"/>
      <c r="Z48" s="180">
        <f t="shared" si="22"/>
        <v>0</v>
      </c>
      <c r="AA48" s="78"/>
      <c r="AB48" s="180">
        <f t="shared" si="23"/>
        <v>0</v>
      </c>
      <c r="AC48" s="78"/>
      <c r="AD48" s="180">
        <f t="shared" si="24"/>
        <v>0</v>
      </c>
      <c r="AE48" s="183"/>
      <c r="AF48" s="184">
        <f t="shared" si="27"/>
        <v>0</v>
      </c>
      <c r="AG48" s="185">
        <f t="shared" si="28"/>
        <v>0</v>
      </c>
    </row>
    <row r="49" spans="1:33" s="12" customFormat="1" ht="21" customHeight="1" x14ac:dyDescent="0.2">
      <c r="A49" s="11" t="str">
        <f>IF(D49="","",MAX($A$31:$A48)+1)</f>
        <v/>
      </c>
      <c r="B49" s="515"/>
      <c r="C49" s="516"/>
      <c r="D49" s="27"/>
      <c r="E49" s="142" t="str">
        <f t="shared" si="25"/>
        <v/>
      </c>
      <c r="F49" s="83"/>
      <c r="G49" s="175" t="s">
        <v>2</v>
      </c>
      <c r="H49" s="83"/>
      <c r="I49" s="179" t="s">
        <v>4</v>
      </c>
      <c r="J49" s="190" t="str">
        <f t="shared" si="26"/>
        <v/>
      </c>
      <c r="K49" s="78"/>
      <c r="L49" s="180">
        <f t="shared" si="15"/>
        <v>0</v>
      </c>
      <c r="M49" s="78"/>
      <c r="N49" s="180">
        <f t="shared" si="16"/>
        <v>0</v>
      </c>
      <c r="O49" s="78"/>
      <c r="P49" s="180">
        <f t="shared" si="17"/>
        <v>0</v>
      </c>
      <c r="Q49" s="78"/>
      <c r="R49" s="180">
        <f t="shared" si="18"/>
        <v>0</v>
      </c>
      <c r="S49" s="78"/>
      <c r="T49" s="180">
        <f t="shared" si="19"/>
        <v>0</v>
      </c>
      <c r="U49" s="78"/>
      <c r="V49" s="180">
        <f t="shared" si="20"/>
        <v>0</v>
      </c>
      <c r="W49" s="78"/>
      <c r="X49" s="180">
        <f t="shared" si="21"/>
        <v>0</v>
      </c>
      <c r="Y49" s="78"/>
      <c r="Z49" s="180">
        <f t="shared" si="22"/>
        <v>0</v>
      </c>
      <c r="AA49" s="78"/>
      <c r="AB49" s="180">
        <f t="shared" si="23"/>
        <v>0</v>
      </c>
      <c r="AC49" s="78"/>
      <c r="AD49" s="180">
        <f t="shared" si="24"/>
        <v>0</v>
      </c>
      <c r="AE49" s="183"/>
      <c r="AF49" s="184">
        <f t="shared" si="27"/>
        <v>0</v>
      </c>
      <c r="AG49" s="185">
        <f t="shared" si="28"/>
        <v>0</v>
      </c>
    </row>
    <row r="50" spans="1:33" s="12" customFormat="1" ht="21" customHeight="1" x14ac:dyDescent="0.2">
      <c r="A50" s="11" t="str">
        <f>IF(D50="","",MAX($A$31:$A49)+1)</f>
        <v/>
      </c>
      <c r="B50" s="515"/>
      <c r="C50" s="516"/>
      <c r="D50" s="27"/>
      <c r="E50" s="142" t="str">
        <f t="shared" si="25"/>
        <v/>
      </c>
      <c r="F50" s="83"/>
      <c r="G50" s="175" t="s">
        <v>2</v>
      </c>
      <c r="H50" s="83"/>
      <c r="I50" s="179" t="s">
        <v>4</v>
      </c>
      <c r="J50" s="190" t="str">
        <f t="shared" si="26"/>
        <v/>
      </c>
      <c r="K50" s="78"/>
      <c r="L50" s="180">
        <f t="shared" si="15"/>
        <v>0</v>
      </c>
      <c r="M50" s="78"/>
      <c r="N50" s="180">
        <f t="shared" si="16"/>
        <v>0</v>
      </c>
      <c r="O50" s="78"/>
      <c r="P50" s="180">
        <f t="shared" si="17"/>
        <v>0</v>
      </c>
      <c r="Q50" s="78"/>
      <c r="R50" s="180">
        <f t="shared" si="18"/>
        <v>0</v>
      </c>
      <c r="S50" s="78"/>
      <c r="T50" s="180">
        <f t="shared" si="19"/>
        <v>0</v>
      </c>
      <c r="U50" s="78"/>
      <c r="V50" s="180">
        <f t="shared" si="20"/>
        <v>0</v>
      </c>
      <c r="W50" s="78"/>
      <c r="X50" s="180">
        <f t="shared" si="21"/>
        <v>0</v>
      </c>
      <c r="Y50" s="78"/>
      <c r="Z50" s="180">
        <f t="shared" si="22"/>
        <v>0</v>
      </c>
      <c r="AA50" s="78"/>
      <c r="AB50" s="180">
        <f t="shared" si="23"/>
        <v>0</v>
      </c>
      <c r="AC50" s="78"/>
      <c r="AD50" s="180">
        <f t="shared" si="24"/>
        <v>0</v>
      </c>
      <c r="AE50" s="183"/>
      <c r="AF50" s="184">
        <f t="shared" si="27"/>
        <v>0</v>
      </c>
      <c r="AG50" s="185">
        <f t="shared" si="28"/>
        <v>0</v>
      </c>
    </row>
    <row r="51" spans="1:33" s="12" customFormat="1" ht="21" customHeight="1" thickBot="1" x14ac:dyDescent="0.25">
      <c r="A51" s="11" t="str">
        <f>IF(D51="","",MAX($A$31:$A50)+1)</f>
        <v/>
      </c>
      <c r="B51" s="518"/>
      <c r="C51" s="519"/>
      <c r="D51" s="28"/>
      <c r="E51" s="143" t="str">
        <f t="shared" si="25"/>
        <v/>
      </c>
      <c r="F51" s="84"/>
      <c r="G51" s="176" t="s">
        <v>2</v>
      </c>
      <c r="H51" s="84"/>
      <c r="I51" s="181" t="s">
        <v>4</v>
      </c>
      <c r="J51" s="191" t="str">
        <f t="shared" si="26"/>
        <v/>
      </c>
      <c r="K51" s="79"/>
      <c r="L51" s="182">
        <f t="shared" si="15"/>
        <v>0</v>
      </c>
      <c r="M51" s="79"/>
      <c r="N51" s="182">
        <f t="shared" si="16"/>
        <v>0</v>
      </c>
      <c r="O51" s="79"/>
      <c r="P51" s="182">
        <f t="shared" si="17"/>
        <v>0</v>
      </c>
      <c r="Q51" s="79"/>
      <c r="R51" s="182">
        <f t="shared" si="18"/>
        <v>0</v>
      </c>
      <c r="S51" s="79"/>
      <c r="T51" s="182">
        <f t="shared" si="19"/>
        <v>0</v>
      </c>
      <c r="U51" s="79"/>
      <c r="V51" s="182">
        <f t="shared" si="20"/>
        <v>0</v>
      </c>
      <c r="W51" s="79"/>
      <c r="X51" s="182">
        <f t="shared" si="21"/>
        <v>0</v>
      </c>
      <c r="Y51" s="79"/>
      <c r="Z51" s="182">
        <f t="shared" si="22"/>
        <v>0</v>
      </c>
      <c r="AA51" s="79"/>
      <c r="AB51" s="182">
        <f t="shared" si="23"/>
        <v>0</v>
      </c>
      <c r="AC51" s="79"/>
      <c r="AD51" s="182">
        <f t="shared" si="24"/>
        <v>0</v>
      </c>
      <c r="AE51" s="183"/>
      <c r="AF51" s="192">
        <f t="shared" si="27"/>
        <v>0</v>
      </c>
      <c r="AG51" s="193">
        <f t="shared" si="28"/>
        <v>0</v>
      </c>
    </row>
    <row r="52" spans="1:33" s="11" customFormat="1" ht="21" customHeight="1" thickTop="1" x14ac:dyDescent="0.2">
      <c r="B52" s="520" t="s">
        <v>6</v>
      </c>
      <c r="C52" s="520"/>
      <c r="D52" s="520"/>
      <c r="E52" s="520"/>
      <c r="F52" s="520"/>
      <c r="G52" s="520"/>
      <c r="H52" s="520"/>
      <c r="I52" s="520"/>
      <c r="J52" s="520"/>
      <c r="K52" s="80">
        <f t="shared" ref="K52:AD52" si="30">SUM(K32:K51)</f>
        <v>0</v>
      </c>
      <c r="L52" s="82">
        <f t="shared" si="30"/>
        <v>0</v>
      </c>
      <c r="M52" s="80">
        <f t="shared" si="30"/>
        <v>0</v>
      </c>
      <c r="N52" s="82">
        <f t="shared" si="30"/>
        <v>0</v>
      </c>
      <c r="O52" s="80">
        <f t="shared" si="30"/>
        <v>0</v>
      </c>
      <c r="P52" s="82">
        <f t="shared" si="30"/>
        <v>0</v>
      </c>
      <c r="Q52" s="80">
        <f t="shared" si="30"/>
        <v>0</v>
      </c>
      <c r="R52" s="82">
        <f t="shared" si="30"/>
        <v>0</v>
      </c>
      <c r="S52" s="80">
        <f t="shared" si="30"/>
        <v>0</v>
      </c>
      <c r="T52" s="82">
        <f t="shared" si="30"/>
        <v>0</v>
      </c>
      <c r="U52" s="80">
        <f t="shared" si="30"/>
        <v>0</v>
      </c>
      <c r="V52" s="82">
        <f t="shared" si="30"/>
        <v>0</v>
      </c>
      <c r="W52" s="80">
        <f t="shared" si="30"/>
        <v>0</v>
      </c>
      <c r="X52" s="82">
        <f t="shared" si="30"/>
        <v>0</v>
      </c>
      <c r="Y52" s="80">
        <f t="shared" si="30"/>
        <v>0</v>
      </c>
      <c r="Z52" s="82">
        <f t="shared" si="30"/>
        <v>0</v>
      </c>
      <c r="AA52" s="80">
        <f t="shared" si="30"/>
        <v>0</v>
      </c>
      <c r="AB52" s="82">
        <f t="shared" si="30"/>
        <v>0</v>
      </c>
      <c r="AC52" s="80">
        <f t="shared" si="30"/>
        <v>0</v>
      </c>
      <c r="AD52" s="82">
        <f t="shared" si="30"/>
        <v>0</v>
      </c>
      <c r="AE52" s="36"/>
      <c r="AF52" s="81">
        <f>SUM(AF32:AF51)</f>
        <v>0</v>
      </c>
      <c r="AG52" s="90">
        <f>SUM(AG32:AG51)</f>
        <v>0</v>
      </c>
    </row>
    <row r="53" spans="1:33" s="11" customFormat="1" ht="19.5" customHeight="1" x14ac:dyDescent="0.2">
      <c r="B53" s="89" t="s">
        <v>49</v>
      </c>
      <c r="C53" s="13"/>
      <c r="D53" s="13"/>
      <c r="E53" s="13"/>
      <c r="F53" s="14"/>
      <c r="G53" s="14"/>
      <c r="H53" s="14"/>
      <c r="I53" s="15"/>
      <c r="J53" s="15"/>
      <c r="K53" s="16"/>
      <c r="L53" s="16"/>
      <c r="M53" s="16"/>
      <c r="N53" s="16"/>
      <c r="O53" s="16"/>
      <c r="P53" s="16"/>
      <c r="Q53" s="16"/>
      <c r="R53" s="16"/>
      <c r="S53" s="16"/>
      <c r="T53" s="16"/>
      <c r="U53" s="16"/>
      <c r="V53" s="16"/>
      <c r="W53" s="16"/>
      <c r="X53" s="16"/>
      <c r="Y53" s="16"/>
      <c r="Z53" s="16"/>
      <c r="AA53" s="16"/>
      <c r="AB53" s="16"/>
      <c r="AC53" s="16"/>
      <c r="AD53" s="16"/>
      <c r="AE53" s="16"/>
      <c r="AF53" s="16"/>
      <c r="AG53" s="16"/>
    </row>
    <row r="54" spans="1:33" s="11" customFormat="1" ht="22.5" customHeight="1" thickBot="1" x14ac:dyDescent="0.25">
      <c r="B54" s="521" t="s">
        <v>29</v>
      </c>
      <c r="C54" s="521"/>
      <c r="D54" s="521"/>
      <c r="E54" s="521"/>
      <c r="F54" s="521"/>
      <c r="G54" s="521"/>
      <c r="H54" s="521"/>
      <c r="I54" s="521"/>
      <c r="J54" s="194" t="s">
        <v>30</v>
      </c>
      <c r="K54" s="330" t="s">
        <v>32</v>
      </c>
      <c r="L54" s="331" t="s">
        <v>50</v>
      </c>
      <c r="M54" s="330" t="s">
        <v>32</v>
      </c>
      <c r="N54" s="331" t="s">
        <v>50</v>
      </c>
      <c r="O54" s="330" t="s">
        <v>32</v>
      </c>
      <c r="P54" s="331" t="s">
        <v>50</v>
      </c>
      <c r="Q54" s="330" t="s">
        <v>32</v>
      </c>
      <c r="R54" s="331" t="s">
        <v>50</v>
      </c>
      <c r="S54" s="330" t="s">
        <v>32</v>
      </c>
      <c r="T54" s="331" t="s">
        <v>50</v>
      </c>
      <c r="U54" s="330" t="s">
        <v>32</v>
      </c>
      <c r="V54" s="331" t="s">
        <v>50</v>
      </c>
      <c r="W54" s="330" t="s">
        <v>32</v>
      </c>
      <c r="X54" s="331" t="s">
        <v>50</v>
      </c>
      <c r="Y54" s="330" t="s">
        <v>32</v>
      </c>
      <c r="Z54" s="331" t="s">
        <v>50</v>
      </c>
      <c r="AA54" s="330" t="s">
        <v>32</v>
      </c>
      <c r="AB54" s="331" t="s">
        <v>50</v>
      </c>
      <c r="AC54" s="330" t="s">
        <v>32</v>
      </c>
      <c r="AD54" s="331" t="s">
        <v>50</v>
      </c>
      <c r="AE54" s="16"/>
      <c r="AF54" s="522" t="s">
        <v>38</v>
      </c>
      <c r="AG54" s="522"/>
    </row>
    <row r="55" spans="1:33" s="11" customFormat="1" ht="20.25" customHeight="1" thickTop="1" x14ac:dyDescent="0.2">
      <c r="B55" s="511" t="s">
        <v>176</v>
      </c>
      <c r="C55" s="511"/>
      <c r="D55" s="511"/>
      <c r="E55" s="511"/>
      <c r="F55" s="511"/>
      <c r="G55" s="511"/>
      <c r="H55" s="511"/>
      <c r="I55" s="511"/>
      <c r="J55" s="195">
        <v>30000</v>
      </c>
      <c r="K55" s="138">
        <f>IF(L27="","",SUMIF($E$19:$E$26,$B$55,L19:L26))</f>
        <v>0</v>
      </c>
      <c r="L55" s="86">
        <f>IF(K55="","",$J$55*K55)</f>
        <v>0</v>
      </c>
      <c r="M55" s="138">
        <f>IF(N27="","",SUMIF($E$19:$E$26,$B$55,N19:N26))</f>
        <v>0</v>
      </c>
      <c r="N55" s="86">
        <f>IF(M55="","",$J$55*M55)</f>
        <v>0</v>
      </c>
      <c r="O55" s="138">
        <f>IF(P27="","",SUMIF($E$19:$E$26,$B$55,P19:P26))</f>
        <v>0</v>
      </c>
      <c r="P55" s="86">
        <f>IF(O55="","",$J$55*O55)</f>
        <v>0</v>
      </c>
      <c r="Q55" s="138">
        <f>IF(R27="","",SUMIF($E$19:$E$26,$B$55,R19:R26))</f>
        <v>0</v>
      </c>
      <c r="R55" s="86">
        <f>IF(Q55="","",$J$55*Q55)</f>
        <v>0</v>
      </c>
      <c r="S55" s="138">
        <f>IF(T27="","",SUMIF($E$19:$E$26,$B$55,T19:T26))</f>
        <v>0</v>
      </c>
      <c r="T55" s="86">
        <f>IF(S55="","",$J$55*S55)</f>
        <v>0</v>
      </c>
      <c r="U55" s="138">
        <f>IF(V27="","",SUMIF($E$19:$E$26,$B$55,V19:V26))</f>
        <v>0</v>
      </c>
      <c r="V55" s="86">
        <f>IF(U55="","",$J$55*U55)</f>
        <v>0</v>
      </c>
      <c r="W55" s="138">
        <f>IF(X27="","",SUMIF($E$19:$E$26,$B$55,X19:X26))</f>
        <v>0</v>
      </c>
      <c r="X55" s="86">
        <f>IF(W55="","",$J$55*W55)</f>
        <v>0</v>
      </c>
      <c r="Y55" s="138">
        <f>IF(Z27="","",SUMIF($E$19:$E$26,$B$55,Z19:Z26))</f>
        <v>0</v>
      </c>
      <c r="Z55" s="86">
        <f>IF(Y55="","",$J$55*Y55)</f>
        <v>0</v>
      </c>
      <c r="AA55" s="138">
        <f>IF(AB27="","",SUMIF($E$19:$E$26,$B$55,AB19:AB26))</f>
        <v>0</v>
      </c>
      <c r="AB55" s="86">
        <f>IF(AA55="","",$J$55*AA55)</f>
        <v>0</v>
      </c>
      <c r="AC55" s="138">
        <f>IF(AD27="","",SUMIF($E$19:$E$26,$B$55,AD19:AD26))</f>
        <v>0</v>
      </c>
      <c r="AD55" s="86">
        <f>IF(AC55="","",$J$55*AC55)</f>
        <v>0</v>
      </c>
      <c r="AE55" s="16"/>
      <c r="AF55" s="93" t="s">
        <v>176</v>
      </c>
      <c r="AG55" s="139">
        <f>SUM(K55*$K$8,M55*$M$8,O55*$O$8,Q55*$Q$8,S55*$S$8,U55*$U$8,W55*$W$8,Y55*$Y$8,AA55*$AA$8,AC55*$AC$8)</f>
        <v>0</v>
      </c>
    </row>
    <row r="56" spans="1:33" s="11" customFormat="1" ht="20.25" customHeight="1" x14ac:dyDescent="0.2">
      <c r="B56" s="511" t="s">
        <v>177</v>
      </c>
      <c r="C56" s="511"/>
      <c r="D56" s="511"/>
      <c r="E56" s="511"/>
      <c r="F56" s="511"/>
      <c r="G56" s="511"/>
      <c r="H56" s="511"/>
      <c r="I56" s="511"/>
      <c r="J56" s="195">
        <v>50000</v>
      </c>
      <c r="K56" s="138">
        <f>IF(L52="","",SUMIF($E$32:$E$51,$B$56,L32:L51))</f>
        <v>0</v>
      </c>
      <c r="L56" s="86">
        <f>IF(K56="","",$J$56*K56)</f>
        <v>0</v>
      </c>
      <c r="M56" s="138">
        <f>IF(N52="","",SUMIF($E$32:$E$51,$B$56,N32:N51))</f>
        <v>0</v>
      </c>
      <c r="N56" s="86">
        <f>IF(M56="","",$J$56*M56)</f>
        <v>0</v>
      </c>
      <c r="O56" s="138">
        <f>IF(P52="","",SUMIF($E$32:$E$51,$B$56,P32:P51))</f>
        <v>0</v>
      </c>
      <c r="P56" s="86">
        <f>IF(O56="","",$J$56*O56)</f>
        <v>0</v>
      </c>
      <c r="Q56" s="138">
        <f>IF(R52="","",SUMIF($E$32:$E$51,$B$56,R32:R51))</f>
        <v>0</v>
      </c>
      <c r="R56" s="86">
        <f>IF(Q56="","",$J$56*Q56)</f>
        <v>0</v>
      </c>
      <c r="S56" s="138">
        <f>IF(T52="","",SUMIF($E$32:$E$51,$B$56,T32:T51))</f>
        <v>0</v>
      </c>
      <c r="T56" s="86">
        <f>IF(S56="","",$J$56*S56)</f>
        <v>0</v>
      </c>
      <c r="U56" s="138">
        <f>IF(V52="","",SUMIF($E$32:$E$51,$B$56,V32:V51))</f>
        <v>0</v>
      </c>
      <c r="V56" s="86">
        <f>IF(U56="","",$J$56*U56)</f>
        <v>0</v>
      </c>
      <c r="W56" s="138">
        <f>IF(X52="","",SUMIF($E$32:$E$51,$B$56,X32:X51))</f>
        <v>0</v>
      </c>
      <c r="X56" s="86">
        <f>IF(W56="","",$J$56*W56)</f>
        <v>0</v>
      </c>
      <c r="Y56" s="138">
        <f>IF(Z52="","",SUMIF($E$32:$E$51,$B$56,Z32:Z51))</f>
        <v>0</v>
      </c>
      <c r="Z56" s="86">
        <f>IF(Y56="","",$J$56*Y56)</f>
        <v>0</v>
      </c>
      <c r="AA56" s="138">
        <f>IF(AB52="","",SUMIF($E$32:$E$51,$B$56,AB32:AB51))</f>
        <v>0</v>
      </c>
      <c r="AB56" s="86">
        <f>IF(AA56="","",$J$56*AA56)</f>
        <v>0</v>
      </c>
      <c r="AC56" s="138">
        <f>IF(AD52="","",SUMIF($E$32:$E$51,$B$56,AD32:AD51))</f>
        <v>0</v>
      </c>
      <c r="AD56" s="86">
        <f>IF(AC56="","",$J$56*AC56)</f>
        <v>0</v>
      </c>
      <c r="AE56" s="16"/>
      <c r="AF56" s="93" t="s">
        <v>177</v>
      </c>
      <c r="AG56" s="139">
        <f>SUM(K56*$K$8,M56*$M$8,O56*$O$8,Q56*$Q$8,S56*$S$8,U56*$U$8,W56*$W$8,Y56*$Y$8,AA56*$AA$8,AC56*$AC$8)</f>
        <v>0</v>
      </c>
    </row>
    <row r="57" spans="1:33" x14ac:dyDescent="0.2">
      <c r="A57" s="234"/>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row>
    <row r="58" spans="1:33" ht="23.25" customHeight="1" x14ac:dyDescent="0.25">
      <c r="A58" s="234"/>
      <c r="B58" s="531" t="s">
        <v>149</v>
      </c>
      <c r="C58" s="531"/>
      <c r="D58" s="567" t="s">
        <v>150</v>
      </c>
      <c r="E58" s="568"/>
      <c r="F58" s="568"/>
      <c r="G58" s="568"/>
      <c r="H58" s="568"/>
      <c r="I58" s="568"/>
      <c r="J58" s="569"/>
      <c r="K58" s="235"/>
      <c r="L58" s="236"/>
      <c r="M58" s="236"/>
      <c r="N58" s="236"/>
      <c r="O58" s="236"/>
      <c r="P58" s="236"/>
      <c r="Q58" s="236"/>
      <c r="R58" s="236"/>
      <c r="S58" s="236"/>
      <c r="T58" s="236"/>
      <c r="U58" s="236"/>
      <c r="V58" s="236"/>
      <c r="W58" s="236"/>
      <c r="X58" s="236"/>
      <c r="Y58" s="236"/>
      <c r="Z58" s="236"/>
      <c r="AA58" s="236"/>
      <c r="AB58" s="236"/>
      <c r="AC58" s="236"/>
      <c r="AD58" s="236"/>
      <c r="AE58" s="236"/>
      <c r="AF58" s="237"/>
      <c r="AG58" s="237"/>
    </row>
    <row r="59" spans="1:33" ht="20.149999999999999" customHeight="1" x14ac:dyDescent="0.2">
      <c r="A59" s="234"/>
      <c r="B59" s="238" t="s">
        <v>151</v>
      </c>
      <c r="C59" s="234"/>
      <c r="D59" s="234"/>
      <c r="E59" s="234"/>
      <c r="F59" s="234"/>
      <c r="G59" s="234"/>
      <c r="H59" s="234"/>
      <c r="I59" s="234"/>
      <c r="J59" s="234"/>
      <c r="K59" s="239" t="s">
        <v>12</v>
      </c>
      <c r="L59" s="234"/>
      <c r="M59" s="234"/>
      <c r="N59" s="234"/>
      <c r="O59" s="234"/>
      <c r="P59" s="234"/>
      <c r="Q59" s="234"/>
      <c r="R59" s="234"/>
      <c r="S59" s="234"/>
      <c r="T59" s="234"/>
      <c r="U59" s="234"/>
      <c r="V59" s="234"/>
      <c r="W59" s="234"/>
      <c r="X59" s="234"/>
      <c r="Y59" s="234"/>
      <c r="Z59" s="234"/>
      <c r="AA59" s="234"/>
      <c r="AB59" s="234"/>
      <c r="AC59" s="234"/>
      <c r="AD59" s="234"/>
      <c r="AE59" s="234"/>
      <c r="AF59" s="238"/>
      <c r="AG59" s="234"/>
    </row>
    <row r="60" spans="1:33" ht="21.65" customHeight="1" thickBot="1" x14ac:dyDescent="0.25">
      <c r="A60" s="234"/>
      <c r="B60" s="570" t="s">
        <v>152</v>
      </c>
      <c r="C60" s="571"/>
      <c r="D60" s="305" t="s">
        <v>160</v>
      </c>
      <c r="E60" s="306" t="s">
        <v>161</v>
      </c>
      <c r="F60" s="500" t="s">
        <v>162</v>
      </c>
      <c r="G60" s="501"/>
      <c r="H60" s="572" t="s">
        <v>163</v>
      </c>
      <c r="I60" s="573"/>
      <c r="J60" s="307" t="s">
        <v>153</v>
      </c>
      <c r="K60" s="308" t="s">
        <v>154</v>
      </c>
      <c r="L60" s="331" t="s">
        <v>50</v>
      </c>
      <c r="M60" s="309" t="s">
        <v>154</v>
      </c>
      <c r="N60" s="331" t="s">
        <v>50</v>
      </c>
      <c r="O60" s="309" t="s">
        <v>154</v>
      </c>
      <c r="P60" s="331" t="s">
        <v>50</v>
      </c>
      <c r="Q60" s="309" t="s">
        <v>154</v>
      </c>
      <c r="R60" s="331" t="s">
        <v>50</v>
      </c>
      <c r="S60" s="309" t="s">
        <v>154</v>
      </c>
      <c r="T60" s="331" t="s">
        <v>50</v>
      </c>
      <c r="U60" s="309" t="s">
        <v>154</v>
      </c>
      <c r="V60" s="331" t="s">
        <v>50</v>
      </c>
      <c r="W60" s="309" t="s">
        <v>154</v>
      </c>
      <c r="X60" s="331" t="s">
        <v>50</v>
      </c>
      <c r="Y60" s="309" t="s">
        <v>154</v>
      </c>
      <c r="Z60" s="331" t="s">
        <v>50</v>
      </c>
      <c r="AA60" s="309" t="s">
        <v>154</v>
      </c>
      <c r="AB60" s="331" t="s">
        <v>50</v>
      </c>
      <c r="AC60" s="309" t="s">
        <v>154</v>
      </c>
      <c r="AD60" s="331" t="s">
        <v>50</v>
      </c>
      <c r="AE60" s="234"/>
      <c r="AF60" s="322"/>
      <c r="AG60" s="240"/>
    </row>
    <row r="61" spans="1:33" ht="22.5" customHeight="1" thickTop="1" x14ac:dyDescent="0.2">
      <c r="A61" s="234" t="str">
        <f>IF(B61="","",MAX($A$55:$A60)+1)</f>
        <v/>
      </c>
      <c r="B61" s="574"/>
      <c r="C61" s="503"/>
      <c r="D61" s="254"/>
      <c r="E61" s="255"/>
      <c r="F61" s="502"/>
      <c r="G61" s="503"/>
      <c r="H61" s="575"/>
      <c r="I61" s="576"/>
      <c r="J61" s="241"/>
      <c r="K61" s="242"/>
      <c r="L61" s="252">
        <f>IF(AND(J61&lt;&gt;"", K61&lt;&gt;""), MIN(J61,150000)*K61, 0)</f>
        <v>0</v>
      </c>
      <c r="M61" s="243"/>
      <c r="N61" s="252">
        <f>IF(AND(J61&lt;&gt;"", M61&lt;&gt;""), MIN(J61,150000)*M61, 0)</f>
        <v>0</v>
      </c>
      <c r="O61" s="243"/>
      <c r="P61" s="252">
        <f>IF(AND(J61&lt;&gt;"", O61&lt;&gt;""), MIN(J61,150000)*O61, 0)</f>
        <v>0</v>
      </c>
      <c r="Q61" s="243"/>
      <c r="R61" s="252">
        <f>IF(AND(J61&lt;&gt;"", Q61&lt;&gt;""), MIN(J61,150000)*Q61, 0)</f>
        <v>0</v>
      </c>
      <c r="S61" s="243"/>
      <c r="T61" s="252">
        <f>IF(AND(J61&lt;&gt;"", S61&lt;&gt;""), MIN(J61,150000)*S61, 0)</f>
        <v>0</v>
      </c>
      <c r="U61" s="243"/>
      <c r="V61" s="252">
        <f>IF(AND(J61&lt;&gt;"", U61&lt;&gt;""), MIN(J61,150000)*U61,0)</f>
        <v>0</v>
      </c>
      <c r="W61" s="243"/>
      <c r="X61" s="252">
        <f>IF(AND(J61&lt;&gt;"", W61&lt;&gt;""), MIN(J61,150000)*W61, 0)</f>
        <v>0</v>
      </c>
      <c r="Y61" s="243"/>
      <c r="Z61" s="252">
        <f>IF(AND(J61&lt;&gt;"", Y61&lt;&gt;""), MIN(J61,150000)*Y61, 0)</f>
        <v>0</v>
      </c>
      <c r="AA61" s="243"/>
      <c r="AB61" s="252">
        <f>IF(AND(J61&lt;&gt;"", AA61&lt;&gt;""), MIN(J61,150000)*AA61, 0)</f>
        <v>0</v>
      </c>
      <c r="AC61" s="243"/>
      <c r="AD61" s="252">
        <f>IF(AND(J61&lt;&gt;"", AC61&lt;&gt;""), MIN(J61,150000)*AC61, 0)</f>
        <v>0</v>
      </c>
      <c r="AE61" s="234"/>
      <c r="AF61" s="323"/>
      <c r="AG61" s="244"/>
    </row>
    <row r="62" spans="1:33" ht="20.149999999999999" customHeight="1" x14ac:dyDescent="0.2">
      <c r="A62" s="234" t="str">
        <f>IF(B62="","",MAX($A$55:$A61)+1)</f>
        <v/>
      </c>
      <c r="B62" s="577"/>
      <c r="C62" s="505"/>
      <c r="D62" s="310"/>
      <c r="E62" s="311"/>
      <c r="F62" s="504"/>
      <c r="G62" s="505"/>
      <c r="H62" s="578"/>
      <c r="I62" s="579"/>
      <c r="J62" s="312"/>
      <c r="K62" s="313"/>
      <c r="L62" s="314">
        <f>IF(AND(J62&lt;&gt;"", K62&lt;&gt;""), MIN(J62,150000)*K62, 0)</f>
        <v>0</v>
      </c>
      <c r="M62" s="315"/>
      <c r="N62" s="314">
        <f>IF(AND(J62&lt;&gt;"", M62&lt;&gt;""), MIN(J62,150000)*M62, 0)</f>
        <v>0</v>
      </c>
      <c r="O62" s="315"/>
      <c r="P62" s="314">
        <f>IF(AND(J62&lt;&gt;"", O62&lt;&gt;""), MIN(J62,150000)*O62, 0)</f>
        <v>0</v>
      </c>
      <c r="Q62" s="315"/>
      <c r="R62" s="314">
        <f>IF(AND(J62&lt;&gt;"", Q62&lt;&gt;""), MIN(J62,150000)*Q62, 0)</f>
        <v>0</v>
      </c>
      <c r="S62" s="315"/>
      <c r="T62" s="314">
        <f>IF(AND(J62&lt;&gt;"", S62&lt;&gt;""), MIN(J62,150000)*S62, 0)</f>
        <v>0</v>
      </c>
      <c r="U62" s="315"/>
      <c r="V62" s="314">
        <f>IF(AND(J62&lt;&gt;"", U62&lt;&gt;""), MIN(J62,150000)*U62, 0)</f>
        <v>0</v>
      </c>
      <c r="W62" s="315"/>
      <c r="X62" s="314">
        <f>IF(AND(J62&lt;&gt;"", W62&lt;&gt;""), MIN(J62,150000)*W62, 0)</f>
        <v>0</v>
      </c>
      <c r="Y62" s="315"/>
      <c r="Z62" s="314">
        <f>IF(AND(J62&lt;&gt;"", Y62&lt;&gt;""), MIN(J62,150000)*Y62, 0)</f>
        <v>0</v>
      </c>
      <c r="AA62" s="315"/>
      <c r="AB62" s="314">
        <f>IF(AND(J62&lt;&gt;"", AA62&lt;&gt;""), MIN(J62,150000)*AA62, 0)</f>
        <v>0</v>
      </c>
      <c r="AC62" s="315"/>
      <c r="AD62" s="314">
        <f>IF(AND(J62&lt;&gt;"", AC62&lt;&gt;""), MIN(J62,150000)*AC62, 0)</f>
        <v>0</v>
      </c>
      <c r="AE62" s="234"/>
      <c r="AF62" s="323"/>
      <c r="AG62" s="244"/>
    </row>
    <row r="63" spans="1:33" ht="20.149999999999999" customHeight="1" x14ac:dyDescent="0.2">
      <c r="A63" s="248" t="str">
        <f>IF(B63="","",MAX($A$55:$A62)+1)</f>
        <v/>
      </c>
      <c r="B63" s="582"/>
      <c r="C63" s="507"/>
      <c r="D63" s="256"/>
      <c r="E63" s="257"/>
      <c r="F63" s="506"/>
      <c r="G63" s="507"/>
      <c r="H63" s="583"/>
      <c r="I63" s="584"/>
      <c r="J63" s="245"/>
      <c r="K63" s="246"/>
      <c r="L63" s="253">
        <f>IF(AND(J63&lt;&gt;"", K63&lt;&gt;""), MIN(J63,150000)*K63, 0)</f>
        <v>0</v>
      </c>
      <c r="M63" s="247"/>
      <c r="N63" s="253">
        <f>IF(AND(J63&lt;&gt;"", M63&lt;&gt;""), MIN(J63,150000)*M63, 0)</f>
        <v>0</v>
      </c>
      <c r="O63" s="247"/>
      <c r="P63" s="253">
        <f>IF(AND(J63&lt;&gt;"", O63&lt;&gt;""), MIN(J63,150000)*O63, 0)</f>
        <v>0</v>
      </c>
      <c r="Q63" s="247"/>
      <c r="R63" s="253">
        <f>IF(AND(J63&lt;&gt;"", Q63&lt;&gt;""), MIN(J63,150000)*Q63, 0)</f>
        <v>0</v>
      </c>
      <c r="S63" s="247"/>
      <c r="T63" s="253">
        <f>IF(AND(J63&lt;&gt;"", S63&lt;&gt;""), MIN(J63,150000)*S63, 0)</f>
        <v>0</v>
      </c>
      <c r="U63" s="247"/>
      <c r="V63" s="253">
        <f>IF(AND(J63&lt;&gt;"", U63&lt;&gt;""), MIN(J63,150000)*U63, 0)</f>
        <v>0</v>
      </c>
      <c r="W63" s="247"/>
      <c r="X63" s="253">
        <f>IF(AND(J63&lt;&gt;"", W63&lt;&gt;""), MIN(J63,150000)*W63, 0)</f>
        <v>0</v>
      </c>
      <c r="Y63" s="247"/>
      <c r="Z63" s="253">
        <f>IF(AND(J63&lt;&gt;"", Y63&lt;&gt;""), MIN(J63,150000)*Y63, 0)</f>
        <v>0</v>
      </c>
      <c r="AA63" s="247"/>
      <c r="AB63" s="253">
        <f>IF(AND(J63&lt;&gt;"", AA63&lt;&gt;""), MIN(J63,150000)*AA63, 0)</f>
        <v>0</v>
      </c>
      <c r="AC63" s="247"/>
      <c r="AD63" s="253">
        <f>IF(AND(J63&lt;&gt;"", AC63&lt;&gt;""), MIN(J63,150000)*AC63, 0)</f>
        <v>0</v>
      </c>
      <c r="AE63" s="234"/>
      <c r="AF63" s="323"/>
      <c r="AG63" s="244"/>
    </row>
    <row r="64" spans="1:33" ht="19.5" customHeight="1" x14ac:dyDescent="0.2">
      <c r="A64" s="234" t="str">
        <f>IF(B64="","",MAX($A$55:$A63)+1)</f>
        <v/>
      </c>
      <c r="B64" s="564"/>
      <c r="C64" s="509"/>
      <c r="D64" s="316"/>
      <c r="E64" s="317"/>
      <c r="F64" s="508"/>
      <c r="G64" s="509"/>
      <c r="H64" s="565"/>
      <c r="I64" s="566"/>
      <c r="J64" s="318"/>
      <c r="K64" s="319"/>
      <c r="L64" s="320">
        <f>IF(AND(J64&lt;&gt;"", K64&lt;&gt;""), MIN(J64,150000)*K64, 0)</f>
        <v>0</v>
      </c>
      <c r="M64" s="321"/>
      <c r="N64" s="320">
        <f>IF(AND(J64&lt;&gt;"", M64&lt;&gt;""), MIN(J64,150000)*M64, 0)</f>
        <v>0</v>
      </c>
      <c r="O64" s="321"/>
      <c r="P64" s="320">
        <f>IF(AND(J64&lt;&gt;"", O64&lt;&gt;""), MIN(J64,150000)*O64, 0)</f>
        <v>0</v>
      </c>
      <c r="Q64" s="321"/>
      <c r="R64" s="320">
        <f>IF(AND(J64&lt;&gt;"", Q64&lt;&gt;""), MIN(J64,150000)*Q64, 0)</f>
        <v>0</v>
      </c>
      <c r="S64" s="321"/>
      <c r="T64" s="320">
        <f>IF(AND(J64&lt;&gt;"", S64&lt;&gt;""), MIN(J64,150000)*S64, 0)</f>
        <v>0</v>
      </c>
      <c r="U64" s="321"/>
      <c r="V64" s="320">
        <f>IF(AND(J64&lt;&gt;"", U64&lt;&gt;""), MIN(J64,150000)*U64, 0)</f>
        <v>0</v>
      </c>
      <c r="W64" s="321"/>
      <c r="X64" s="320">
        <f>IF(AND(J64&lt;&gt;"", W64&lt;&gt;""), MIN(J64,150000)*W64, 0)</f>
        <v>0</v>
      </c>
      <c r="Y64" s="321"/>
      <c r="Z64" s="320">
        <f>IF(AND(J64&lt;&gt;"", Y64&lt;&gt;""), MIN(J64,150000)*Y64, 0)</f>
        <v>0</v>
      </c>
      <c r="AA64" s="321"/>
      <c r="AB64" s="320">
        <f>IF(AND(J64&lt;&gt;"", AA64&lt;&gt;""), MIN(J64,150000)*AA64, 0)</f>
        <v>0</v>
      </c>
      <c r="AC64" s="321"/>
      <c r="AD64" s="320">
        <f>IF(AND(J64&lt;&gt;"", AC64&lt;&gt;""), MIN(J64,150000)*AC64, 0)</f>
        <v>0</v>
      </c>
      <c r="AE64" s="249"/>
      <c r="AF64" s="323"/>
      <c r="AG64" s="244"/>
    </row>
    <row r="93" spans="1:1" x14ac:dyDescent="0.2">
      <c r="A93" s="250">
        <f>SUM(AF14)</f>
        <v>0</v>
      </c>
    </row>
    <row r="150" spans="1:1" x14ac:dyDescent="0.2">
      <c r="A150" s="293">
        <f>SUM(AF14)</f>
        <v>0</v>
      </c>
    </row>
  </sheetData>
  <sheetProtection algorithmName="SHA-512" hashValue="NUB0jd0de50z7vvFN9iDgoZvIAwhzHsjV6YFP7LDXqj4h3E3ghiS+XHCzdr3oDmsI6mr2ayxqN5IHCvkwFLuHA==" saltValue="lKDi2qGh/ZNSZMnjJfgp4g==" spinCount="100000" sheet="1" objects="1" scenarios="1"/>
  <mergeCells count="154">
    <mergeCell ref="O10:P10"/>
    <mergeCell ref="Q10:R10"/>
    <mergeCell ref="S10:T10"/>
    <mergeCell ref="U10:V10"/>
    <mergeCell ref="W10:X10"/>
    <mergeCell ref="Y10:Z10"/>
    <mergeCell ref="AA10:AB10"/>
    <mergeCell ref="AC10:AD10"/>
    <mergeCell ref="B63:C63"/>
    <mergeCell ref="H63:I63"/>
    <mergeCell ref="Y11:Z11"/>
    <mergeCell ref="AA11:AB11"/>
    <mergeCell ref="AC11:AD11"/>
    <mergeCell ref="W12:X12"/>
    <mergeCell ref="Y12:Z12"/>
    <mergeCell ref="AA12:AB12"/>
    <mergeCell ref="AC12:AD12"/>
    <mergeCell ref="O12:P12"/>
    <mergeCell ref="Q12:R12"/>
    <mergeCell ref="S12:T12"/>
    <mergeCell ref="O11:P11"/>
    <mergeCell ref="Q11:R11"/>
    <mergeCell ref="S11:T11"/>
    <mergeCell ref="U12:V12"/>
    <mergeCell ref="B64:C64"/>
    <mergeCell ref="H64:I64"/>
    <mergeCell ref="B10:J10"/>
    <mergeCell ref="K10:L10"/>
    <mergeCell ref="M10:N10"/>
    <mergeCell ref="B58:C58"/>
    <mergeCell ref="D58:J58"/>
    <mergeCell ref="B60:C60"/>
    <mergeCell ref="H60:I60"/>
    <mergeCell ref="B61:C61"/>
    <mergeCell ref="H61:I61"/>
    <mergeCell ref="B62:C62"/>
    <mergeCell ref="H62:I62"/>
    <mergeCell ref="B12:J12"/>
    <mergeCell ref="K12:L12"/>
    <mergeCell ref="M12:N12"/>
    <mergeCell ref="B11:J11"/>
    <mergeCell ref="K11:L11"/>
    <mergeCell ref="M11:N11"/>
    <mergeCell ref="B16:C16"/>
    <mergeCell ref="B19:C19"/>
    <mergeCell ref="B20:C20"/>
    <mergeCell ref="B21:C21"/>
    <mergeCell ref="B18:C18"/>
    <mergeCell ref="AA7:AB7"/>
    <mergeCell ref="AC7:AD7"/>
    <mergeCell ref="U8:V8"/>
    <mergeCell ref="W8:X8"/>
    <mergeCell ref="Y8:Z8"/>
    <mergeCell ref="AA8:AB8"/>
    <mergeCell ref="B3:AG3"/>
    <mergeCell ref="B7:J7"/>
    <mergeCell ref="K7:L7"/>
    <mergeCell ref="M7:N7"/>
    <mergeCell ref="O7:P7"/>
    <mergeCell ref="Q7:R7"/>
    <mergeCell ref="S7:T7"/>
    <mergeCell ref="U7:V7"/>
    <mergeCell ref="W7:X7"/>
    <mergeCell ref="Y7:Z7"/>
    <mergeCell ref="AC8:AD8"/>
    <mergeCell ref="B8:J8"/>
    <mergeCell ref="K8:L8"/>
    <mergeCell ref="M8:N8"/>
    <mergeCell ref="O8:P8"/>
    <mergeCell ref="Q8:R8"/>
    <mergeCell ref="S8:T8"/>
    <mergeCell ref="Y9:Z9"/>
    <mergeCell ref="AA9:AB9"/>
    <mergeCell ref="AC9:AD9"/>
    <mergeCell ref="B9:J9"/>
    <mergeCell ref="K9:L9"/>
    <mergeCell ref="M9:N9"/>
    <mergeCell ref="O9:P9"/>
    <mergeCell ref="Q9:R9"/>
    <mergeCell ref="S9:T9"/>
    <mergeCell ref="U9:V9"/>
    <mergeCell ref="W9:X9"/>
    <mergeCell ref="U11:V11"/>
    <mergeCell ref="W11:X11"/>
    <mergeCell ref="AF13:AG13"/>
    <mergeCell ref="B14:J14"/>
    <mergeCell ref="K14:L14"/>
    <mergeCell ref="M14:N14"/>
    <mergeCell ref="O14:P14"/>
    <mergeCell ref="Q14:R14"/>
    <mergeCell ref="S14:T14"/>
    <mergeCell ref="U14:V14"/>
    <mergeCell ref="W14:X14"/>
    <mergeCell ref="Y13:Z13"/>
    <mergeCell ref="AF14:AG14"/>
    <mergeCell ref="AA13:AB13"/>
    <mergeCell ref="AC13:AD13"/>
    <mergeCell ref="B13:J13"/>
    <mergeCell ref="K13:L13"/>
    <mergeCell ref="M13:N13"/>
    <mergeCell ref="O13:P13"/>
    <mergeCell ref="Q13:R13"/>
    <mergeCell ref="S13:T13"/>
    <mergeCell ref="U13:V13"/>
    <mergeCell ref="W13:X13"/>
    <mergeCell ref="Y14:Z14"/>
    <mergeCell ref="F18:I18"/>
    <mergeCell ref="B17:J17"/>
    <mergeCell ref="AA14:AB14"/>
    <mergeCell ref="AC14:AD14"/>
    <mergeCell ref="D16:J16"/>
    <mergeCell ref="B25:C25"/>
    <mergeCell ref="B50:C50"/>
    <mergeCell ref="B44:C44"/>
    <mergeCell ref="B32:C32"/>
    <mergeCell ref="B33:C33"/>
    <mergeCell ref="B42:C42"/>
    <mergeCell ref="B26:C26"/>
    <mergeCell ref="B27:J27"/>
    <mergeCell ref="B34:C34"/>
    <mergeCell ref="B35:C35"/>
    <mergeCell ref="B29:C29"/>
    <mergeCell ref="B31:C31"/>
    <mergeCell ref="F31:I31"/>
    <mergeCell ref="B36:C36"/>
    <mergeCell ref="B37:C37"/>
    <mergeCell ref="B38:C38"/>
    <mergeCell ref="B39:C39"/>
    <mergeCell ref="B40:C40"/>
    <mergeCell ref="B41:C41"/>
    <mergeCell ref="F60:G60"/>
    <mergeCell ref="F61:G61"/>
    <mergeCell ref="F62:G62"/>
    <mergeCell ref="F63:G63"/>
    <mergeCell ref="F64:G64"/>
    <mergeCell ref="AA1:AF1"/>
    <mergeCell ref="AA2:AF2"/>
    <mergeCell ref="B55:I55"/>
    <mergeCell ref="D29:J29"/>
    <mergeCell ref="B45:C45"/>
    <mergeCell ref="B56:I56"/>
    <mergeCell ref="B30:J30"/>
    <mergeCell ref="B51:C51"/>
    <mergeCell ref="B52:J52"/>
    <mergeCell ref="B54:I54"/>
    <mergeCell ref="AF54:AG54"/>
    <mergeCell ref="B43:C43"/>
    <mergeCell ref="B46:C46"/>
    <mergeCell ref="B47:C47"/>
    <mergeCell ref="B48:C48"/>
    <mergeCell ref="B49:C49"/>
    <mergeCell ref="B22:C22"/>
    <mergeCell ref="B23:C23"/>
    <mergeCell ref="B24:C24"/>
  </mergeCells>
  <phoneticPr fontId="42"/>
  <conditionalFormatting sqref="B19:AD26 AF19:AG26">
    <cfRule type="expression" dxfId="52" priority="27" stopIfTrue="1">
      <formula>MOD(ROW()-111,2)=0</formula>
    </cfRule>
  </conditionalFormatting>
  <conditionalFormatting sqref="AF32:AG33 B32:AD33 B42:AD43 AF42:AG43 AF46:AG51 B46:AD51">
    <cfRule type="expression" dxfId="51" priority="25" stopIfTrue="1">
      <formula>MOD(ROW()-158,2)=0</formula>
    </cfRule>
  </conditionalFormatting>
  <conditionalFormatting sqref="D19:D26">
    <cfRule type="expression" dxfId="50" priority="21" stopIfTrue="1">
      <formula>AND($E19&lt;&gt;"",$E19&lt;&gt;"M5")</formula>
    </cfRule>
  </conditionalFormatting>
  <conditionalFormatting sqref="D32:D51">
    <cfRule type="expression" dxfId="49" priority="8" stopIfTrue="1">
      <formula>AND($E32&lt;&gt;"",$E32&lt;&gt;"M6")</formula>
    </cfRule>
  </conditionalFormatting>
  <conditionalFormatting sqref="B34:AD35 AF34:AG35">
    <cfRule type="expression" dxfId="48" priority="18" stopIfTrue="1">
      <formula>MOD(ROW()-158,2)=0</formula>
    </cfRule>
  </conditionalFormatting>
  <conditionalFormatting sqref="B44:AD45 AF44:AG45">
    <cfRule type="expression" dxfId="47" priority="10" stopIfTrue="1">
      <formula>MOD(ROW()-158,2)=0</formula>
    </cfRule>
  </conditionalFormatting>
  <conditionalFormatting sqref="B36:AD41 AF36:AG41">
    <cfRule type="expression" dxfId="46" priority="12" stopIfTrue="1">
      <formula>MOD(ROW()-158,2)=0</formula>
    </cfRule>
  </conditionalFormatting>
  <conditionalFormatting sqref="K7:L7">
    <cfRule type="expression" dxfId="45" priority="2" stopIfTrue="1">
      <formula>$K$7=""</formula>
    </cfRule>
  </conditionalFormatting>
  <conditionalFormatting sqref="K8:L8">
    <cfRule type="expression" dxfId="44" priority="1" stopIfTrue="1">
      <formula>$K$8=""</formula>
    </cfRule>
  </conditionalFormatting>
  <dataValidations count="17">
    <dataValidation imeMode="disabled" allowBlank="1" showInputMessage="1" showErrorMessage="1" errorTitle="入力エラー" error="小数点は第二位まで、三位以下切り捨てで入力して下さい。" sqref="K8:AD8 Z27:Z31 L27:L31 N27:N31 P27:P31 R27:R31 T27:T31 V27:V31 X27:X31 AB27:AB31 AD27:AD31 AD52:AD53 AB52:AB53 X52:X53 V52:V53 T52:T53 R52:R53 P52:P53 N52:N53 L52:L53 Z52:Z53 P1:P4 L1:L4 N1:N6 AB3:AB6 X1:X6 V1:V6 T1:T6 R1:R6 AD3:AD6 M5 P6 L6 Z3:Z6 AD57:AD59 AB57:AB59 Z57:Z59 X57:X59 V57:V59 T57:T59 R57:R59 P57:P59 N57:N59 L57:L59 AB65:AB65465 L65:L65465 N65:N65465 P65:P65465 R65:R65465 T65:T65465 V65:V65465 X65:X65465 Z65:Z65465 AD65:AD65465 AD9:AD18 AB9:AB18 X9:X18 V9:V18 T9:T18 R9:R18 P9:P18 N9:N18 L9:L18 Z9:Z18" xr:uid="{00000000-0002-0000-0200-000000000000}"/>
    <dataValidation type="custom" imeMode="disabled" allowBlank="1" showInputMessage="1" showErrorMessage="1" errorTitle="入力エラー" error="小数点以下第一位を切り捨てで入力して下さい。" sqref="H32:H51 F32:F51 M32:M51 O32:O51 Q32:Q51 S32:S51 U32:U51 W32:W51 Y32:Y51 K32:K51 AA32:AA51 AC32:AC51 AF32:AF51 H19:H26 F19:F26 M19:M26 O19:O26 Q19:Q26 S19:S26 U19:U26 W19:W26 Y19:Y26 K19:K26 AA19:AA26 AC19:AC26 AF19:AF26" xr:uid="{00000000-0002-0000-0200-000001000000}">
      <formula1>F19-ROUNDDOWN(F19,0)=0</formula1>
    </dataValidation>
    <dataValidation type="custom" imeMode="disabled" allowBlank="1" showInputMessage="1" showErrorMessage="1" errorTitle="入力エラー" error="小数点は第二位まで、三位以下切り捨てで入力して下さい。" sqref="J32:J51 L32:L51 N32:N51 P32:P51 R32:R51 T32:T51 V32:V51 X32:X51 AG32:AG51 AB32:AB51 AD32:AD51 Z32:Z51 L19:L26 N19:N26 P19:P26 R19:R26 T19:T26 V19:V26 X19:X26 AG19:AG26 AB19:AB26 AD19:AD26 J19:J26 Z19:Z26" xr:uid="{00000000-0002-0000-0200-000002000000}">
      <formula1>J19-ROUNDDOWN(J19,2)=0</formula1>
    </dataValidation>
    <dataValidation type="textLength" imeMode="disabled" operator="equal" allowBlank="1" showInputMessage="1" showErrorMessage="1" errorTitle="文字数エラー" error="2桁の英数字で入力してください。" sqref="E19:E26 E32:E51" xr:uid="{00000000-0002-0000-0200-000005000000}">
      <formula1>2</formula1>
    </dataValidation>
    <dataValidation imeMode="disabled" allowBlank="1" showInputMessage="1" showErrorMessage="1" sqref="AF14:AG14" xr:uid="{00000000-0002-0000-0200-000006000000}"/>
    <dataValidation allowBlank="1" showInputMessage="1" showErrorMessage="1" errorTitle="入力エラー" error="小数点は第二位まで、三位以下切り捨てで入力して下さい。" sqref="K7:AD7" xr:uid="{00000000-0002-0000-0200-000007000000}"/>
    <dataValidation type="custom" imeMode="disabled" showInputMessage="1" showErrorMessage="1" errorTitle="入力エラー" error="「単住戸」当たりの数字を入力してください" sqref="M63 O63 Q63 S63 U63 W63 Y63 AA63 AC63" xr:uid="{37F6A4BE-40A3-4297-B0EC-5D3095DFD60E}">
      <formula1>AND(INT(M63)=M63,M61="",M62="",M64="")</formula1>
    </dataValidation>
    <dataValidation type="custom" imeMode="disabled" showInputMessage="1" showErrorMessage="1" errorTitle="入力エラー" error="「単住戸」当たりの数字を入力してください" sqref="M62 O62 Q62 S62 U62 W62 Y62 AA62 AC62" xr:uid="{8FB35262-EA44-4B81-85E4-253696E38B7D}">
      <formula1>AND(INT(M62)=M62,M61="",M63="",M64="")</formula1>
    </dataValidation>
    <dataValidation type="custom" imeMode="disabled" showInputMessage="1" showErrorMessage="1" errorTitle="入力エラー" error="「単住戸」当たりの数字を入力してください" sqref="M61 O61 Q61 S61 U61 W61 Y61 AA61 AC61" xr:uid="{63297920-12BF-43E2-B6BB-8B290CA76487}">
      <formula1>AND(INT(M61)=M61,M62="",M63="",M64="")</formula1>
    </dataValidation>
    <dataValidation type="custom" imeMode="disabled" showInputMessage="1" showErrorMessage="1" errorTitle="入力エラー" error="「単住戸」当たりの数字を入力してください" sqref="AC64 M64 O64 Q64 S64 U64 W64 Y64 AA64" xr:uid="{D41617F4-88ED-43B7-8EFD-30B70C565913}">
      <formula1>AND(INT(M64)=M64,M61="",M62="",M63="")</formula1>
    </dataValidation>
    <dataValidation type="custom" imeMode="disabled" operator="greaterThan" showInputMessage="1" showErrorMessage="1" errorTitle="入力エラー" error="「単住戸」当たりの数字を入力してください" sqref="K64" xr:uid="{6E3CBEAE-EC9D-4E01-8FC4-810CA420B8A0}">
      <formula1>AND(INT(K64)=K64,K61="",K62="",K63="")</formula1>
    </dataValidation>
    <dataValidation type="custom" imeMode="disabled" operator="greaterThan" showInputMessage="1" showErrorMessage="1" errorTitle="入力エラー" error="「単住戸」当たりの数字を入力してください" sqref="K63" xr:uid="{B2F4D152-B6EB-4CFE-8659-3284E4C3D069}">
      <formula1>AND(INT(K63)=K63,K61="",K62="",K64="")</formula1>
    </dataValidation>
    <dataValidation type="custom" imeMode="disabled" operator="greaterThan" showInputMessage="1" showErrorMessage="1" errorTitle="入力エラー" error="「単住戸」当たりの数字を入力してください" sqref="K62" xr:uid="{AE4F0088-FAB9-4003-A8F7-2D9EC845C329}">
      <formula1>AND(INT(K62)=K62,K61="",K63="",K64="")</formula1>
    </dataValidation>
    <dataValidation type="custom" imeMode="disabled" operator="greaterThan" showInputMessage="1" showErrorMessage="1" errorTitle="入力エラー" error="「単住戸」当たりの数字を入力してください" sqref="K61" xr:uid="{6EDFC33B-8CB2-400C-8344-D7B1D158282C}">
      <formula1>AND(INT(K61)=K61,K62="",K63="",K64="")</formula1>
    </dataValidation>
    <dataValidation type="list" allowBlank="1" showInputMessage="1" showErrorMessage="1" sqref="H61:I64" xr:uid="{56621EB3-38B2-4090-BA33-8E986C86E148}">
      <formula1>"①,②,③"</formula1>
    </dataValidation>
    <dataValidation type="custom" imeMode="disabled" operator="equal" showInputMessage="1" showErrorMessage="1" errorTitle="入力エラー" error="グレードがM6の登録番号10桁を入力してください。" sqref="D32:D51" xr:uid="{C9887987-E57F-4F0A-9B8F-CF70F6D0A793}">
      <formula1>AND(LEN(INDIRECT("RC", FALSE))=10,LEFT(INDIRECT("RC", FALSE))="M",RIGHT(INDIRECT("RC", FALSE))="6")</formula1>
    </dataValidation>
    <dataValidation type="custom" imeMode="disabled" operator="equal" showInputMessage="1" showErrorMessage="1" errorTitle="入力エラー" error="グレードがM5の登録番号10桁を入力してください。" sqref="D19:D26" xr:uid="{FBFCEDCB-ACAD-4453-BFBD-BF72403D5402}">
      <formula1>AND(LEN(INDIRECT("RC", FALSE))=10,LEFT(INDIRECT("RC", FALSE))="M",RIGHT(INDIRECT("RC", FALSE))="5")</formula1>
    </dataValidation>
  </dataValidations>
  <printOptions horizontalCentered="1"/>
  <pageMargins left="0" right="0" top="0.19685039370078741" bottom="0" header="7.874015748031496E-2" footer="0"/>
  <pageSetup paperSize="8" scale="48" fitToHeight="0" orientation="portrait" r:id="rId1"/>
  <headerFooter>
    <oddHeader>&amp;LVERSION 1.0</oddHeader>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5D496-B4C6-4270-A6CB-CD78D1BCF2E4}">
  <dimension ref="A1:BO177"/>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1" customWidth="1"/>
    <col min="3" max="6" width="3.453125" style="1" customWidth="1"/>
    <col min="7" max="8" width="4.36328125" style="1" customWidth="1"/>
    <col min="9" max="9" width="3.453125" style="1" customWidth="1"/>
    <col min="10" max="10" width="3.90625" style="1" customWidth="1"/>
    <col min="11" max="15" width="3.453125" style="1" customWidth="1"/>
    <col min="16" max="16" width="3.90625" style="1" customWidth="1"/>
    <col min="17" max="18" width="3.453125" style="1" customWidth="1"/>
    <col min="19" max="29" width="3.90625" style="1" customWidth="1"/>
    <col min="30" max="33" width="3.6328125" style="1" customWidth="1"/>
    <col min="34" max="34" width="3.90625" style="1" customWidth="1"/>
    <col min="35" max="39" width="3.6328125" style="1" customWidth="1"/>
    <col min="40" max="40" width="3.90625" style="1" customWidth="1"/>
    <col min="41" max="41" width="4.36328125" style="1" customWidth="1"/>
    <col min="42" max="85" width="3.6328125" style="1" customWidth="1"/>
    <col min="86" max="16384" width="9" style="1"/>
  </cols>
  <sheetData>
    <row r="1" spans="1:67" ht="18.75" customHeight="1" x14ac:dyDescent="0.2">
      <c r="A1" s="108" t="s">
        <v>182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58" t="s">
        <v>73</v>
      </c>
      <c r="AI1" s="2"/>
      <c r="AJ1" s="585" t="str">
        <f>'様式第8｜完了実績報告書'!$BL$2&amp;""</f>
        <v/>
      </c>
      <c r="AK1" s="585"/>
      <c r="AL1" s="585"/>
      <c r="AM1" s="585"/>
      <c r="AN1" s="585"/>
      <c r="AO1" s="585"/>
      <c r="AP1" s="585"/>
      <c r="AQ1" s="585"/>
      <c r="AR1" s="585"/>
      <c r="AS1" s="585"/>
      <c r="AT1" s="585"/>
      <c r="AU1" s="585"/>
      <c r="AV1" s="585"/>
      <c r="AW1" s="585"/>
      <c r="AX1" s="585"/>
      <c r="AY1" s="585"/>
      <c r="AZ1" s="585"/>
      <c r="BA1" s="585"/>
      <c r="BB1" s="585"/>
      <c r="BC1" s="259"/>
      <c r="BD1" s="259"/>
      <c r="BE1" s="259"/>
      <c r="BF1" s="259"/>
      <c r="BG1" s="259"/>
      <c r="BH1" s="259"/>
      <c r="BI1" s="259"/>
      <c r="BJ1" s="259"/>
      <c r="BK1" s="259"/>
      <c r="BL1" s="259"/>
      <c r="BM1" s="259"/>
      <c r="BN1" s="259"/>
      <c r="BO1" s="259"/>
    </row>
    <row r="2" spans="1:67" ht="18.75" customHeight="1" x14ac:dyDescent="0.2">
      <c r="AH2" s="258" t="s">
        <v>164</v>
      </c>
      <c r="AJ2" s="585" t="str">
        <f>'様式第8｜完了実績報告書'!$BD$15&amp;""</f>
        <v/>
      </c>
      <c r="AK2" s="585"/>
      <c r="AL2" s="585"/>
      <c r="AM2" s="585"/>
      <c r="AN2" s="585"/>
      <c r="AO2" s="585"/>
      <c r="AP2" s="585"/>
      <c r="AQ2" s="585"/>
      <c r="AR2" s="585"/>
      <c r="AS2" s="585"/>
      <c r="AT2" s="585"/>
      <c r="AU2" s="585"/>
      <c r="AV2" s="585"/>
      <c r="AW2" s="585"/>
      <c r="AX2" s="585"/>
      <c r="AY2" s="585"/>
      <c r="AZ2" s="585"/>
      <c r="BA2" s="585"/>
      <c r="BB2" s="585"/>
      <c r="BC2" s="259"/>
      <c r="BD2" s="259"/>
      <c r="BE2" s="259"/>
      <c r="BF2" s="259"/>
      <c r="BG2" s="259"/>
      <c r="BH2" s="259"/>
      <c r="BI2" s="259"/>
      <c r="BJ2" s="259"/>
      <c r="BK2" s="259"/>
      <c r="BL2" s="259"/>
      <c r="BM2" s="259"/>
      <c r="BN2" s="259"/>
      <c r="BO2" s="259"/>
    </row>
    <row r="3" spans="1:67" ht="30" customHeight="1" x14ac:dyDescent="0.2">
      <c r="A3" s="586" t="s">
        <v>165</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row>
    <row r="4" spans="1:67" ht="3" customHeight="1" x14ac:dyDescent="0.3">
      <c r="A4" s="260"/>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row>
    <row r="5" spans="1:67" s="266" customFormat="1" ht="22" customHeight="1" x14ac:dyDescent="0.2">
      <c r="A5" s="333"/>
      <c r="B5" s="332"/>
      <c r="C5" s="198" t="s">
        <v>68</v>
      </c>
      <c r="D5" s="261"/>
      <c r="E5" s="261"/>
      <c r="F5" s="261"/>
      <c r="G5" s="294"/>
      <c r="H5" s="295"/>
      <c r="I5" s="198" t="s">
        <v>166</v>
      </c>
      <c r="J5" s="261"/>
      <c r="K5" s="262"/>
      <c r="L5" s="262"/>
      <c r="M5" s="262"/>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4"/>
      <c r="AT5" s="264"/>
      <c r="AU5" s="263"/>
      <c r="AV5" s="263"/>
      <c r="AW5" s="264"/>
      <c r="AX5" s="264"/>
      <c r="AY5" s="264"/>
      <c r="AZ5" s="264"/>
      <c r="BA5" s="264"/>
      <c r="BB5" s="264"/>
      <c r="BC5" s="265"/>
    </row>
    <row r="6" spans="1:67" ht="21.75" customHeight="1" x14ac:dyDescent="0.2">
      <c r="N6" s="262"/>
      <c r="O6" s="262"/>
      <c r="P6" s="262"/>
      <c r="Q6" s="262"/>
      <c r="R6" s="262"/>
      <c r="S6" s="262"/>
      <c r="T6" s="262"/>
      <c r="U6" s="262"/>
      <c r="V6" s="262"/>
      <c r="W6" s="262"/>
      <c r="X6" s="262"/>
      <c r="Y6" s="262"/>
      <c r="Z6" s="262"/>
      <c r="AA6" s="262"/>
      <c r="AP6" s="267"/>
      <c r="AU6" s="268"/>
      <c r="AV6" s="587"/>
      <c r="AW6" s="587"/>
      <c r="AX6" s="173"/>
      <c r="AY6" s="587"/>
      <c r="AZ6" s="587"/>
      <c r="BA6" s="482"/>
      <c r="BB6" s="482"/>
      <c r="BC6" s="482"/>
    </row>
    <row r="7" spans="1:67" ht="41.15" customHeight="1" thickBot="1" x14ac:dyDescent="0.25">
      <c r="A7" s="269" t="s">
        <v>167</v>
      </c>
      <c r="B7" s="270"/>
      <c r="C7" s="271"/>
      <c r="D7" s="271"/>
      <c r="E7" s="271"/>
      <c r="F7" s="271"/>
      <c r="G7" s="271"/>
      <c r="H7" s="271"/>
      <c r="I7" s="271"/>
      <c r="J7" s="271"/>
      <c r="K7" s="271"/>
      <c r="L7" s="271"/>
      <c r="M7" s="271"/>
      <c r="N7" s="271"/>
      <c r="O7" s="271"/>
      <c r="P7" s="271"/>
      <c r="Q7" s="103"/>
      <c r="R7" s="103"/>
      <c r="S7" s="103"/>
      <c r="T7" s="103"/>
      <c r="U7" s="271"/>
      <c r="V7" s="271"/>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row>
    <row r="8" spans="1:67" ht="28.5" customHeight="1" thickBot="1" x14ac:dyDescent="0.25">
      <c r="A8" s="591" t="s">
        <v>149</v>
      </c>
      <c r="B8" s="592"/>
      <c r="C8" s="592"/>
      <c r="D8" s="592"/>
      <c r="E8" s="593" t="s">
        <v>168</v>
      </c>
      <c r="F8" s="593"/>
      <c r="G8" s="593"/>
      <c r="H8" s="593"/>
      <c r="I8" s="593"/>
      <c r="J8" s="593"/>
      <c r="K8" s="593"/>
      <c r="L8" s="593"/>
      <c r="M8" s="593"/>
      <c r="N8" s="594"/>
      <c r="O8" s="272"/>
      <c r="P8" s="272"/>
      <c r="Q8" s="272"/>
      <c r="R8" s="272"/>
      <c r="S8" s="588" t="s">
        <v>169</v>
      </c>
      <c r="T8" s="589"/>
      <c r="U8" s="589"/>
      <c r="V8" s="589"/>
      <c r="W8" s="589"/>
      <c r="X8" s="589"/>
      <c r="Y8" s="589"/>
      <c r="Z8" s="589"/>
      <c r="AA8" s="589"/>
      <c r="AB8" s="589"/>
      <c r="AC8" s="589"/>
      <c r="AD8" s="589"/>
      <c r="AE8" s="589"/>
      <c r="AF8" s="589"/>
      <c r="AG8" s="589"/>
      <c r="AH8" s="589"/>
      <c r="AI8" s="589"/>
      <c r="AJ8" s="589"/>
      <c r="AK8" s="589"/>
      <c r="AL8" s="589"/>
      <c r="AM8" s="589"/>
      <c r="AN8" s="589"/>
      <c r="AO8" s="589"/>
      <c r="AP8" s="589"/>
      <c r="AQ8" s="589"/>
      <c r="AR8" s="589"/>
      <c r="AS8" s="590"/>
      <c r="AT8" s="595" t="s">
        <v>7</v>
      </c>
      <c r="AU8" s="596"/>
      <c r="AV8" s="596"/>
      <c r="AW8" s="596"/>
      <c r="AX8" s="596"/>
      <c r="AY8" s="596"/>
      <c r="AZ8" s="597"/>
      <c r="BA8" s="2"/>
      <c r="BB8" s="103"/>
      <c r="BC8" s="103"/>
    </row>
    <row r="9" spans="1:67" ht="14.25" customHeight="1" thickBot="1" x14ac:dyDescent="0.25">
      <c r="A9" s="108"/>
      <c r="B9" s="270"/>
      <c r="C9" s="271"/>
      <c r="D9" s="271"/>
      <c r="E9" s="271"/>
      <c r="F9" s="271"/>
      <c r="G9" s="271"/>
      <c r="H9" s="271"/>
      <c r="I9" s="271"/>
      <c r="J9" s="271"/>
      <c r="K9" s="271"/>
      <c r="L9" s="271"/>
      <c r="M9" s="271"/>
      <c r="N9" s="271"/>
      <c r="O9" s="271"/>
      <c r="P9" s="271"/>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4"/>
      <c r="AZ9" s="274"/>
      <c r="BA9" s="274"/>
      <c r="BB9" s="274"/>
      <c r="BC9" s="274"/>
    </row>
    <row r="10" spans="1:67" ht="69" customHeight="1" thickBot="1" x14ac:dyDescent="0.25">
      <c r="A10" s="598" t="s">
        <v>190</v>
      </c>
      <c r="B10" s="599"/>
      <c r="C10" s="599"/>
      <c r="D10" s="599"/>
      <c r="E10" s="600" t="s">
        <v>170</v>
      </c>
      <c r="F10" s="601"/>
      <c r="G10" s="601"/>
      <c r="H10" s="601"/>
      <c r="I10" s="601"/>
      <c r="J10" s="601"/>
      <c r="K10" s="601"/>
      <c r="L10" s="601"/>
      <c r="M10" s="601"/>
      <c r="N10" s="601"/>
      <c r="O10" s="601"/>
      <c r="P10" s="600" t="s">
        <v>191</v>
      </c>
      <c r="Q10" s="601"/>
      <c r="R10" s="601"/>
      <c r="S10" s="601"/>
      <c r="T10" s="601"/>
      <c r="U10" s="601"/>
      <c r="V10" s="601"/>
      <c r="W10" s="602"/>
      <c r="X10" s="600" t="s">
        <v>171</v>
      </c>
      <c r="Y10" s="601"/>
      <c r="Z10" s="601"/>
      <c r="AA10" s="601"/>
      <c r="AB10" s="601"/>
      <c r="AC10" s="602"/>
      <c r="AD10" s="600" t="s">
        <v>178</v>
      </c>
      <c r="AE10" s="601"/>
      <c r="AF10" s="601"/>
      <c r="AG10" s="601"/>
      <c r="AH10" s="601"/>
      <c r="AI10" s="602"/>
      <c r="AJ10" s="603" t="s">
        <v>179</v>
      </c>
      <c r="AK10" s="604"/>
      <c r="AL10" s="604"/>
      <c r="AM10" s="604"/>
      <c r="AN10" s="604"/>
      <c r="AO10" s="604"/>
      <c r="AP10" s="600" t="s">
        <v>180</v>
      </c>
      <c r="AQ10" s="601"/>
      <c r="AR10" s="601"/>
      <c r="AS10" s="602"/>
      <c r="AT10" s="604" t="s">
        <v>181</v>
      </c>
      <c r="AU10" s="604"/>
      <c r="AV10" s="604"/>
      <c r="AW10" s="604"/>
      <c r="AX10" s="604"/>
      <c r="AY10" s="604"/>
      <c r="AZ10" s="604"/>
      <c r="BA10" s="604"/>
      <c r="BB10" s="604"/>
      <c r="BC10" s="605"/>
    </row>
    <row r="11" spans="1:67" s="275" customFormat="1" ht="37.5" customHeight="1" thickTop="1" x14ac:dyDescent="0.2">
      <c r="A11" s="606"/>
      <c r="B11" s="607"/>
      <c r="C11" s="607"/>
      <c r="D11" s="607"/>
      <c r="E11" s="608"/>
      <c r="F11" s="609"/>
      <c r="G11" s="609"/>
      <c r="H11" s="609"/>
      <c r="I11" s="609"/>
      <c r="J11" s="609"/>
      <c r="K11" s="609"/>
      <c r="L11" s="609"/>
      <c r="M11" s="609"/>
      <c r="N11" s="609"/>
      <c r="O11" s="609"/>
      <c r="P11" s="610"/>
      <c r="Q11" s="610"/>
      <c r="R11" s="610"/>
      <c r="S11" s="610"/>
      <c r="T11" s="610"/>
      <c r="U11" s="610"/>
      <c r="V11" s="610"/>
      <c r="W11" s="610"/>
      <c r="X11" s="611"/>
      <c r="Y11" s="612"/>
      <c r="Z11" s="612"/>
      <c r="AA11" s="612"/>
      <c r="AB11" s="612"/>
      <c r="AC11" s="612"/>
      <c r="AD11" s="613"/>
      <c r="AE11" s="614"/>
      <c r="AF11" s="614"/>
      <c r="AG11" s="614"/>
      <c r="AH11" s="614"/>
      <c r="AI11" s="615"/>
      <c r="AJ11" s="616" t="str">
        <f>IF(AD11&lt;&gt;"",IF(AD11&lt;24000,AD11,24000),"")</f>
        <v/>
      </c>
      <c r="AK11" s="617"/>
      <c r="AL11" s="617"/>
      <c r="AM11" s="617"/>
      <c r="AN11" s="617"/>
      <c r="AO11" s="618"/>
      <c r="AP11" s="619"/>
      <c r="AQ11" s="620"/>
      <c r="AR11" s="620"/>
      <c r="AS11" s="621"/>
      <c r="AT11" s="622" t="str">
        <f>IF(AND(AJ11&lt;&gt;"",AP11&lt;&gt;""),AJ11*AP11,"")</f>
        <v/>
      </c>
      <c r="AU11" s="622"/>
      <c r="AV11" s="622"/>
      <c r="AW11" s="622"/>
      <c r="AX11" s="622"/>
      <c r="AY11" s="622"/>
      <c r="AZ11" s="622"/>
      <c r="BA11" s="622"/>
      <c r="BB11" s="622"/>
      <c r="BC11" s="623"/>
    </row>
    <row r="12" spans="1:67" s="275" customFormat="1" ht="37.5" customHeight="1" x14ac:dyDescent="0.2">
      <c r="A12" s="629"/>
      <c r="B12" s="630"/>
      <c r="C12" s="630"/>
      <c r="D12" s="630"/>
      <c r="E12" s="631"/>
      <c r="F12" s="632"/>
      <c r="G12" s="632"/>
      <c r="H12" s="632"/>
      <c r="I12" s="632"/>
      <c r="J12" s="632"/>
      <c r="K12" s="632"/>
      <c r="L12" s="632"/>
      <c r="M12" s="632"/>
      <c r="N12" s="632"/>
      <c r="O12" s="632"/>
      <c r="P12" s="633"/>
      <c r="Q12" s="633"/>
      <c r="R12" s="633"/>
      <c r="S12" s="633"/>
      <c r="T12" s="633"/>
      <c r="U12" s="633"/>
      <c r="V12" s="633"/>
      <c r="W12" s="633"/>
      <c r="X12" s="634"/>
      <c r="Y12" s="635"/>
      <c r="Z12" s="635"/>
      <c r="AA12" s="635"/>
      <c r="AB12" s="635"/>
      <c r="AC12" s="635"/>
      <c r="AD12" s="636"/>
      <c r="AE12" s="636"/>
      <c r="AF12" s="636"/>
      <c r="AG12" s="636"/>
      <c r="AH12" s="636"/>
      <c r="AI12" s="636"/>
      <c r="AJ12" s="637" t="str">
        <f t="shared" ref="AJ12:AJ46" si="0">IF(AD12&lt;&gt;"",IF(AD12&lt;24000,AD12,24000),"")</f>
        <v/>
      </c>
      <c r="AK12" s="638"/>
      <c r="AL12" s="638"/>
      <c r="AM12" s="638"/>
      <c r="AN12" s="638"/>
      <c r="AO12" s="639"/>
      <c r="AP12" s="624"/>
      <c r="AQ12" s="625"/>
      <c r="AR12" s="625"/>
      <c r="AS12" s="626"/>
      <c r="AT12" s="627" t="str">
        <f t="shared" ref="AT12:AT46" si="1">IF(AND(AJ12&lt;&gt;"",AP12&lt;&gt;""),AJ12*AP12,"")</f>
        <v/>
      </c>
      <c r="AU12" s="627"/>
      <c r="AV12" s="627"/>
      <c r="AW12" s="627"/>
      <c r="AX12" s="627"/>
      <c r="AY12" s="627"/>
      <c r="AZ12" s="627"/>
      <c r="BA12" s="627"/>
      <c r="BB12" s="627"/>
      <c r="BC12" s="628"/>
    </row>
    <row r="13" spans="1:67" s="275" customFormat="1" ht="37.5" customHeight="1" x14ac:dyDescent="0.2">
      <c r="A13" s="629"/>
      <c r="B13" s="630"/>
      <c r="C13" s="630"/>
      <c r="D13" s="630"/>
      <c r="E13" s="631"/>
      <c r="F13" s="632"/>
      <c r="G13" s="632"/>
      <c r="H13" s="632"/>
      <c r="I13" s="632"/>
      <c r="J13" s="632"/>
      <c r="K13" s="632"/>
      <c r="L13" s="632"/>
      <c r="M13" s="632"/>
      <c r="N13" s="632"/>
      <c r="O13" s="632"/>
      <c r="P13" s="633"/>
      <c r="Q13" s="633"/>
      <c r="R13" s="633"/>
      <c r="S13" s="633"/>
      <c r="T13" s="633"/>
      <c r="U13" s="633"/>
      <c r="V13" s="633"/>
      <c r="W13" s="633"/>
      <c r="X13" s="634"/>
      <c r="Y13" s="635"/>
      <c r="Z13" s="635"/>
      <c r="AA13" s="635"/>
      <c r="AB13" s="635"/>
      <c r="AC13" s="635"/>
      <c r="AD13" s="636"/>
      <c r="AE13" s="636"/>
      <c r="AF13" s="636"/>
      <c r="AG13" s="636"/>
      <c r="AH13" s="636"/>
      <c r="AI13" s="636"/>
      <c r="AJ13" s="637" t="str">
        <f t="shared" si="0"/>
        <v/>
      </c>
      <c r="AK13" s="638"/>
      <c r="AL13" s="638"/>
      <c r="AM13" s="638"/>
      <c r="AN13" s="638"/>
      <c r="AO13" s="639"/>
      <c r="AP13" s="624"/>
      <c r="AQ13" s="625"/>
      <c r="AR13" s="625"/>
      <c r="AS13" s="626"/>
      <c r="AT13" s="627" t="str">
        <f t="shared" si="1"/>
        <v/>
      </c>
      <c r="AU13" s="627"/>
      <c r="AV13" s="627"/>
      <c r="AW13" s="627"/>
      <c r="AX13" s="627"/>
      <c r="AY13" s="627"/>
      <c r="AZ13" s="627"/>
      <c r="BA13" s="627"/>
      <c r="BB13" s="627"/>
      <c r="BC13" s="628"/>
    </row>
    <row r="14" spans="1:67" s="275" customFormat="1" ht="37.5" customHeight="1" x14ac:dyDescent="0.2">
      <c r="A14" s="629"/>
      <c r="B14" s="630"/>
      <c r="C14" s="630"/>
      <c r="D14" s="630"/>
      <c r="E14" s="631"/>
      <c r="F14" s="632"/>
      <c r="G14" s="632"/>
      <c r="H14" s="632"/>
      <c r="I14" s="632"/>
      <c r="J14" s="632"/>
      <c r="K14" s="632"/>
      <c r="L14" s="632"/>
      <c r="M14" s="632"/>
      <c r="N14" s="632"/>
      <c r="O14" s="632"/>
      <c r="P14" s="633"/>
      <c r="Q14" s="633"/>
      <c r="R14" s="633"/>
      <c r="S14" s="633"/>
      <c r="T14" s="633"/>
      <c r="U14" s="633"/>
      <c r="V14" s="633"/>
      <c r="W14" s="633"/>
      <c r="X14" s="634"/>
      <c r="Y14" s="635"/>
      <c r="Z14" s="635"/>
      <c r="AA14" s="635"/>
      <c r="AB14" s="635"/>
      <c r="AC14" s="635"/>
      <c r="AD14" s="636"/>
      <c r="AE14" s="636"/>
      <c r="AF14" s="636"/>
      <c r="AG14" s="636"/>
      <c r="AH14" s="636"/>
      <c r="AI14" s="636"/>
      <c r="AJ14" s="637" t="str">
        <f t="shared" si="0"/>
        <v/>
      </c>
      <c r="AK14" s="638"/>
      <c r="AL14" s="638"/>
      <c r="AM14" s="638"/>
      <c r="AN14" s="638"/>
      <c r="AO14" s="639"/>
      <c r="AP14" s="624"/>
      <c r="AQ14" s="625"/>
      <c r="AR14" s="625"/>
      <c r="AS14" s="626"/>
      <c r="AT14" s="627" t="str">
        <f t="shared" si="1"/>
        <v/>
      </c>
      <c r="AU14" s="627"/>
      <c r="AV14" s="627"/>
      <c r="AW14" s="627"/>
      <c r="AX14" s="627"/>
      <c r="AY14" s="627"/>
      <c r="AZ14" s="627"/>
      <c r="BA14" s="627"/>
      <c r="BB14" s="627"/>
      <c r="BC14" s="628"/>
    </row>
    <row r="15" spans="1:67" s="275" customFormat="1" ht="37.5" customHeight="1" x14ac:dyDescent="0.2">
      <c r="A15" s="629"/>
      <c r="B15" s="630"/>
      <c r="C15" s="630"/>
      <c r="D15" s="630"/>
      <c r="E15" s="631"/>
      <c r="F15" s="632"/>
      <c r="G15" s="632"/>
      <c r="H15" s="632"/>
      <c r="I15" s="632"/>
      <c r="J15" s="632"/>
      <c r="K15" s="632"/>
      <c r="L15" s="632"/>
      <c r="M15" s="632"/>
      <c r="N15" s="632"/>
      <c r="O15" s="632"/>
      <c r="P15" s="633"/>
      <c r="Q15" s="633"/>
      <c r="R15" s="633"/>
      <c r="S15" s="633"/>
      <c r="T15" s="633"/>
      <c r="U15" s="633"/>
      <c r="V15" s="633"/>
      <c r="W15" s="633"/>
      <c r="X15" s="634"/>
      <c r="Y15" s="635"/>
      <c r="Z15" s="635"/>
      <c r="AA15" s="635"/>
      <c r="AB15" s="635"/>
      <c r="AC15" s="635"/>
      <c r="AD15" s="636"/>
      <c r="AE15" s="636"/>
      <c r="AF15" s="636"/>
      <c r="AG15" s="636"/>
      <c r="AH15" s="636"/>
      <c r="AI15" s="636"/>
      <c r="AJ15" s="637" t="str">
        <f t="shared" si="0"/>
        <v/>
      </c>
      <c r="AK15" s="638"/>
      <c r="AL15" s="638"/>
      <c r="AM15" s="638"/>
      <c r="AN15" s="638"/>
      <c r="AO15" s="639"/>
      <c r="AP15" s="624"/>
      <c r="AQ15" s="625"/>
      <c r="AR15" s="625"/>
      <c r="AS15" s="626"/>
      <c r="AT15" s="627" t="str">
        <f t="shared" si="1"/>
        <v/>
      </c>
      <c r="AU15" s="627"/>
      <c r="AV15" s="627"/>
      <c r="AW15" s="627"/>
      <c r="AX15" s="627"/>
      <c r="AY15" s="627"/>
      <c r="AZ15" s="627"/>
      <c r="BA15" s="627"/>
      <c r="BB15" s="627"/>
      <c r="BC15" s="628"/>
    </row>
    <row r="16" spans="1:67" s="275" customFormat="1" ht="37.5" customHeight="1" x14ac:dyDescent="0.2">
      <c r="A16" s="629"/>
      <c r="B16" s="630"/>
      <c r="C16" s="630"/>
      <c r="D16" s="630"/>
      <c r="E16" s="631"/>
      <c r="F16" s="632"/>
      <c r="G16" s="632"/>
      <c r="H16" s="632"/>
      <c r="I16" s="632"/>
      <c r="J16" s="632"/>
      <c r="K16" s="632"/>
      <c r="L16" s="632"/>
      <c r="M16" s="632"/>
      <c r="N16" s="632"/>
      <c r="O16" s="632"/>
      <c r="P16" s="633"/>
      <c r="Q16" s="633"/>
      <c r="R16" s="633"/>
      <c r="S16" s="633"/>
      <c r="T16" s="633"/>
      <c r="U16" s="633"/>
      <c r="V16" s="633"/>
      <c r="W16" s="633"/>
      <c r="X16" s="634"/>
      <c r="Y16" s="635"/>
      <c r="Z16" s="635"/>
      <c r="AA16" s="635"/>
      <c r="AB16" s="635"/>
      <c r="AC16" s="635"/>
      <c r="AD16" s="636"/>
      <c r="AE16" s="636"/>
      <c r="AF16" s="636"/>
      <c r="AG16" s="636"/>
      <c r="AH16" s="636"/>
      <c r="AI16" s="636"/>
      <c r="AJ16" s="637" t="str">
        <f t="shared" si="0"/>
        <v/>
      </c>
      <c r="AK16" s="638"/>
      <c r="AL16" s="638"/>
      <c r="AM16" s="638"/>
      <c r="AN16" s="638"/>
      <c r="AO16" s="639"/>
      <c r="AP16" s="624"/>
      <c r="AQ16" s="625"/>
      <c r="AR16" s="625"/>
      <c r="AS16" s="626"/>
      <c r="AT16" s="627" t="str">
        <f t="shared" si="1"/>
        <v/>
      </c>
      <c r="AU16" s="627"/>
      <c r="AV16" s="627"/>
      <c r="AW16" s="627"/>
      <c r="AX16" s="627"/>
      <c r="AY16" s="627"/>
      <c r="AZ16" s="627"/>
      <c r="BA16" s="627"/>
      <c r="BB16" s="627"/>
      <c r="BC16" s="628"/>
    </row>
    <row r="17" spans="1:55" s="275" customFormat="1" ht="37.5" customHeight="1" x14ac:dyDescent="0.2">
      <c r="A17" s="629"/>
      <c r="B17" s="630"/>
      <c r="C17" s="630"/>
      <c r="D17" s="630"/>
      <c r="E17" s="631"/>
      <c r="F17" s="632"/>
      <c r="G17" s="632"/>
      <c r="H17" s="632"/>
      <c r="I17" s="632"/>
      <c r="J17" s="632"/>
      <c r="K17" s="632"/>
      <c r="L17" s="632"/>
      <c r="M17" s="632"/>
      <c r="N17" s="632"/>
      <c r="O17" s="632"/>
      <c r="P17" s="633"/>
      <c r="Q17" s="633"/>
      <c r="R17" s="633"/>
      <c r="S17" s="633"/>
      <c r="T17" s="633"/>
      <c r="U17" s="633"/>
      <c r="V17" s="633"/>
      <c r="W17" s="633"/>
      <c r="X17" s="634"/>
      <c r="Y17" s="635"/>
      <c r="Z17" s="635"/>
      <c r="AA17" s="635"/>
      <c r="AB17" s="635"/>
      <c r="AC17" s="635"/>
      <c r="AD17" s="636"/>
      <c r="AE17" s="636"/>
      <c r="AF17" s="636"/>
      <c r="AG17" s="636"/>
      <c r="AH17" s="636"/>
      <c r="AI17" s="636"/>
      <c r="AJ17" s="637" t="str">
        <f t="shared" si="0"/>
        <v/>
      </c>
      <c r="AK17" s="638"/>
      <c r="AL17" s="638"/>
      <c r="AM17" s="638"/>
      <c r="AN17" s="638"/>
      <c r="AO17" s="639"/>
      <c r="AP17" s="624"/>
      <c r="AQ17" s="625"/>
      <c r="AR17" s="625"/>
      <c r="AS17" s="626"/>
      <c r="AT17" s="627" t="str">
        <f t="shared" si="1"/>
        <v/>
      </c>
      <c r="AU17" s="627"/>
      <c r="AV17" s="627"/>
      <c r="AW17" s="627"/>
      <c r="AX17" s="627"/>
      <c r="AY17" s="627"/>
      <c r="AZ17" s="627"/>
      <c r="BA17" s="627"/>
      <c r="BB17" s="627"/>
      <c r="BC17" s="628"/>
    </row>
    <row r="18" spans="1:55" s="275" customFormat="1" ht="37.5" customHeight="1" x14ac:dyDescent="0.2">
      <c r="A18" s="629"/>
      <c r="B18" s="630"/>
      <c r="C18" s="630"/>
      <c r="D18" s="630"/>
      <c r="E18" s="631"/>
      <c r="F18" s="632"/>
      <c r="G18" s="632"/>
      <c r="H18" s="632"/>
      <c r="I18" s="632"/>
      <c r="J18" s="632"/>
      <c r="K18" s="632"/>
      <c r="L18" s="632"/>
      <c r="M18" s="632"/>
      <c r="N18" s="632"/>
      <c r="O18" s="632"/>
      <c r="P18" s="633"/>
      <c r="Q18" s="633"/>
      <c r="R18" s="633"/>
      <c r="S18" s="633"/>
      <c r="T18" s="633"/>
      <c r="U18" s="633"/>
      <c r="V18" s="633"/>
      <c r="W18" s="633"/>
      <c r="X18" s="634"/>
      <c r="Y18" s="635"/>
      <c r="Z18" s="635"/>
      <c r="AA18" s="635"/>
      <c r="AB18" s="635"/>
      <c r="AC18" s="635"/>
      <c r="AD18" s="636"/>
      <c r="AE18" s="636"/>
      <c r="AF18" s="636"/>
      <c r="AG18" s="636"/>
      <c r="AH18" s="636"/>
      <c r="AI18" s="636"/>
      <c r="AJ18" s="637" t="str">
        <f t="shared" si="0"/>
        <v/>
      </c>
      <c r="AK18" s="638"/>
      <c r="AL18" s="638"/>
      <c r="AM18" s="638"/>
      <c r="AN18" s="638"/>
      <c r="AO18" s="639"/>
      <c r="AP18" s="624"/>
      <c r="AQ18" s="625"/>
      <c r="AR18" s="625"/>
      <c r="AS18" s="626"/>
      <c r="AT18" s="627" t="str">
        <f t="shared" si="1"/>
        <v/>
      </c>
      <c r="AU18" s="627"/>
      <c r="AV18" s="627"/>
      <c r="AW18" s="627"/>
      <c r="AX18" s="627"/>
      <c r="AY18" s="627"/>
      <c r="AZ18" s="627"/>
      <c r="BA18" s="627"/>
      <c r="BB18" s="627"/>
      <c r="BC18" s="628"/>
    </row>
    <row r="19" spans="1:55" s="275" customFormat="1" ht="37.5" customHeight="1" x14ac:dyDescent="0.2">
      <c r="A19" s="629"/>
      <c r="B19" s="630"/>
      <c r="C19" s="630"/>
      <c r="D19" s="630"/>
      <c r="E19" s="631"/>
      <c r="F19" s="632"/>
      <c r="G19" s="632"/>
      <c r="H19" s="632"/>
      <c r="I19" s="632"/>
      <c r="J19" s="632"/>
      <c r="K19" s="632"/>
      <c r="L19" s="632"/>
      <c r="M19" s="632"/>
      <c r="N19" s="632"/>
      <c r="O19" s="632"/>
      <c r="P19" s="633"/>
      <c r="Q19" s="633"/>
      <c r="R19" s="633"/>
      <c r="S19" s="633"/>
      <c r="T19" s="633"/>
      <c r="U19" s="633"/>
      <c r="V19" s="633"/>
      <c r="W19" s="633"/>
      <c r="X19" s="634"/>
      <c r="Y19" s="635"/>
      <c r="Z19" s="635"/>
      <c r="AA19" s="635"/>
      <c r="AB19" s="635"/>
      <c r="AC19" s="635"/>
      <c r="AD19" s="636"/>
      <c r="AE19" s="636"/>
      <c r="AF19" s="636"/>
      <c r="AG19" s="636"/>
      <c r="AH19" s="636"/>
      <c r="AI19" s="636"/>
      <c r="AJ19" s="637" t="str">
        <f t="shared" si="0"/>
        <v/>
      </c>
      <c r="AK19" s="638"/>
      <c r="AL19" s="638"/>
      <c r="AM19" s="638"/>
      <c r="AN19" s="638"/>
      <c r="AO19" s="639"/>
      <c r="AP19" s="624"/>
      <c r="AQ19" s="625"/>
      <c r="AR19" s="625"/>
      <c r="AS19" s="626"/>
      <c r="AT19" s="627" t="str">
        <f t="shared" si="1"/>
        <v/>
      </c>
      <c r="AU19" s="627"/>
      <c r="AV19" s="627"/>
      <c r="AW19" s="627"/>
      <c r="AX19" s="627"/>
      <c r="AY19" s="627"/>
      <c r="AZ19" s="627"/>
      <c r="BA19" s="627"/>
      <c r="BB19" s="627"/>
      <c r="BC19" s="628"/>
    </row>
    <row r="20" spans="1:55" s="275" customFormat="1" ht="37.5" customHeight="1" x14ac:dyDescent="0.2">
      <c r="A20" s="629"/>
      <c r="B20" s="630"/>
      <c r="C20" s="630"/>
      <c r="D20" s="630"/>
      <c r="E20" s="631"/>
      <c r="F20" s="632"/>
      <c r="G20" s="632"/>
      <c r="H20" s="632"/>
      <c r="I20" s="632"/>
      <c r="J20" s="632"/>
      <c r="K20" s="632"/>
      <c r="L20" s="632"/>
      <c r="M20" s="632"/>
      <c r="N20" s="632"/>
      <c r="O20" s="632"/>
      <c r="P20" s="633"/>
      <c r="Q20" s="633"/>
      <c r="R20" s="633"/>
      <c r="S20" s="633"/>
      <c r="T20" s="633"/>
      <c r="U20" s="633"/>
      <c r="V20" s="633"/>
      <c r="W20" s="633"/>
      <c r="X20" s="634"/>
      <c r="Y20" s="635"/>
      <c r="Z20" s="635"/>
      <c r="AA20" s="635"/>
      <c r="AB20" s="635"/>
      <c r="AC20" s="635"/>
      <c r="AD20" s="636"/>
      <c r="AE20" s="636"/>
      <c r="AF20" s="636"/>
      <c r="AG20" s="636"/>
      <c r="AH20" s="636"/>
      <c r="AI20" s="636"/>
      <c r="AJ20" s="637" t="str">
        <f t="shared" si="0"/>
        <v/>
      </c>
      <c r="AK20" s="638"/>
      <c r="AL20" s="638"/>
      <c r="AM20" s="638"/>
      <c r="AN20" s="638"/>
      <c r="AO20" s="639"/>
      <c r="AP20" s="624"/>
      <c r="AQ20" s="625"/>
      <c r="AR20" s="625"/>
      <c r="AS20" s="626"/>
      <c r="AT20" s="627" t="str">
        <f t="shared" si="1"/>
        <v/>
      </c>
      <c r="AU20" s="627"/>
      <c r="AV20" s="627"/>
      <c r="AW20" s="627"/>
      <c r="AX20" s="627"/>
      <c r="AY20" s="627"/>
      <c r="AZ20" s="627"/>
      <c r="BA20" s="627"/>
      <c r="BB20" s="627"/>
      <c r="BC20" s="628"/>
    </row>
    <row r="21" spans="1:55" s="275" customFormat="1" ht="37.5" customHeight="1" x14ac:dyDescent="0.2">
      <c r="A21" s="629"/>
      <c r="B21" s="630"/>
      <c r="C21" s="630"/>
      <c r="D21" s="630"/>
      <c r="E21" s="631"/>
      <c r="F21" s="632"/>
      <c r="G21" s="632"/>
      <c r="H21" s="632"/>
      <c r="I21" s="632"/>
      <c r="J21" s="632"/>
      <c r="K21" s="632"/>
      <c r="L21" s="632"/>
      <c r="M21" s="632"/>
      <c r="N21" s="632"/>
      <c r="O21" s="632"/>
      <c r="P21" s="633"/>
      <c r="Q21" s="633"/>
      <c r="R21" s="633"/>
      <c r="S21" s="633"/>
      <c r="T21" s="633"/>
      <c r="U21" s="633"/>
      <c r="V21" s="633"/>
      <c r="W21" s="633"/>
      <c r="X21" s="634"/>
      <c r="Y21" s="635"/>
      <c r="Z21" s="635"/>
      <c r="AA21" s="635"/>
      <c r="AB21" s="635"/>
      <c r="AC21" s="635"/>
      <c r="AD21" s="636"/>
      <c r="AE21" s="636"/>
      <c r="AF21" s="636"/>
      <c r="AG21" s="636"/>
      <c r="AH21" s="636"/>
      <c r="AI21" s="636"/>
      <c r="AJ21" s="637" t="str">
        <f t="shared" si="0"/>
        <v/>
      </c>
      <c r="AK21" s="638"/>
      <c r="AL21" s="638"/>
      <c r="AM21" s="638"/>
      <c r="AN21" s="638"/>
      <c r="AO21" s="639"/>
      <c r="AP21" s="624"/>
      <c r="AQ21" s="625"/>
      <c r="AR21" s="625"/>
      <c r="AS21" s="626"/>
      <c r="AT21" s="627" t="str">
        <f t="shared" si="1"/>
        <v/>
      </c>
      <c r="AU21" s="627"/>
      <c r="AV21" s="627"/>
      <c r="AW21" s="627"/>
      <c r="AX21" s="627"/>
      <c r="AY21" s="627"/>
      <c r="AZ21" s="627"/>
      <c r="BA21" s="627"/>
      <c r="BB21" s="627"/>
      <c r="BC21" s="628"/>
    </row>
    <row r="22" spans="1:55" s="275" customFormat="1" ht="37.5" customHeight="1" x14ac:dyDescent="0.2">
      <c r="A22" s="629"/>
      <c r="B22" s="630"/>
      <c r="C22" s="630"/>
      <c r="D22" s="630"/>
      <c r="E22" s="631"/>
      <c r="F22" s="632"/>
      <c r="G22" s="632"/>
      <c r="H22" s="632"/>
      <c r="I22" s="632"/>
      <c r="J22" s="632"/>
      <c r="K22" s="632"/>
      <c r="L22" s="632"/>
      <c r="M22" s="632"/>
      <c r="N22" s="632"/>
      <c r="O22" s="632"/>
      <c r="P22" s="633"/>
      <c r="Q22" s="633"/>
      <c r="R22" s="633"/>
      <c r="S22" s="633"/>
      <c r="T22" s="633"/>
      <c r="U22" s="633"/>
      <c r="V22" s="633"/>
      <c r="W22" s="633"/>
      <c r="X22" s="634"/>
      <c r="Y22" s="635"/>
      <c r="Z22" s="635"/>
      <c r="AA22" s="635"/>
      <c r="AB22" s="635"/>
      <c r="AC22" s="635"/>
      <c r="AD22" s="636"/>
      <c r="AE22" s="636"/>
      <c r="AF22" s="636"/>
      <c r="AG22" s="636"/>
      <c r="AH22" s="636"/>
      <c r="AI22" s="636"/>
      <c r="AJ22" s="637" t="str">
        <f t="shared" si="0"/>
        <v/>
      </c>
      <c r="AK22" s="638"/>
      <c r="AL22" s="638"/>
      <c r="AM22" s="638"/>
      <c r="AN22" s="638"/>
      <c r="AO22" s="639"/>
      <c r="AP22" s="624"/>
      <c r="AQ22" s="625"/>
      <c r="AR22" s="625"/>
      <c r="AS22" s="626"/>
      <c r="AT22" s="627" t="str">
        <f t="shared" si="1"/>
        <v/>
      </c>
      <c r="AU22" s="627"/>
      <c r="AV22" s="627"/>
      <c r="AW22" s="627"/>
      <c r="AX22" s="627"/>
      <c r="AY22" s="627"/>
      <c r="AZ22" s="627"/>
      <c r="BA22" s="627"/>
      <c r="BB22" s="627"/>
      <c r="BC22" s="628"/>
    </row>
    <row r="23" spans="1:55" s="275" customFormat="1" ht="37.5" customHeight="1" x14ac:dyDescent="0.2">
      <c r="A23" s="629"/>
      <c r="B23" s="630"/>
      <c r="C23" s="630"/>
      <c r="D23" s="630"/>
      <c r="E23" s="631"/>
      <c r="F23" s="632"/>
      <c r="G23" s="632"/>
      <c r="H23" s="632"/>
      <c r="I23" s="632"/>
      <c r="J23" s="632"/>
      <c r="K23" s="632"/>
      <c r="L23" s="632"/>
      <c r="M23" s="632"/>
      <c r="N23" s="632"/>
      <c r="O23" s="632"/>
      <c r="P23" s="633"/>
      <c r="Q23" s="633"/>
      <c r="R23" s="633"/>
      <c r="S23" s="633"/>
      <c r="T23" s="633"/>
      <c r="U23" s="633"/>
      <c r="V23" s="633"/>
      <c r="W23" s="633"/>
      <c r="X23" s="634"/>
      <c r="Y23" s="635"/>
      <c r="Z23" s="635"/>
      <c r="AA23" s="635"/>
      <c r="AB23" s="635"/>
      <c r="AC23" s="635"/>
      <c r="AD23" s="636"/>
      <c r="AE23" s="636"/>
      <c r="AF23" s="636"/>
      <c r="AG23" s="636"/>
      <c r="AH23" s="636"/>
      <c r="AI23" s="636"/>
      <c r="AJ23" s="637" t="str">
        <f t="shared" si="0"/>
        <v/>
      </c>
      <c r="AK23" s="638"/>
      <c r="AL23" s="638"/>
      <c r="AM23" s="638"/>
      <c r="AN23" s="638"/>
      <c r="AO23" s="639"/>
      <c r="AP23" s="624"/>
      <c r="AQ23" s="625"/>
      <c r="AR23" s="625"/>
      <c r="AS23" s="626"/>
      <c r="AT23" s="627" t="str">
        <f t="shared" si="1"/>
        <v/>
      </c>
      <c r="AU23" s="627"/>
      <c r="AV23" s="627"/>
      <c r="AW23" s="627"/>
      <c r="AX23" s="627"/>
      <c r="AY23" s="627"/>
      <c r="AZ23" s="627"/>
      <c r="BA23" s="627"/>
      <c r="BB23" s="627"/>
      <c r="BC23" s="628"/>
    </row>
    <row r="24" spans="1:55" s="275" customFormat="1" ht="37.5" customHeight="1" x14ac:dyDescent="0.2">
      <c r="A24" s="629"/>
      <c r="B24" s="630"/>
      <c r="C24" s="630"/>
      <c r="D24" s="630"/>
      <c r="E24" s="631"/>
      <c r="F24" s="632"/>
      <c r="G24" s="632"/>
      <c r="H24" s="632"/>
      <c r="I24" s="632"/>
      <c r="J24" s="632"/>
      <c r="K24" s="632"/>
      <c r="L24" s="632"/>
      <c r="M24" s="632"/>
      <c r="N24" s="632"/>
      <c r="O24" s="632"/>
      <c r="P24" s="633"/>
      <c r="Q24" s="633"/>
      <c r="R24" s="633"/>
      <c r="S24" s="633"/>
      <c r="T24" s="633"/>
      <c r="U24" s="633"/>
      <c r="V24" s="633"/>
      <c r="W24" s="633"/>
      <c r="X24" s="634"/>
      <c r="Y24" s="635"/>
      <c r="Z24" s="635"/>
      <c r="AA24" s="635"/>
      <c r="AB24" s="635"/>
      <c r="AC24" s="635"/>
      <c r="AD24" s="636"/>
      <c r="AE24" s="636"/>
      <c r="AF24" s="636"/>
      <c r="AG24" s="636"/>
      <c r="AH24" s="636"/>
      <c r="AI24" s="636"/>
      <c r="AJ24" s="637" t="str">
        <f t="shared" si="0"/>
        <v/>
      </c>
      <c r="AK24" s="638"/>
      <c r="AL24" s="638"/>
      <c r="AM24" s="638"/>
      <c r="AN24" s="638"/>
      <c r="AO24" s="639"/>
      <c r="AP24" s="624"/>
      <c r="AQ24" s="625"/>
      <c r="AR24" s="625"/>
      <c r="AS24" s="626"/>
      <c r="AT24" s="627" t="str">
        <f t="shared" si="1"/>
        <v/>
      </c>
      <c r="AU24" s="627"/>
      <c r="AV24" s="627"/>
      <c r="AW24" s="627"/>
      <c r="AX24" s="627"/>
      <c r="AY24" s="627"/>
      <c r="AZ24" s="627"/>
      <c r="BA24" s="627"/>
      <c r="BB24" s="627"/>
      <c r="BC24" s="628"/>
    </row>
    <row r="25" spans="1:55" s="275" customFormat="1" ht="37.5" customHeight="1" x14ac:dyDescent="0.2">
      <c r="A25" s="629"/>
      <c r="B25" s="630"/>
      <c r="C25" s="630"/>
      <c r="D25" s="630"/>
      <c r="E25" s="631"/>
      <c r="F25" s="632"/>
      <c r="G25" s="632"/>
      <c r="H25" s="632"/>
      <c r="I25" s="632"/>
      <c r="J25" s="632"/>
      <c r="K25" s="632"/>
      <c r="L25" s="632"/>
      <c r="M25" s="632"/>
      <c r="N25" s="632"/>
      <c r="O25" s="632"/>
      <c r="P25" s="633"/>
      <c r="Q25" s="633"/>
      <c r="R25" s="633"/>
      <c r="S25" s="633"/>
      <c r="T25" s="633"/>
      <c r="U25" s="633"/>
      <c r="V25" s="633"/>
      <c r="W25" s="633"/>
      <c r="X25" s="634"/>
      <c r="Y25" s="635"/>
      <c r="Z25" s="635"/>
      <c r="AA25" s="635"/>
      <c r="AB25" s="635"/>
      <c r="AC25" s="635"/>
      <c r="AD25" s="636"/>
      <c r="AE25" s="636"/>
      <c r="AF25" s="636"/>
      <c r="AG25" s="636"/>
      <c r="AH25" s="636"/>
      <c r="AI25" s="636"/>
      <c r="AJ25" s="637" t="str">
        <f t="shared" si="0"/>
        <v/>
      </c>
      <c r="AK25" s="638"/>
      <c r="AL25" s="638"/>
      <c r="AM25" s="638"/>
      <c r="AN25" s="638"/>
      <c r="AO25" s="639"/>
      <c r="AP25" s="624"/>
      <c r="AQ25" s="625"/>
      <c r="AR25" s="625"/>
      <c r="AS25" s="626"/>
      <c r="AT25" s="627" t="str">
        <f t="shared" si="1"/>
        <v/>
      </c>
      <c r="AU25" s="627"/>
      <c r="AV25" s="627"/>
      <c r="AW25" s="627"/>
      <c r="AX25" s="627"/>
      <c r="AY25" s="627"/>
      <c r="AZ25" s="627"/>
      <c r="BA25" s="627"/>
      <c r="BB25" s="627"/>
      <c r="BC25" s="628"/>
    </row>
    <row r="26" spans="1:55" s="275" customFormat="1" ht="37.5" customHeight="1" x14ac:dyDescent="0.2">
      <c r="A26" s="629"/>
      <c r="B26" s="630"/>
      <c r="C26" s="630"/>
      <c r="D26" s="630"/>
      <c r="E26" s="631"/>
      <c r="F26" s="632"/>
      <c r="G26" s="632"/>
      <c r="H26" s="632"/>
      <c r="I26" s="632"/>
      <c r="J26" s="632"/>
      <c r="K26" s="632"/>
      <c r="L26" s="632"/>
      <c r="M26" s="632"/>
      <c r="N26" s="632"/>
      <c r="O26" s="632"/>
      <c r="P26" s="633"/>
      <c r="Q26" s="633"/>
      <c r="R26" s="633"/>
      <c r="S26" s="633"/>
      <c r="T26" s="633"/>
      <c r="U26" s="633"/>
      <c r="V26" s="633"/>
      <c r="W26" s="633"/>
      <c r="X26" s="634"/>
      <c r="Y26" s="635"/>
      <c r="Z26" s="635"/>
      <c r="AA26" s="635"/>
      <c r="AB26" s="635"/>
      <c r="AC26" s="635"/>
      <c r="AD26" s="636"/>
      <c r="AE26" s="636"/>
      <c r="AF26" s="636"/>
      <c r="AG26" s="636"/>
      <c r="AH26" s="636"/>
      <c r="AI26" s="636"/>
      <c r="AJ26" s="637" t="str">
        <f t="shared" si="0"/>
        <v/>
      </c>
      <c r="AK26" s="638"/>
      <c r="AL26" s="638"/>
      <c r="AM26" s="638"/>
      <c r="AN26" s="638"/>
      <c r="AO26" s="639"/>
      <c r="AP26" s="624"/>
      <c r="AQ26" s="625"/>
      <c r="AR26" s="625"/>
      <c r="AS26" s="626"/>
      <c r="AT26" s="627" t="str">
        <f t="shared" si="1"/>
        <v/>
      </c>
      <c r="AU26" s="627"/>
      <c r="AV26" s="627"/>
      <c r="AW26" s="627"/>
      <c r="AX26" s="627"/>
      <c r="AY26" s="627"/>
      <c r="AZ26" s="627"/>
      <c r="BA26" s="627"/>
      <c r="BB26" s="627"/>
      <c r="BC26" s="628"/>
    </row>
    <row r="27" spans="1:55" s="275" customFormat="1" ht="37.5" customHeight="1" x14ac:dyDescent="0.2">
      <c r="A27" s="629"/>
      <c r="B27" s="630"/>
      <c r="C27" s="630"/>
      <c r="D27" s="630"/>
      <c r="E27" s="631"/>
      <c r="F27" s="632"/>
      <c r="G27" s="632"/>
      <c r="H27" s="632"/>
      <c r="I27" s="632"/>
      <c r="J27" s="632"/>
      <c r="K27" s="632"/>
      <c r="L27" s="632"/>
      <c r="M27" s="632"/>
      <c r="N27" s="632"/>
      <c r="O27" s="632"/>
      <c r="P27" s="633"/>
      <c r="Q27" s="633"/>
      <c r="R27" s="633"/>
      <c r="S27" s="633"/>
      <c r="T27" s="633"/>
      <c r="U27" s="633"/>
      <c r="V27" s="633"/>
      <c r="W27" s="633"/>
      <c r="X27" s="634"/>
      <c r="Y27" s="635"/>
      <c r="Z27" s="635"/>
      <c r="AA27" s="635"/>
      <c r="AB27" s="635"/>
      <c r="AC27" s="635"/>
      <c r="AD27" s="636"/>
      <c r="AE27" s="636"/>
      <c r="AF27" s="636"/>
      <c r="AG27" s="636"/>
      <c r="AH27" s="636"/>
      <c r="AI27" s="636"/>
      <c r="AJ27" s="637" t="str">
        <f t="shared" si="0"/>
        <v/>
      </c>
      <c r="AK27" s="638"/>
      <c r="AL27" s="638"/>
      <c r="AM27" s="638"/>
      <c r="AN27" s="638"/>
      <c r="AO27" s="639"/>
      <c r="AP27" s="624"/>
      <c r="AQ27" s="625"/>
      <c r="AR27" s="625"/>
      <c r="AS27" s="626"/>
      <c r="AT27" s="627" t="str">
        <f t="shared" si="1"/>
        <v/>
      </c>
      <c r="AU27" s="627"/>
      <c r="AV27" s="627"/>
      <c r="AW27" s="627"/>
      <c r="AX27" s="627"/>
      <c r="AY27" s="627"/>
      <c r="AZ27" s="627"/>
      <c r="BA27" s="627"/>
      <c r="BB27" s="627"/>
      <c r="BC27" s="628"/>
    </row>
    <row r="28" spans="1:55" s="275" customFormat="1" ht="37.5" customHeight="1" x14ac:dyDescent="0.2">
      <c r="A28" s="629"/>
      <c r="B28" s="630"/>
      <c r="C28" s="630"/>
      <c r="D28" s="630"/>
      <c r="E28" s="631"/>
      <c r="F28" s="632"/>
      <c r="G28" s="632"/>
      <c r="H28" s="632"/>
      <c r="I28" s="632"/>
      <c r="J28" s="632"/>
      <c r="K28" s="632"/>
      <c r="L28" s="632"/>
      <c r="M28" s="632"/>
      <c r="N28" s="632"/>
      <c r="O28" s="632"/>
      <c r="P28" s="633"/>
      <c r="Q28" s="633"/>
      <c r="R28" s="633"/>
      <c r="S28" s="633"/>
      <c r="T28" s="633"/>
      <c r="U28" s="633"/>
      <c r="V28" s="633"/>
      <c r="W28" s="633"/>
      <c r="X28" s="634"/>
      <c r="Y28" s="635"/>
      <c r="Z28" s="635"/>
      <c r="AA28" s="635"/>
      <c r="AB28" s="635"/>
      <c r="AC28" s="635"/>
      <c r="AD28" s="636"/>
      <c r="AE28" s="636"/>
      <c r="AF28" s="636"/>
      <c r="AG28" s="636"/>
      <c r="AH28" s="636"/>
      <c r="AI28" s="636"/>
      <c r="AJ28" s="637" t="str">
        <f t="shared" si="0"/>
        <v/>
      </c>
      <c r="AK28" s="638"/>
      <c r="AL28" s="638"/>
      <c r="AM28" s="638"/>
      <c r="AN28" s="638"/>
      <c r="AO28" s="639"/>
      <c r="AP28" s="624"/>
      <c r="AQ28" s="625"/>
      <c r="AR28" s="625"/>
      <c r="AS28" s="626"/>
      <c r="AT28" s="627" t="str">
        <f t="shared" si="1"/>
        <v/>
      </c>
      <c r="AU28" s="627"/>
      <c r="AV28" s="627"/>
      <c r="AW28" s="627"/>
      <c r="AX28" s="627"/>
      <c r="AY28" s="627"/>
      <c r="AZ28" s="627"/>
      <c r="BA28" s="627"/>
      <c r="BB28" s="627"/>
      <c r="BC28" s="628"/>
    </row>
    <row r="29" spans="1:55" s="275" customFormat="1" ht="37.5" customHeight="1" x14ac:dyDescent="0.2">
      <c r="A29" s="629"/>
      <c r="B29" s="630"/>
      <c r="C29" s="630"/>
      <c r="D29" s="630"/>
      <c r="E29" s="631"/>
      <c r="F29" s="632"/>
      <c r="G29" s="632"/>
      <c r="H29" s="632"/>
      <c r="I29" s="632"/>
      <c r="J29" s="632"/>
      <c r="K29" s="632"/>
      <c r="L29" s="632"/>
      <c r="M29" s="632"/>
      <c r="N29" s="632"/>
      <c r="O29" s="632"/>
      <c r="P29" s="633"/>
      <c r="Q29" s="633"/>
      <c r="R29" s="633"/>
      <c r="S29" s="633"/>
      <c r="T29" s="633"/>
      <c r="U29" s="633"/>
      <c r="V29" s="633"/>
      <c r="W29" s="633"/>
      <c r="X29" s="634"/>
      <c r="Y29" s="635"/>
      <c r="Z29" s="635"/>
      <c r="AA29" s="635"/>
      <c r="AB29" s="635"/>
      <c r="AC29" s="635"/>
      <c r="AD29" s="636"/>
      <c r="AE29" s="636"/>
      <c r="AF29" s="636"/>
      <c r="AG29" s="636"/>
      <c r="AH29" s="636"/>
      <c r="AI29" s="636"/>
      <c r="AJ29" s="637" t="str">
        <f t="shared" si="0"/>
        <v/>
      </c>
      <c r="AK29" s="638"/>
      <c r="AL29" s="638"/>
      <c r="AM29" s="638"/>
      <c r="AN29" s="638"/>
      <c r="AO29" s="639"/>
      <c r="AP29" s="624"/>
      <c r="AQ29" s="625"/>
      <c r="AR29" s="625"/>
      <c r="AS29" s="626"/>
      <c r="AT29" s="627" t="str">
        <f t="shared" si="1"/>
        <v/>
      </c>
      <c r="AU29" s="627"/>
      <c r="AV29" s="627"/>
      <c r="AW29" s="627"/>
      <c r="AX29" s="627"/>
      <c r="AY29" s="627"/>
      <c r="AZ29" s="627"/>
      <c r="BA29" s="627"/>
      <c r="BB29" s="627"/>
      <c r="BC29" s="628"/>
    </row>
    <row r="30" spans="1:55" s="275" customFormat="1" ht="37.5" customHeight="1" x14ac:dyDescent="0.2">
      <c r="A30" s="629"/>
      <c r="B30" s="630"/>
      <c r="C30" s="630"/>
      <c r="D30" s="630"/>
      <c r="E30" s="631"/>
      <c r="F30" s="632"/>
      <c r="G30" s="632"/>
      <c r="H30" s="632"/>
      <c r="I30" s="632"/>
      <c r="J30" s="632"/>
      <c r="K30" s="632"/>
      <c r="L30" s="632"/>
      <c r="M30" s="632"/>
      <c r="N30" s="632"/>
      <c r="O30" s="632"/>
      <c r="P30" s="633"/>
      <c r="Q30" s="633"/>
      <c r="R30" s="633"/>
      <c r="S30" s="633"/>
      <c r="T30" s="633"/>
      <c r="U30" s="633"/>
      <c r="V30" s="633"/>
      <c r="W30" s="633"/>
      <c r="X30" s="634"/>
      <c r="Y30" s="635"/>
      <c r="Z30" s="635"/>
      <c r="AA30" s="635"/>
      <c r="AB30" s="635"/>
      <c r="AC30" s="635"/>
      <c r="AD30" s="636"/>
      <c r="AE30" s="636"/>
      <c r="AF30" s="636"/>
      <c r="AG30" s="636"/>
      <c r="AH30" s="636"/>
      <c r="AI30" s="636"/>
      <c r="AJ30" s="637" t="str">
        <f t="shared" si="0"/>
        <v/>
      </c>
      <c r="AK30" s="638"/>
      <c r="AL30" s="638"/>
      <c r="AM30" s="638"/>
      <c r="AN30" s="638"/>
      <c r="AO30" s="639"/>
      <c r="AP30" s="624"/>
      <c r="AQ30" s="625"/>
      <c r="AR30" s="625"/>
      <c r="AS30" s="626"/>
      <c r="AT30" s="627" t="str">
        <f t="shared" si="1"/>
        <v/>
      </c>
      <c r="AU30" s="627"/>
      <c r="AV30" s="627"/>
      <c r="AW30" s="627"/>
      <c r="AX30" s="627"/>
      <c r="AY30" s="627"/>
      <c r="AZ30" s="627"/>
      <c r="BA30" s="627"/>
      <c r="BB30" s="627"/>
      <c r="BC30" s="628"/>
    </row>
    <row r="31" spans="1:55" s="275" customFormat="1" ht="37.5" customHeight="1" x14ac:dyDescent="0.2">
      <c r="A31" s="629"/>
      <c r="B31" s="630"/>
      <c r="C31" s="630"/>
      <c r="D31" s="630"/>
      <c r="E31" s="631"/>
      <c r="F31" s="632"/>
      <c r="G31" s="632"/>
      <c r="H31" s="632"/>
      <c r="I31" s="632"/>
      <c r="J31" s="632"/>
      <c r="K31" s="632"/>
      <c r="L31" s="632"/>
      <c r="M31" s="632"/>
      <c r="N31" s="632"/>
      <c r="O31" s="632"/>
      <c r="P31" s="633"/>
      <c r="Q31" s="633"/>
      <c r="R31" s="633"/>
      <c r="S31" s="633"/>
      <c r="T31" s="633"/>
      <c r="U31" s="633"/>
      <c r="V31" s="633"/>
      <c r="W31" s="633"/>
      <c r="X31" s="634"/>
      <c r="Y31" s="635"/>
      <c r="Z31" s="635"/>
      <c r="AA31" s="635"/>
      <c r="AB31" s="635"/>
      <c r="AC31" s="635"/>
      <c r="AD31" s="636"/>
      <c r="AE31" s="636"/>
      <c r="AF31" s="636"/>
      <c r="AG31" s="636"/>
      <c r="AH31" s="636"/>
      <c r="AI31" s="636"/>
      <c r="AJ31" s="637" t="str">
        <f t="shared" si="0"/>
        <v/>
      </c>
      <c r="AK31" s="638"/>
      <c r="AL31" s="638"/>
      <c r="AM31" s="638"/>
      <c r="AN31" s="638"/>
      <c r="AO31" s="639"/>
      <c r="AP31" s="624"/>
      <c r="AQ31" s="625"/>
      <c r="AR31" s="625"/>
      <c r="AS31" s="626"/>
      <c r="AT31" s="627" t="str">
        <f t="shared" si="1"/>
        <v/>
      </c>
      <c r="AU31" s="627"/>
      <c r="AV31" s="627"/>
      <c r="AW31" s="627"/>
      <c r="AX31" s="627"/>
      <c r="AY31" s="627"/>
      <c r="AZ31" s="627"/>
      <c r="BA31" s="627"/>
      <c r="BB31" s="627"/>
      <c r="BC31" s="628"/>
    </row>
    <row r="32" spans="1:55" s="275" customFormat="1" ht="37.5" customHeight="1" x14ac:dyDescent="0.2">
      <c r="A32" s="629"/>
      <c r="B32" s="630"/>
      <c r="C32" s="630"/>
      <c r="D32" s="630"/>
      <c r="E32" s="631"/>
      <c r="F32" s="632"/>
      <c r="G32" s="632"/>
      <c r="H32" s="632"/>
      <c r="I32" s="632"/>
      <c r="J32" s="632"/>
      <c r="K32" s="632"/>
      <c r="L32" s="632"/>
      <c r="M32" s="632"/>
      <c r="N32" s="632"/>
      <c r="O32" s="632"/>
      <c r="P32" s="633"/>
      <c r="Q32" s="633"/>
      <c r="R32" s="633"/>
      <c r="S32" s="633"/>
      <c r="T32" s="633"/>
      <c r="U32" s="633"/>
      <c r="V32" s="633"/>
      <c r="W32" s="633"/>
      <c r="X32" s="634"/>
      <c r="Y32" s="635"/>
      <c r="Z32" s="635"/>
      <c r="AA32" s="635"/>
      <c r="AB32" s="635"/>
      <c r="AC32" s="635"/>
      <c r="AD32" s="636"/>
      <c r="AE32" s="636"/>
      <c r="AF32" s="636"/>
      <c r="AG32" s="636"/>
      <c r="AH32" s="636"/>
      <c r="AI32" s="636"/>
      <c r="AJ32" s="637" t="str">
        <f t="shared" si="0"/>
        <v/>
      </c>
      <c r="AK32" s="638"/>
      <c r="AL32" s="638"/>
      <c r="AM32" s="638"/>
      <c r="AN32" s="638"/>
      <c r="AO32" s="639"/>
      <c r="AP32" s="624"/>
      <c r="AQ32" s="625"/>
      <c r="AR32" s="625"/>
      <c r="AS32" s="626"/>
      <c r="AT32" s="627" t="str">
        <f t="shared" si="1"/>
        <v/>
      </c>
      <c r="AU32" s="627"/>
      <c r="AV32" s="627"/>
      <c r="AW32" s="627"/>
      <c r="AX32" s="627"/>
      <c r="AY32" s="627"/>
      <c r="AZ32" s="627"/>
      <c r="BA32" s="627"/>
      <c r="BB32" s="627"/>
      <c r="BC32" s="628"/>
    </row>
    <row r="33" spans="1:55" s="275" customFormat="1" ht="37.5" customHeight="1" x14ac:dyDescent="0.2">
      <c r="A33" s="629"/>
      <c r="B33" s="630"/>
      <c r="C33" s="630"/>
      <c r="D33" s="630"/>
      <c r="E33" s="631"/>
      <c r="F33" s="632"/>
      <c r="G33" s="632"/>
      <c r="H33" s="632"/>
      <c r="I33" s="632"/>
      <c r="J33" s="632"/>
      <c r="K33" s="632"/>
      <c r="L33" s="632"/>
      <c r="M33" s="632"/>
      <c r="N33" s="632"/>
      <c r="O33" s="632"/>
      <c r="P33" s="633"/>
      <c r="Q33" s="633"/>
      <c r="R33" s="633"/>
      <c r="S33" s="633"/>
      <c r="T33" s="633"/>
      <c r="U33" s="633"/>
      <c r="V33" s="633"/>
      <c r="W33" s="633"/>
      <c r="X33" s="634"/>
      <c r="Y33" s="635"/>
      <c r="Z33" s="635"/>
      <c r="AA33" s="635"/>
      <c r="AB33" s="635"/>
      <c r="AC33" s="635"/>
      <c r="AD33" s="636"/>
      <c r="AE33" s="636"/>
      <c r="AF33" s="636"/>
      <c r="AG33" s="636"/>
      <c r="AH33" s="636"/>
      <c r="AI33" s="636"/>
      <c r="AJ33" s="637" t="str">
        <f t="shared" si="0"/>
        <v/>
      </c>
      <c r="AK33" s="638"/>
      <c r="AL33" s="638"/>
      <c r="AM33" s="638"/>
      <c r="AN33" s="638"/>
      <c r="AO33" s="639"/>
      <c r="AP33" s="624"/>
      <c r="AQ33" s="625"/>
      <c r="AR33" s="625"/>
      <c r="AS33" s="626"/>
      <c r="AT33" s="627" t="str">
        <f t="shared" si="1"/>
        <v/>
      </c>
      <c r="AU33" s="627"/>
      <c r="AV33" s="627"/>
      <c r="AW33" s="627"/>
      <c r="AX33" s="627"/>
      <c r="AY33" s="627"/>
      <c r="AZ33" s="627"/>
      <c r="BA33" s="627"/>
      <c r="BB33" s="627"/>
      <c r="BC33" s="628"/>
    </row>
    <row r="34" spans="1:55" s="275" customFormat="1" ht="37.5" customHeight="1" x14ac:dyDescent="0.2">
      <c r="A34" s="629"/>
      <c r="B34" s="630"/>
      <c r="C34" s="630"/>
      <c r="D34" s="630"/>
      <c r="E34" s="631"/>
      <c r="F34" s="632"/>
      <c r="G34" s="632"/>
      <c r="H34" s="632"/>
      <c r="I34" s="632"/>
      <c r="J34" s="632"/>
      <c r="K34" s="632"/>
      <c r="L34" s="632"/>
      <c r="M34" s="632"/>
      <c r="N34" s="632"/>
      <c r="O34" s="632"/>
      <c r="P34" s="633"/>
      <c r="Q34" s="633"/>
      <c r="R34" s="633"/>
      <c r="S34" s="633"/>
      <c r="T34" s="633"/>
      <c r="U34" s="633"/>
      <c r="V34" s="633"/>
      <c r="W34" s="633"/>
      <c r="X34" s="634"/>
      <c r="Y34" s="635"/>
      <c r="Z34" s="635"/>
      <c r="AA34" s="635"/>
      <c r="AB34" s="635"/>
      <c r="AC34" s="635"/>
      <c r="AD34" s="636"/>
      <c r="AE34" s="636"/>
      <c r="AF34" s="636"/>
      <c r="AG34" s="636"/>
      <c r="AH34" s="636"/>
      <c r="AI34" s="636"/>
      <c r="AJ34" s="637" t="str">
        <f t="shared" si="0"/>
        <v/>
      </c>
      <c r="AK34" s="638"/>
      <c r="AL34" s="638"/>
      <c r="AM34" s="638"/>
      <c r="AN34" s="638"/>
      <c r="AO34" s="639"/>
      <c r="AP34" s="624"/>
      <c r="AQ34" s="625"/>
      <c r="AR34" s="625"/>
      <c r="AS34" s="626"/>
      <c r="AT34" s="627" t="str">
        <f t="shared" si="1"/>
        <v/>
      </c>
      <c r="AU34" s="627"/>
      <c r="AV34" s="627"/>
      <c r="AW34" s="627"/>
      <c r="AX34" s="627"/>
      <c r="AY34" s="627"/>
      <c r="AZ34" s="627"/>
      <c r="BA34" s="627"/>
      <c r="BB34" s="627"/>
      <c r="BC34" s="628"/>
    </row>
    <row r="35" spans="1:55" s="275" customFormat="1" ht="37.5" customHeight="1" x14ac:dyDescent="0.2">
      <c r="A35" s="629"/>
      <c r="B35" s="630"/>
      <c r="C35" s="630"/>
      <c r="D35" s="630"/>
      <c r="E35" s="631"/>
      <c r="F35" s="632"/>
      <c r="G35" s="632"/>
      <c r="H35" s="632"/>
      <c r="I35" s="632"/>
      <c r="J35" s="632"/>
      <c r="K35" s="632"/>
      <c r="L35" s="632"/>
      <c r="M35" s="632"/>
      <c r="N35" s="632"/>
      <c r="O35" s="632"/>
      <c r="P35" s="633"/>
      <c r="Q35" s="633"/>
      <c r="R35" s="633"/>
      <c r="S35" s="633"/>
      <c r="T35" s="633"/>
      <c r="U35" s="633"/>
      <c r="V35" s="633"/>
      <c r="W35" s="633"/>
      <c r="X35" s="634"/>
      <c r="Y35" s="635"/>
      <c r="Z35" s="635"/>
      <c r="AA35" s="635"/>
      <c r="AB35" s="635"/>
      <c r="AC35" s="635"/>
      <c r="AD35" s="636"/>
      <c r="AE35" s="636"/>
      <c r="AF35" s="636"/>
      <c r="AG35" s="636"/>
      <c r="AH35" s="636"/>
      <c r="AI35" s="636"/>
      <c r="AJ35" s="637" t="str">
        <f t="shared" si="0"/>
        <v/>
      </c>
      <c r="AK35" s="638"/>
      <c r="AL35" s="638"/>
      <c r="AM35" s="638"/>
      <c r="AN35" s="638"/>
      <c r="AO35" s="639"/>
      <c r="AP35" s="624"/>
      <c r="AQ35" s="625"/>
      <c r="AR35" s="625"/>
      <c r="AS35" s="626"/>
      <c r="AT35" s="627" t="str">
        <f t="shared" si="1"/>
        <v/>
      </c>
      <c r="AU35" s="627"/>
      <c r="AV35" s="627"/>
      <c r="AW35" s="627"/>
      <c r="AX35" s="627"/>
      <c r="AY35" s="627"/>
      <c r="AZ35" s="627"/>
      <c r="BA35" s="627"/>
      <c r="BB35" s="627"/>
      <c r="BC35" s="628"/>
    </row>
    <row r="36" spans="1:55" s="275" customFormat="1" ht="37.5" customHeight="1" x14ac:dyDescent="0.2">
      <c r="A36" s="629"/>
      <c r="B36" s="630"/>
      <c r="C36" s="630"/>
      <c r="D36" s="630"/>
      <c r="E36" s="631"/>
      <c r="F36" s="632"/>
      <c r="G36" s="632"/>
      <c r="H36" s="632"/>
      <c r="I36" s="632"/>
      <c r="J36" s="632"/>
      <c r="K36" s="632"/>
      <c r="L36" s="632"/>
      <c r="M36" s="632"/>
      <c r="N36" s="632"/>
      <c r="O36" s="632"/>
      <c r="P36" s="633"/>
      <c r="Q36" s="633"/>
      <c r="R36" s="633"/>
      <c r="S36" s="633"/>
      <c r="T36" s="633"/>
      <c r="U36" s="633"/>
      <c r="V36" s="633"/>
      <c r="W36" s="633"/>
      <c r="X36" s="634"/>
      <c r="Y36" s="635"/>
      <c r="Z36" s="635"/>
      <c r="AA36" s="635"/>
      <c r="AB36" s="635"/>
      <c r="AC36" s="635"/>
      <c r="AD36" s="636"/>
      <c r="AE36" s="636"/>
      <c r="AF36" s="636"/>
      <c r="AG36" s="636"/>
      <c r="AH36" s="636"/>
      <c r="AI36" s="636"/>
      <c r="AJ36" s="637" t="str">
        <f t="shared" si="0"/>
        <v/>
      </c>
      <c r="AK36" s="638"/>
      <c r="AL36" s="638"/>
      <c r="AM36" s="638"/>
      <c r="AN36" s="638"/>
      <c r="AO36" s="639"/>
      <c r="AP36" s="624"/>
      <c r="AQ36" s="625"/>
      <c r="AR36" s="625"/>
      <c r="AS36" s="626"/>
      <c r="AT36" s="627" t="str">
        <f t="shared" si="1"/>
        <v/>
      </c>
      <c r="AU36" s="627"/>
      <c r="AV36" s="627"/>
      <c r="AW36" s="627"/>
      <c r="AX36" s="627"/>
      <c r="AY36" s="627"/>
      <c r="AZ36" s="627"/>
      <c r="BA36" s="627"/>
      <c r="BB36" s="627"/>
      <c r="BC36" s="628"/>
    </row>
    <row r="37" spans="1:55" s="275" customFormat="1" ht="37.5" customHeight="1" x14ac:dyDescent="0.2">
      <c r="A37" s="629"/>
      <c r="B37" s="630"/>
      <c r="C37" s="630"/>
      <c r="D37" s="630"/>
      <c r="E37" s="631"/>
      <c r="F37" s="632"/>
      <c r="G37" s="632"/>
      <c r="H37" s="632"/>
      <c r="I37" s="632"/>
      <c r="J37" s="632"/>
      <c r="K37" s="632"/>
      <c r="L37" s="632"/>
      <c r="M37" s="632"/>
      <c r="N37" s="632"/>
      <c r="O37" s="632"/>
      <c r="P37" s="633"/>
      <c r="Q37" s="633"/>
      <c r="R37" s="633"/>
      <c r="S37" s="633"/>
      <c r="T37" s="633"/>
      <c r="U37" s="633"/>
      <c r="V37" s="633"/>
      <c r="W37" s="633"/>
      <c r="X37" s="634"/>
      <c r="Y37" s="635"/>
      <c r="Z37" s="635"/>
      <c r="AA37" s="635"/>
      <c r="AB37" s="635"/>
      <c r="AC37" s="635"/>
      <c r="AD37" s="636"/>
      <c r="AE37" s="636"/>
      <c r="AF37" s="636"/>
      <c r="AG37" s="636"/>
      <c r="AH37" s="636"/>
      <c r="AI37" s="636"/>
      <c r="AJ37" s="637" t="str">
        <f t="shared" si="0"/>
        <v/>
      </c>
      <c r="AK37" s="638"/>
      <c r="AL37" s="638"/>
      <c r="AM37" s="638"/>
      <c r="AN37" s="638"/>
      <c r="AO37" s="639"/>
      <c r="AP37" s="624"/>
      <c r="AQ37" s="625"/>
      <c r="AR37" s="625"/>
      <c r="AS37" s="626"/>
      <c r="AT37" s="627" t="str">
        <f t="shared" si="1"/>
        <v/>
      </c>
      <c r="AU37" s="627"/>
      <c r="AV37" s="627"/>
      <c r="AW37" s="627"/>
      <c r="AX37" s="627"/>
      <c r="AY37" s="627"/>
      <c r="AZ37" s="627"/>
      <c r="BA37" s="627"/>
      <c r="BB37" s="627"/>
      <c r="BC37" s="628"/>
    </row>
    <row r="38" spans="1:55" s="275" customFormat="1" ht="37.5" customHeight="1" x14ac:dyDescent="0.2">
      <c r="A38" s="629"/>
      <c r="B38" s="630"/>
      <c r="C38" s="630"/>
      <c r="D38" s="630"/>
      <c r="E38" s="631"/>
      <c r="F38" s="632"/>
      <c r="G38" s="632"/>
      <c r="H38" s="632"/>
      <c r="I38" s="632"/>
      <c r="J38" s="632"/>
      <c r="K38" s="632"/>
      <c r="L38" s="632"/>
      <c r="M38" s="632"/>
      <c r="N38" s="632"/>
      <c r="O38" s="632"/>
      <c r="P38" s="633"/>
      <c r="Q38" s="633"/>
      <c r="R38" s="633"/>
      <c r="S38" s="633"/>
      <c r="T38" s="633"/>
      <c r="U38" s="633"/>
      <c r="V38" s="633"/>
      <c r="W38" s="633"/>
      <c r="X38" s="634"/>
      <c r="Y38" s="635"/>
      <c r="Z38" s="635"/>
      <c r="AA38" s="635"/>
      <c r="AB38" s="635"/>
      <c r="AC38" s="635"/>
      <c r="AD38" s="636"/>
      <c r="AE38" s="636"/>
      <c r="AF38" s="636"/>
      <c r="AG38" s="636"/>
      <c r="AH38" s="636"/>
      <c r="AI38" s="636"/>
      <c r="AJ38" s="637" t="str">
        <f t="shared" si="0"/>
        <v/>
      </c>
      <c r="AK38" s="638"/>
      <c r="AL38" s="638"/>
      <c r="AM38" s="638"/>
      <c r="AN38" s="638"/>
      <c r="AO38" s="639"/>
      <c r="AP38" s="624"/>
      <c r="AQ38" s="625"/>
      <c r="AR38" s="625"/>
      <c r="AS38" s="626"/>
      <c r="AT38" s="627" t="str">
        <f t="shared" si="1"/>
        <v/>
      </c>
      <c r="AU38" s="627"/>
      <c r="AV38" s="627"/>
      <c r="AW38" s="627"/>
      <c r="AX38" s="627"/>
      <c r="AY38" s="627"/>
      <c r="AZ38" s="627"/>
      <c r="BA38" s="627"/>
      <c r="BB38" s="627"/>
      <c r="BC38" s="628"/>
    </row>
    <row r="39" spans="1:55" s="275" customFormat="1" ht="37.5" customHeight="1" x14ac:dyDescent="0.2">
      <c r="A39" s="629"/>
      <c r="B39" s="630"/>
      <c r="C39" s="630"/>
      <c r="D39" s="630"/>
      <c r="E39" s="631"/>
      <c r="F39" s="632"/>
      <c r="G39" s="632"/>
      <c r="H39" s="632"/>
      <c r="I39" s="632"/>
      <c r="J39" s="632"/>
      <c r="K39" s="632"/>
      <c r="L39" s="632"/>
      <c r="M39" s="632"/>
      <c r="N39" s="632"/>
      <c r="O39" s="632"/>
      <c r="P39" s="633"/>
      <c r="Q39" s="633"/>
      <c r="R39" s="633"/>
      <c r="S39" s="633"/>
      <c r="T39" s="633"/>
      <c r="U39" s="633"/>
      <c r="V39" s="633"/>
      <c r="W39" s="633"/>
      <c r="X39" s="634"/>
      <c r="Y39" s="635"/>
      <c r="Z39" s="635"/>
      <c r="AA39" s="635"/>
      <c r="AB39" s="635"/>
      <c r="AC39" s="635"/>
      <c r="AD39" s="636"/>
      <c r="AE39" s="636"/>
      <c r="AF39" s="636"/>
      <c r="AG39" s="636"/>
      <c r="AH39" s="636"/>
      <c r="AI39" s="636"/>
      <c r="AJ39" s="637" t="str">
        <f t="shared" si="0"/>
        <v/>
      </c>
      <c r="AK39" s="638"/>
      <c r="AL39" s="638"/>
      <c r="AM39" s="638"/>
      <c r="AN39" s="638"/>
      <c r="AO39" s="639"/>
      <c r="AP39" s="624"/>
      <c r="AQ39" s="625"/>
      <c r="AR39" s="625"/>
      <c r="AS39" s="626"/>
      <c r="AT39" s="627" t="str">
        <f t="shared" si="1"/>
        <v/>
      </c>
      <c r="AU39" s="627"/>
      <c r="AV39" s="627"/>
      <c r="AW39" s="627"/>
      <c r="AX39" s="627"/>
      <c r="AY39" s="627"/>
      <c r="AZ39" s="627"/>
      <c r="BA39" s="627"/>
      <c r="BB39" s="627"/>
      <c r="BC39" s="628"/>
    </row>
    <row r="40" spans="1:55" s="275" customFormat="1" ht="37.5" customHeight="1" x14ac:dyDescent="0.2">
      <c r="A40" s="629"/>
      <c r="B40" s="630"/>
      <c r="C40" s="630"/>
      <c r="D40" s="630"/>
      <c r="E40" s="631"/>
      <c r="F40" s="632"/>
      <c r="G40" s="632"/>
      <c r="H40" s="632"/>
      <c r="I40" s="632"/>
      <c r="J40" s="632"/>
      <c r="K40" s="632"/>
      <c r="L40" s="632"/>
      <c r="M40" s="632"/>
      <c r="N40" s="632"/>
      <c r="O40" s="632"/>
      <c r="P40" s="633"/>
      <c r="Q40" s="633"/>
      <c r="R40" s="633"/>
      <c r="S40" s="633"/>
      <c r="T40" s="633"/>
      <c r="U40" s="633"/>
      <c r="V40" s="633"/>
      <c r="W40" s="633"/>
      <c r="X40" s="634"/>
      <c r="Y40" s="635"/>
      <c r="Z40" s="635"/>
      <c r="AA40" s="635"/>
      <c r="AB40" s="635"/>
      <c r="AC40" s="635"/>
      <c r="AD40" s="636"/>
      <c r="AE40" s="636"/>
      <c r="AF40" s="636"/>
      <c r="AG40" s="636"/>
      <c r="AH40" s="636"/>
      <c r="AI40" s="636"/>
      <c r="AJ40" s="637" t="str">
        <f t="shared" si="0"/>
        <v/>
      </c>
      <c r="AK40" s="638"/>
      <c r="AL40" s="638"/>
      <c r="AM40" s="638"/>
      <c r="AN40" s="638"/>
      <c r="AO40" s="639"/>
      <c r="AP40" s="624"/>
      <c r="AQ40" s="625"/>
      <c r="AR40" s="625"/>
      <c r="AS40" s="626"/>
      <c r="AT40" s="627" t="str">
        <f t="shared" si="1"/>
        <v/>
      </c>
      <c r="AU40" s="627"/>
      <c r="AV40" s="627"/>
      <c r="AW40" s="627"/>
      <c r="AX40" s="627"/>
      <c r="AY40" s="627"/>
      <c r="AZ40" s="627"/>
      <c r="BA40" s="627"/>
      <c r="BB40" s="627"/>
      <c r="BC40" s="628"/>
    </row>
    <row r="41" spans="1:55" s="275" customFormat="1" ht="37.5" customHeight="1" x14ac:dyDescent="0.2">
      <c r="A41" s="629"/>
      <c r="B41" s="630"/>
      <c r="C41" s="630"/>
      <c r="D41" s="630"/>
      <c r="E41" s="631"/>
      <c r="F41" s="632"/>
      <c r="G41" s="632"/>
      <c r="H41" s="632"/>
      <c r="I41" s="632"/>
      <c r="J41" s="632"/>
      <c r="K41" s="632"/>
      <c r="L41" s="632"/>
      <c r="M41" s="632"/>
      <c r="N41" s="632"/>
      <c r="O41" s="632"/>
      <c r="P41" s="633"/>
      <c r="Q41" s="633"/>
      <c r="R41" s="633"/>
      <c r="S41" s="633"/>
      <c r="T41" s="633"/>
      <c r="U41" s="633"/>
      <c r="V41" s="633"/>
      <c r="W41" s="633"/>
      <c r="X41" s="634"/>
      <c r="Y41" s="635"/>
      <c r="Z41" s="635"/>
      <c r="AA41" s="635"/>
      <c r="AB41" s="635"/>
      <c r="AC41" s="635"/>
      <c r="AD41" s="636"/>
      <c r="AE41" s="636"/>
      <c r="AF41" s="636"/>
      <c r="AG41" s="636"/>
      <c r="AH41" s="636"/>
      <c r="AI41" s="636"/>
      <c r="AJ41" s="637" t="str">
        <f t="shared" si="0"/>
        <v/>
      </c>
      <c r="AK41" s="638"/>
      <c r="AL41" s="638"/>
      <c r="AM41" s="638"/>
      <c r="AN41" s="638"/>
      <c r="AO41" s="639"/>
      <c r="AP41" s="624"/>
      <c r="AQ41" s="625"/>
      <c r="AR41" s="625"/>
      <c r="AS41" s="626"/>
      <c r="AT41" s="627" t="str">
        <f t="shared" si="1"/>
        <v/>
      </c>
      <c r="AU41" s="627"/>
      <c r="AV41" s="627"/>
      <c r="AW41" s="627"/>
      <c r="AX41" s="627"/>
      <c r="AY41" s="627"/>
      <c r="AZ41" s="627"/>
      <c r="BA41" s="627"/>
      <c r="BB41" s="627"/>
      <c r="BC41" s="628"/>
    </row>
    <row r="42" spans="1:55" s="275" customFormat="1" ht="37.5" customHeight="1" x14ac:dyDescent="0.2">
      <c r="A42" s="629"/>
      <c r="B42" s="630"/>
      <c r="C42" s="630"/>
      <c r="D42" s="630"/>
      <c r="E42" s="631"/>
      <c r="F42" s="632"/>
      <c r="G42" s="632"/>
      <c r="H42" s="632"/>
      <c r="I42" s="632"/>
      <c r="J42" s="632"/>
      <c r="K42" s="632"/>
      <c r="L42" s="632"/>
      <c r="M42" s="632"/>
      <c r="N42" s="632"/>
      <c r="O42" s="632"/>
      <c r="P42" s="633"/>
      <c r="Q42" s="633"/>
      <c r="R42" s="633"/>
      <c r="S42" s="633"/>
      <c r="T42" s="633"/>
      <c r="U42" s="633"/>
      <c r="V42" s="633"/>
      <c r="W42" s="633"/>
      <c r="X42" s="634"/>
      <c r="Y42" s="635"/>
      <c r="Z42" s="635"/>
      <c r="AA42" s="635"/>
      <c r="AB42" s="635"/>
      <c r="AC42" s="635"/>
      <c r="AD42" s="636"/>
      <c r="AE42" s="636"/>
      <c r="AF42" s="636"/>
      <c r="AG42" s="636"/>
      <c r="AH42" s="636"/>
      <c r="AI42" s="636"/>
      <c r="AJ42" s="637" t="str">
        <f t="shared" si="0"/>
        <v/>
      </c>
      <c r="AK42" s="638"/>
      <c r="AL42" s="638"/>
      <c r="AM42" s="638"/>
      <c r="AN42" s="638"/>
      <c r="AO42" s="639"/>
      <c r="AP42" s="624"/>
      <c r="AQ42" s="625"/>
      <c r="AR42" s="625"/>
      <c r="AS42" s="626"/>
      <c r="AT42" s="627" t="str">
        <f t="shared" si="1"/>
        <v/>
      </c>
      <c r="AU42" s="627"/>
      <c r="AV42" s="627"/>
      <c r="AW42" s="627"/>
      <c r="AX42" s="627"/>
      <c r="AY42" s="627"/>
      <c r="AZ42" s="627"/>
      <c r="BA42" s="627"/>
      <c r="BB42" s="627"/>
      <c r="BC42" s="628"/>
    </row>
    <row r="43" spans="1:55" s="275" customFormat="1" ht="37.5" customHeight="1" x14ac:dyDescent="0.2">
      <c r="A43" s="629"/>
      <c r="B43" s="630"/>
      <c r="C43" s="630"/>
      <c r="D43" s="630"/>
      <c r="E43" s="631"/>
      <c r="F43" s="632"/>
      <c r="G43" s="632"/>
      <c r="H43" s="632"/>
      <c r="I43" s="632"/>
      <c r="J43" s="632"/>
      <c r="K43" s="632"/>
      <c r="L43" s="632"/>
      <c r="M43" s="632"/>
      <c r="N43" s="632"/>
      <c r="O43" s="632"/>
      <c r="P43" s="633"/>
      <c r="Q43" s="633"/>
      <c r="R43" s="633"/>
      <c r="S43" s="633"/>
      <c r="T43" s="633"/>
      <c r="U43" s="633"/>
      <c r="V43" s="633"/>
      <c r="W43" s="633"/>
      <c r="X43" s="634"/>
      <c r="Y43" s="635"/>
      <c r="Z43" s="635"/>
      <c r="AA43" s="635"/>
      <c r="AB43" s="635"/>
      <c r="AC43" s="635"/>
      <c r="AD43" s="636"/>
      <c r="AE43" s="636"/>
      <c r="AF43" s="636"/>
      <c r="AG43" s="636"/>
      <c r="AH43" s="636"/>
      <c r="AI43" s="636"/>
      <c r="AJ43" s="637" t="str">
        <f t="shared" si="0"/>
        <v/>
      </c>
      <c r="AK43" s="638"/>
      <c r="AL43" s="638"/>
      <c r="AM43" s="638"/>
      <c r="AN43" s="638"/>
      <c r="AO43" s="639"/>
      <c r="AP43" s="624"/>
      <c r="AQ43" s="625"/>
      <c r="AR43" s="625"/>
      <c r="AS43" s="626"/>
      <c r="AT43" s="627" t="str">
        <f t="shared" si="1"/>
        <v/>
      </c>
      <c r="AU43" s="627"/>
      <c r="AV43" s="627"/>
      <c r="AW43" s="627"/>
      <c r="AX43" s="627"/>
      <c r="AY43" s="627"/>
      <c r="AZ43" s="627"/>
      <c r="BA43" s="627"/>
      <c r="BB43" s="627"/>
      <c r="BC43" s="628"/>
    </row>
    <row r="44" spans="1:55" s="275" customFormat="1" ht="37.5" customHeight="1" x14ac:dyDescent="0.2">
      <c r="A44" s="629"/>
      <c r="B44" s="630"/>
      <c r="C44" s="630"/>
      <c r="D44" s="630"/>
      <c r="E44" s="631"/>
      <c r="F44" s="632"/>
      <c r="G44" s="632"/>
      <c r="H44" s="632"/>
      <c r="I44" s="632"/>
      <c r="J44" s="632"/>
      <c r="K44" s="632"/>
      <c r="L44" s="632"/>
      <c r="M44" s="632"/>
      <c r="N44" s="632"/>
      <c r="O44" s="632"/>
      <c r="P44" s="633"/>
      <c r="Q44" s="633"/>
      <c r="R44" s="633"/>
      <c r="S44" s="633"/>
      <c r="T44" s="633"/>
      <c r="U44" s="633"/>
      <c r="V44" s="633"/>
      <c r="W44" s="633"/>
      <c r="X44" s="634"/>
      <c r="Y44" s="635"/>
      <c r="Z44" s="635"/>
      <c r="AA44" s="635"/>
      <c r="AB44" s="635"/>
      <c r="AC44" s="635"/>
      <c r="AD44" s="636"/>
      <c r="AE44" s="636"/>
      <c r="AF44" s="636"/>
      <c r="AG44" s="636"/>
      <c r="AH44" s="636"/>
      <c r="AI44" s="636"/>
      <c r="AJ44" s="637" t="str">
        <f t="shared" si="0"/>
        <v/>
      </c>
      <c r="AK44" s="638"/>
      <c r="AL44" s="638"/>
      <c r="AM44" s="638"/>
      <c r="AN44" s="638"/>
      <c r="AO44" s="639"/>
      <c r="AP44" s="624"/>
      <c r="AQ44" s="625"/>
      <c r="AR44" s="625"/>
      <c r="AS44" s="626"/>
      <c r="AT44" s="627" t="str">
        <f t="shared" si="1"/>
        <v/>
      </c>
      <c r="AU44" s="627"/>
      <c r="AV44" s="627"/>
      <c r="AW44" s="627"/>
      <c r="AX44" s="627"/>
      <c r="AY44" s="627"/>
      <c r="AZ44" s="627"/>
      <c r="BA44" s="627"/>
      <c r="BB44" s="627"/>
      <c r="BC44" s="628"/>
    </row>
    <row r="45" spans="1:55" s="275" customFormat="1" ht="37.5" customHeight="1" x14ac:dyDescent="0.2">
      <c r="A45" s="629"/>
      <c r="B45" s="630"/>
      <c r="C45" s="630"/>
      <c r="D45" s="630"/>
      <c r="E45" s="631"/>
      <c r="F45" s="632"/>
      <c r="G45" s="632"/>
      <c r="H45" s="632"/>
      <c r="I45" s="632"/>
      <c r="J45" s="632"/>
      <c r="K45" s="632"/>
      <c r="L45" s="632"/>
      <c r="M45" s="632"/>
      <c r="N45" s="632"/>
      <c r="O45" s="632"/>
      <c r="P45" s="633"/>
      <c r="Q45" s="633"/>
      <c r="R45" s="633"/>
      <c r="S45" s="633"/>
      <c r="T45" s="633"/>
      <c r="U45" s="633"/>
      <c r="V45" s="633"/>
      <c r="W45" s="633"/>
      <c r="X45" s="634"/>
      <c r="Y45" s="635"/>
      <c r="Z45" s="635"/>
      <c r="AA45" s="635"/>
      <c r="AB45" s="635"/>
      <c r="AC45" s="635"/>
      <c r="AD45" s="636"/>
      <c r="AE45" s="636"/>
      <c r="AF45" s="636"/>
      <c r="AG45" s="636"/>
      <c r="AH45" s="636"/>
      <c r="AI45" s="636"/>
      <c r="AJ45" s="637" t="str">
        <f t="shared" si="0"/>
        <v/>
      </c>
      <c r="AK45" s="638"/>
      <c r="AL45" s="638"/>
      <c r="AM45" s="638"/>
      <c r="AN45" s="638"/>
      <c r="AO45" s="639"/>
      <c r="AP45" s="624"/>
      <c r="AQ45" s="625"/>
      <c r="AR45" s="625"/>
      <c r="AS45" s="626"/>
      <c r="AT45" s="627" t="str">
        <f t="shared" si="1"/>
        <v/>
      </c>
      <c r="AU45" s="627"/>
      <c r="AV45" s="627"/>
      <c r="AW45" s="627"/>
      <c r="AX45" s="627"/>
      <c r="AY45" s="627"/>
      <c r="AZ45" s="627"/>
      <c r="BA45" s="627"/>
      <c r="BB45" s="627"/>
      <c r="BC45" s="628"/>
    </row>
    <row r="46" spans="1:55" s="275" customFormat="1" ht="37.5" customHeight="1" x14ac:dyDescent="0.2">
      <c r="A46" s="629"/>
      <c r="B46" s="630"/>
      <c r="C46" s="630"/>
      <c r="D46" s="630"/>
      <c r="E46" s="631"/>
      <c r="F46" s="632"/>
      <c r="G46" s="632"/>
      <c r="H46" s="632"/>
      <c r="I46" s="632"/>
      <c r="J46" s="632"/>
      <c r="K46" s="632"/>
      <c r="L46" s="632"/>
      <c r="M46" s="632"/>
      <c r="N46" s="632"/>
      <c r="O46" s="632"/>
      <c r="P46" s="633"/>
      <c r="Q46" s="633"/>
      <c r="R46" s="633"/>
      <c r="S46" s="633"/>
      <c r="T46" s="633"/>
      <c r="U46" s="633"/>
      <c r="V46" s="633"/>
      <c r="W46" s="633"/>
      <c r="X46" s="634"/>
      <c r="Y46" s="635"/>
      <c r="Z46" s="635"/>
      <c r="AA46" s="635"/>
      <c r="AB46" s="635"/>
      <c r="AC46" s="635"/>
      <c r="AD46" s="636"/>
      <c r="AE46" s="636"/>
      <c r="AF46" s="636"/>
      <c r="AG46" s="636"/>
      <c r="AH46" s="636"/>
      <c r="AI46" s="636"/>
      <c r="AJ46" s="637" t="str">
        <f t="shared" si="0"/>
        <v/>
      </c>
      <c r="AK46" s="638"/>
      <c r="AL46" s="638"/>
      <c r="AM46" s="638"/>
      <c r="AN46" s="638"/>
      <c r="AO46" s="639"/>
      <c r="AP46" s="642"/>
      <c r="AQ46" s="643"/>
      <c r="AR46" s="643"/>
      <c r="AS46" s="644"/>
      <c r="AT46" s="627" t="str">
        <f t="shared" si="1"/>
        <v/>
      </c>
      <c r="AU46" s="627"/>
      <c r="AV46" s="627"/>
      <c r="AW46" s="627"/>
      <c r="AX46" s="627"/>
      <c r="AY46" s="627"/>
      <c r="AZ46" s="627"/>
      <c r="BA46" s="627"/>
      <c r="BB46" s="627"/>
      <c r="BC46" s="628"/>
    </row>
    <row r="47" spans="1:55" ht="37.5" customHeight="1" x14ac:dyDescent="0.2">
      <c r="A47" s="645" t="s">
        <v>172</v>
      </c>
      <c r="B47" s="646"/>
      <c r="C47" s="646"/>
      <c r="D47" s="646"/>
      <c r="E47" s="646"/>
      <c r="F47" s="646"/>
      <c r="G47" s="646"/>
      <c r="H47" s="646"/>
      <c r="I47" s="646"/>
      <c r="J47" s="646"/>
      <c r="K47" s="646"/>
      <c r="L47" s="646"/>
      <c r="M47" s="646"/>
      <c r="N47" s="646"/>
      <c r="O47" s="646"/>
      <c r="P47" s="646"/>
      <c r="Q47" s="646"/>
      <c r="R47" s="646"/>
      <c r="S47" s="646"/>
      <c r="T47" s="646"/>
      <c r="U47" s="646"/>
      <c r="V47" s="646"/>
      <c r="W47" s="646"/>
      <c r="X47" s="646"/>
      <c r="Y47" s="646"/>
      <c r="Z47" s="646"/>
      <c r="AA47" s="646"/>
      <c r="AB47" s="646"/>
      <c r="AC47" s="646"/>
      <c r="AD47" s="646"/>
      <c r="AE47" s="646"/>
      <c r="AF47" s="646"/>
      <c r="AG47" s="646"/>
      <c r="AH47" s="646"/>
      <c r="AI47" s="646"/>
      <c r="AJ47" s="646"/>
      <c r="AK47" s="646"/>
      <c r="AL47" s="646"/>
      <c r="AM47" s="646"/>
      <c r="AN47" s="646"/>
      <c r="AO47" s="647"/>
      <c r="AP47" s="648">
        <f>SUM(AP11:AS46)</f>
        <v>0</v>
      </c>
      <c r="AQ47" s="649"/>
      <c r="AR47" s="649"/>
      <c r="AS47" s="650"/>
      <c r="AT47" s="651">
        <f>SUM(AT11:BC46)</f>
        <v>0</v>
      </c>
      <c r="AU47" s="651"/>
      <c r="AV47" s="651"/>
      <c r="AW47" s="651"/>
      <c r="AX47" s="651"/>
      <c r="AY47" s="651"/>
      <c r="AZ47" s="651"/>
      <c r="BA47" s="651"/>
      <c r="BB47" s="651"/>
      <c r="BC47" s="652"/>
    </row>
    <row r="48" spans="1:55" s="2" customFormat="1" ht="20" customHeight="1" x14ac:dyDescent="0.2">
      <c r="A48" s="276"/>
      <c r="B48" s="276"/>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7"/>
      <c r="AZ48" s="277"/>
      <c r="BA48" s="277"/>
      <c r="BB48" s="277"/>
      <c r="BC48" s="277"/>
    </row>
    <row r="49" spans="1:55" ht="31.5" customHeight="1" thickBot="1" x14ac:dyDescent="0.25">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9"/>
      <c r="AC49" s="172"/>
      <c r="AD49" s="172"/>
      <c r="AE49" s="172"/>
      <c r="AF49" s="172"/>
      <c r="AG49" s="172"/>
      <c r="AH49" s="172"/>
      <c r="AI49" s="172"/>
      <c r="AJ49" s="172"/>
      <c r="AK49" s="172"/>
      <c r="AO49" s="279" t="s">
        <v>151</v>
      </c>
      <c r="AP49" s="172"/>
      <c r="AQ49" s="172"/>
      <c r="AR49" s="280"/>
      <c r="AS49" s="280"/>
      <c r="AT49" s="280"/>
      <c r="AU49" s="280"/>
      <c r="AV49" s="280"/>
      <c r="AW49" s="280"/>
      <c r="AX49" s="280"/>
      <c r="AY49" s="280"/>
      <c r="AZ49" s="281"/>
      <c r="BA49" s="281"/>
      <c r="BB49" s="282"/>
      <c r="BC49" s="282"/>
    </row>
    <row r="50" spans="1:55" ht="63" customHeight="1" thickBot="1" x14ac:dyDescent="0.25">
      <c r="A50" s="278"/>
      <c r="B50" s="278"/>
      <c r="C50" s="278"/>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83"/>
      <c r="AC50" s="283"/>
      <c r="AD50" s="283"/>
      <c r="AE50" s="283"/>
      <c r="AF50" s="283"/>
      <c r="AG50" s="283"/>
      <c r="AH50" s="283"/>
      <c r="AI50" s="283"/>
      <c r="AJ50" s="283"/>
      <c r="AK50" s="283"/>
      <c r="AL50" s="283"/>
      <c r="AM50" s="283"/>
      <c r="AN50" s="283"/>
      <c r="AO50" s="653" t="s">
        <v>183</v>
      </c>
      <c r="AP50" s="654"/>
      <c r="AQ50" s="654"/>
      <c r="AR50" s="654"/>
      <c r="AS50" s="654"/>
      <c r="AT50" s="654"/>
      <c r="AU50" s="654"/>
      <c r="AV50" s="654"/>
      <c r="AW50" s="654"/>
      <c r="AX50" s="654"/>
      <c r="AY50" s="654"/>
      <c r="AZ50" s="654"/>
      <c r="BA50" s="654"/>
      <c r="BB50" s="654"/>
      <c r="BC50" s="655"/>
    </row>
    <row r="51" spans="1:55" ht="41.25" customHeight="1" thickTop="1" thickBot="1" x14ac:dyDescent="0.25">
      <c r="A51" s="278"/>
      <c r="B51" s="278"/>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84"/>
      <c r="AC51" s="284"/>
      <c r="AD51" s="284"/>
      <c r="AE51" s="284"/>
      <c r="AF51" s="284"/>
      <c r="AG51" s="284"/>
      <c r="AH51" s="284"/>
      <c r="AI51" s="284"/>
      <c r="AJ51" s="284"/>
      <c r="AK51" s="284"/>
      <c r="AL51" s="284"/>
      <c r="AM51" s="284"/>
      <c r="AN51" s="280"/>
      <c r="AO51" s="640">
        <f>IF(AT47="", "", ROUNDDOWN(AT47/3,-3))</f>
        <v>0</v>
      </c>
      <c r="AP51" s="641"/>
      <c r="AQ51" s="641"/>
      <c r="AR51" s="641"/>
      <c r="AS51" s="641"/>
      <c r="AT51" s="641"/>
      <c r="AU51" s="641"/>
      <c r="AV51" s="641"/>
      <c r="AW51" s="641"/>
      <c r="AX51" s="641"/>
      <c r="AY51" s="641"/>
      <c r="AZ51" s="641"/>
      <c r="BA51" s="641"/>
      <c r="BB51" s="641"/>
      <c r="BC51" s="285" t="s">
        <v>46</v>
      </c>
    </row>
    <row r="52" spans="1:55" ht="13.5" customHeight="1" x14ac:dyDescent="0.2">
      <c r="A52" s="108"/>
      <c r="B52" s="270"/>
      <c r="C52" s="271"/>
      <c r="D52" s="271"/>
      <c r="E52" s="271"/>
      <c r="F52" s="271"/>
      <c r="G52" s="271"/>
      <c r="H52" s="271"/>
      <c r="I52" s="271"/>
      <c r="J52" s="271"/>
      <c r="K52" s="271"/>
      <c r="L52" s="271"/>
      <c r="M52" s="271"/>
      <c r="N52" s="271"/>
      <c r="O52" s="271"/>
      <c r="P52" s="271"/>
      <c r="Q52" s="103"/>
      <c r="R52" s="103"/>
      <c r="S52" s="103"/>
      <c r="T52" s="103"/>
      <c r="U52" s="271"/>
      <c r="V52" s="271"/>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row>
    <row r="53" spans="1:55" s="2" customFormat="1" ht="13.5" customHeight="1" x14ac:dyDescent="0.2">
      <c r="A53" s="276"/>
      <c r="B53" s="276"/>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7"/>
      <c r="AV53" s="277"/>
      <c r="AW53" s="277"/>
      <c r="AX53" s="277"/>
    </row>
    <row r="54" spans="1:55" ht="13.5" customHeight="1" x14ac:dyDescent="0.2"/>
    <row r="55" spans="1:55" ht="13.5" customHeight="1" x14ac:dyDescent="0.2"/>
    <row r="56" spans="1:55" ht="13.5" customHeight="1" x14ac:dyDescent="0.2"/>
    <row r="57" spans="1:55" ht="13.5" customHeight="1" x14ac:dyDescent="0.2"/>
    <row r="58" spans="1:55" ht="13.5" customHeight="1" x14ac:dyDescent="0.2"/>
    <row r="59" spans="1:55" ht="13.5" customHeight="1" x14ac:dyDescent="0.2"/>
    <row r="60" spans="1:55" ht="13.5" customHeight="1" x14ac:dyDescent="0.2"/>
    <row r="61" spans="1:55" ht="13.5" customHeight="1" x14ac:dyDescent="0.2"/>
    <row r="62" spans="1:55" ht="13.5" customHeight="1" x14ac:dyDescent="0.2"/>
    <row r="63" spans="1:55" ht="13.5" customHeight="1" x14ac:dyDescent="0.2"/>
    <row r="64" spans="1:55" ht="13.5" customHeight="1" x14ac:dyDescent="0.2"/>
    <row r="65" spans="59:59" ht="13.5" customHeight="1" x14ac:dyDescent="0.2"/>
    <row r="66" spans="59:59" ht="13.5" customHeight="1" x14ac:dyDescent="0.2">
      <c r="BG66" s="286"/>
    </row>
    <row r="67" spans="59:59" s="275" customFormat="1" ht="13.5" customHeight="1" x14ac:dyDescent="0.2"/>
    <row r="68" spans="59:59" s="2" customFormat="1" ht="13.5" customHeight="1" x14ac:dyDescent="0.2"/>
    <row r="69" spans="59:59" ht="13.5" customHeight="1" x14ac:dyDescent="0.2"/>
    <row r="70" spans="59:59" ht="13.5" customHeight="1" x14ac:dyDescent="0.2"/>
    <row r="71" spans="59:59" ht="13.5" customHeight="1" x14ac:dyDescent="0.2"/>
    <row r="72" spans="59:59" ht="13.5" customHeight="1" x14ac:dyDescent="0.2"/>
    <row r="73" spans="59:59" ht="13.5" customHeight="1" x14ac:dyDescent="0.2"/>
    <row r="74" spans="59:59" ht="13.5" customHeight="1" x14ac:dyDescent="0.2"/>
    <row r="75" spans="59:59" ht="13.5" customHeight="1" x14ac:dyDescent="0.2"/>
    <row r="76" spans="59:59" ht="13.5" customHeight="1" x14ac:dyDescent="0.2"/>
    <row r="77" spans="59:59" ht="13.5" customHeight="1" x14ac:dyDescent="0.2"/>
    <row r="78" spans="59:59" ht="13.5" customHeight="1" x14ac:dyDescent="0.2"/>
    <row r="79" spans="59:59" s="275" customFormat="1" ht="13.5" customHeight="1" x14ac:dyDescent="0.2"/>
    <row r="80" spans="59:59" s="275" customFormat="1" ht="13.5" customHeight="1" x14ac:dyDescent="0.2"/>
    <row r="81" spans="1:55" ht="13.5" customHeight="1" x14ac:dyDescent="0.2"/>
    <row r="82" spans="1:55" ht="13.5" customHeight="1" x14ac:dyDescent="0.2"/>
    <row r="83" spans="1:55" s="2" customFormat="1" ht="13.5" customHeight="1" x14ac:dyDescent="0.2"/>
    <row r="84" spans="1:55" ht="13.5" customHeight="1" x14ac:dyDescent="0.2"/>
    <row r="85" spans="1:55" ht="13.5" customHeight="1" x14ac:dyDescent="0.2"/>
    <row r="86" spans="1:55" ht="13.5" customHeight="1" x14ac:dyDescent="0.2"/>
    <row r="87" spans="1:55" ht="13.5" customHeight="1" x14ac:dyDescent="0.2">
      <c r="A87" s="278"/>
      <c r="B87" s="278"/>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278"/>
      <c r="AK87" s="278"/>
      <c r="AL87" s="278"/>
      <c r="AM87" s="278"/>
      <c r="AN87" s="278"/>
      <c r="AO87" s="278"/>
      <c r="AP87" s="278"/>
      <c r="AQ87" s="278"/>
      <c r="AR87" s="278"/>
      <c r="AS87" s="278"/>
      <c r="AT87" s="278"/>
      <c r="AU87" s="278"/>
      <c r="AV87" s="278"/>
      <c r="AW87" s="278"/>
      <c r="AX87" s="278"/>
      <c r="AY87" s="278"/>
      <c r="AZ87" s="278"/>
      <c r="BA87" s="278"/>
      <c r="BB87" s="278"/>
      <c r="BC87" s="278"/>
    </row>
    <row r="88" spans="1:55" ht="13.5" customHeight="1" x14ac:dyDescent="0.2">
      <c r="A88" s="278"/>
      <c r="B88" s="278"/>
      <c r="C88" s="278"/>
      <c r="D88" s="278"/>
      <c r="E88" s="278"/>
      <c r="F88" s="278"/>
      <c r="G88" s="278"/>
      <c r="H88" s="278"/>
      <c r="I88" s="278"/>
      <c r="J88" s="278"/>
      <c r="K88" s="278"/>
      <c r="L88" s="278"/>
      <c r="M88" s="278"/>
      <c r="N88" s="278"/>
      <c r="O88" s="278"/>
      <c r="P88" s="278"/>
      <c r="Q88" s="278"/>
      <c r="R88" s="278"/>
      <c r="S88" s="278"/>
      <c r="T88" s="278"/>
      <c r="U88" s="278"/>
      <c r="V88" s="278"/>
      <c r="W88" s="278"/>
      <c r="X88" s="278"/>
      <c r="Y88" s="278"/>
      <c r="Z88" s="278"/>
      <c r="AA88" s="278"/>
      <c r="AB88" s="278"/>
      <c r="AC88" s="278"/>
      <c r="AD88" s="278"/>
      <c r="AE88" s="278"/>
      <c r="AF88" s="278"/>
      <c r="AG88" s="278"/>
      <c r="AH88" s="278"/>
      <c r="AI88" s="278"/>
      <c r="AJ88" s="278"/>
      <c r="AK88" s="278"/>
      <c r="AL88" s="278"/>
      <c r="AM88" s="278"/>
      <c r="AN88" s="278"/>
      <c r="AO88" s="278"/>
      <c r="AP88" s="278"/>
      <c r="AQ88" s="278"/>
      <c r="AR88" s="278"/>
      <c r="AS88" s="278"/>
      <c r="AT88" s="278"/>
      <c r="AU88" s="278"/>
      <c r="AV88" s="278"/>
      <c r="AW88" s="278"/>
      <c r="AX88" s="278"/>
      <c r="AY88" s="278"/>
      <c r="AZ88" s="278"/>
      <c r="BA88" s="278"/>
      <c r="BB88" s="278"/>
      <c r="BC88" s="278"/>
    </row>
    <row r="89" spans="1:55" ht="13.5" customHeight="1" x14ac:dyDescent="0.2">
      <c r="A89" s="273"/>
      <c r="B89" s="273"/>
      <c r="C89" s="273"/>
      <c r="D89" s="273"/>
      <c r="E89" s="273"/>
      <c r="F89" s="273"/>
      <c r="G89" s="273"/>
      <c r="H89" s="273"/>
      <c r="I89" s="273"/>
      <c r="J89" s="273"/>
      <c r="K89" s="273"/>
      <c r="L89" s="273"/>
      <c r="M89" s="273"/>
      <c r="N89" s="273"/>
      <c r="O89" s="273"/>
      <c r="P89" s="273"/>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4"/>
      <c r="AZ89" s="274"/>
      <c r="BA89" s="274"/>
      <c r="BB89" s="274"/>
      <c r="BC89" s="274"/>
    </row>
    <row r="90" spans="1:55" ht="13.5" customHeight="1" x14ac:dyDescent="0.2">
      <c r="A90" s="287"/>
      <c r="B90" s="28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2"/>
      <c r="AZ90" s="2"/>
      <c r="BA90" s="2"/>
      <c r="BB90" s="2"/>
      <c r="BC90" s="2"/>
    </row>
    <row r="91" spans="1:55" ht="13.5" customHeight="1" x14ac:dyDescent="0.2"/>
    <row r="120" spans="1:1" x14ac:dyDescent="0.2">
      <c r="A120" s="286"/>
    </row>
    <row r="151" spans="1:1" x14ac:dyDescent="0.2">
      <c r="A151" s="286">
        <f>AO51</f>
        <v>0</v>
      </c>
    </row>
    <row r="162" spans="1:1" x14ac:dyDescent="0.2">
      <c r="A162" s="288">
        <f>SUM(AO51)</f>
        <v>0</v>
      </c>
    </row>
    <row r="177" spans="1:1" x14ac:dyDescent="0.2">
      <c r="A177" s="288">
        <f>SUM(AO51)</f>
        <v>0</v>
      </c>
    </row>
  </sheetData>
  <sheetProtection algorithmName="SHA-512" hashValue="P8D+GpM6PEGYAxmye4D19Erbx+N/z+vc3hfaT/5TYw1t5Mstgs+lL8T48ZPccVJNL7fM1qLnnpN+kqb32TNofw==" saltValue="lGqpVe/SH68RUYb/v9IQjg==" spinCount="100000" sheet="1" objects="1" scenarios="1"/>
  <mergeCells count="311">
    <mergeCell ref="AO51:BB51"/>
    <mergeCell ref="AP46:AS46"/>
    <mergeCell ref="AT46:BC46"/>
    <mergeCell ref="A47:AO47"/>
    <mergeCell ref="AP47:AS47"/>
    <mergeCell ref="AT47:BC47"/>
    <mergeCell ref="AO50:BC50"/>
    <mergeCell ref="A46:D46"/>
    <mergeCell ref="E46:O46"/>
    <mergeCell ref="P46:W46"/>
    <mergeCell ref="X46:AC46"/>
    <mergeCell ref="AD46:AI46"/>
    <mergeCell ref="AJ46:AO46"/>
    <mergeCell ref="AP44:AS44"/>
    <mergeCell ref="AT44:BC44"/>
    <mergeCell ref="A45:D45"/>
    <mergeCell ref="E45:O45"/>
    <mergeCell ref="P45:W45"/>
    <mergeCell ref="X45:AC45"/>
    <mergeCell ref="AD45:AI45"/>
    <mergeCell ref="AJ45:AO45"/>
    <mergeCell ref="AP45:AS45"/>
    <mergeCell ref="AT45:BC45"/>
    <mergeCell ref="A44:D44"/>
    <mergeCell ref="E44:O44"/>
    <mergeCell ref="P44:W44"/>
    <mergeCell ref="X44:AC44"/>
    <mergeCell ref="AD44:AI44"/>
    <mergeCell ref="AJ44:AO44"/>
    <mergeCell ref="AP42:AS42"/>
    <mergeCell ref="AT42:BC42"/>
    <mergeCell ref="A43:D43"/>
    <mergeCell ref="E43:O43"/>
    <mergeCell ref="P43:W43"/>
    <mergeCell ref="X43:AC43"/>
    <mergeCell ref="AD43:AI43"/>
    <mergeCell ref="AJ43:AO43"/>
    <mergeCell ref="AP43:AS43"/>
    <mergeCell ref="AT43:BC43"/>
    <mergeCell ref="A42:D42"/>
    <mergeCell ref="E42:O42"/>
    <mergeCell ref="P42:W42"/>
    <mergeCell ref="X42:AC42"/>
    <mergeCell ref="AD42:AI42"/>
    <mergeCell ref="AJ42:AO42"/>
    <mergeCell ref="AP40:AS40"/>
    <mergeCell ref="AT40:BC40"/>
    <mergeCell ref="A41:D41"/>
    <mergeCell ref="E41:O41"/>
    <mergeCell ref="P41:W41"/>
    <mergeCell ref="X41:AC41"/>
    <mergeCell ref="AD41:AI41"/>
    <mergeCell ref="AJ41:AO41"/>
    <mergeCell ref="AP41:AS41"/>
    <mergeCell ref="AT41:BC41"/>
    <mergeCell ref="A40:D40"/>
    <mergeCell ref="E40:O40"/>
    <mergeCell ref="P40:W40"/>
    <mergeCell ref="X40:AC40"/>
    <mergeCell ref="AD40:AI40"/>
    <mergeCell ref="AJ40:AO40"/>
    <mergeCell ref="AP38:AS38"/>
    <mergeCell ref="AT38:BC38"/>
    <mergeCell ref="A39:D39"/>
    <mergeCell ref="E39:O39"/>
    <mergeCell ref="P39:W39"/>
    <mergeCell ref="X39:AC39"/>
    <mergeCell ref="AD39:AI39"/>
    <mergeCell ref="AJ39:AO39"/>
    <mergeCell ref="AP39:AS39"/>
    <mergeCell ref="AT39:BC39"/>
    <mergeCell ref="A38:D38"/>
    <mergeCell ref="E38:O38"/>
    <mergeCell ref="P38:W38"/>
    <mergeCell ref="X38:AC38"/>
    <mergeCell ref="AD38:AI38"/>
    <mergeCell ref="AJ38:AO38"/>
    <mergeCell ref="AP36:AS36"/>
    <mergeCell ref="AT36:BC36"/>
    <mergeCell ref="A37:D37"/>
    <mergeCell ref="E37:O37"/>
    <mergeCell ref="P37:W37"/>
    <mergeCell ref="X37:AC37"/>
    <mergeCell ref="AD37:AI37"/>
    <mergeCell ref="AJ37:AO37"/>
    <mergeCell ref="AP37:AS37"/>
    <mergeCell ref="AT37:BC37"/>
    <mergeCell ref="A36:D36"/>
    <mergeCell ref="E36:O36"/>
    <mergeCell ref="P36:W36"/>
    <mergeCell ref="X36:AC36"/>
    <mergeCell ref="AD36:AI36"/>
    <mergeCell ref="AJ36:AO36"/>
    <mergeCell ref="AP34:AS34"/>
    <mergeCell ref="AT34:BC34"/>
    <mergeCell ref="A35:D35"/>
    <mergeCell ref="E35:O35"/>
    <mergeCell ref="P35:W35"/>
    <mergeCell ref="X35:AC35"/>
    <mergeCell ref="AD35:AI35"/>
    <mergeCell ref="AJ35:AO35"/>
    <mergeCell ref="AP35:AS35"/>
    <mergeCell ref="AT35:BC35"/>
    <mergeCell ref="A34:D34"/>
    <mergeCell ref="E34:O34"/>
    <mergeCell ref="P34:W34"/>
    <mergeCell ref="X34:AC34"/>
    <mergeCell ref="AD34:AI34"/>
    <mergeCell ref="AJ34:AO34"/>
    <mergeCell ref="AP32:AS32"/>
    <mergeCell ref="AT32:BC32"/>
    <mergeCell ref="A33:D33"/>
    <mergeCell ref="E33:O33"/>
    <mergeCell ref="P33:W33"/>
    <mergeCell ref="X33:AC33"/>
    <mergeCell ref="AD33:AI33"/>
    <mergeCell ref="AJ33:AO33"/>
    <mergeCell ref="AP33:AS33"/>
    <mergeCell ref="AT33:BC33"/>
    <mergeCell ref="A32:D32"/>
    <mergeCell ref="E32:O32"/>
    <mergeCell ref="P32:W32"/>
    <mergeCell ref="X32:AC32"/>
    <mergeCell ref="AD32:AI32"/>
    <mergeCell ref="AJ32:AO32"/>
    <mergeCell ref="AP30:AS30"/>
    <mergeCell ref="AT30:BC30"/>
    <mergeCell ref="A31:D31"/>
    <mergeCell ref="E31:O31"/>
    <mergeCell ref="P31:W31"/>
    <mergeCell ref="X31:AC31"/>
    <mergeCell ref="AD31:AI31"/>
    <mergeCell ref="AJ31:AO31"/>
    <mergeCell ref="AP31:AS31"/>
    <mergeCell ref="AT31:BC31"/>
    <mergeCell ref="A30:D30"/>
    <mergeCell ref="E30:O30"/>
    <mergeCell ref="P30:W30"/>
    <mergeCell ref="X30:AC30"/>
    <mergeCell ref="AD30:AI30"/>
    <mergeCell ref="AJ30:AO30"/>
    <mergeCell ref="AP28:AS28"/>
    <mergeCell ref="AT28:BC28"/>
    <mergeCell ref="A29:D29"/>
    <mergeCell ref="E29:O29"/>
    <mergeCell ref="P29:W29"/>
    <mergeCell ref="X29:AC29"/>
    <mergeCell ref="AD29:AI29"/>
    <mergeCell ref="AJ29:AO29"/>
    <mergeCell ref="AP29:AS29"/>
    <mergeCell ref="AT29:BC29"/>
    <mergeCell ref="A28:D28"/>
    <mergeCell ref="E28:O28"/>
    <mergeCell ref="P28:W28"/>
    <mergeCell ref="X28:AC28"/>
    <mergeCell ref="AD28:AI28"/>
    <mergeCell ref="AJ28:AO28"/>
    <mergeCell ref="AP26:AS26"/>
    <mergeCell ref="AT26:BC26"/>
    <mergeCell ref="A27:D27"/>
    <mergeCell ref="E27:O27"/>
    <mergeCell ref="P27:W27"/>
    <mergeCell ref="X27:AC27"/>
    <mergeCell ref="AD27:AI27"/>
    <mergeCell ref="AJ27:AO27"/>
    <mergeCell ref="AP27:AS27"/>
    <mergeCell ref="AT27:BC27"/>
    <mergeCell ref="A26:D26"/>
    <mergeCell ref="E26:O26"/>
    <mergeCell ref="P26:W26"/>
    <mergeCell ref="X26:AC26"/>
    <mergeCell ref="AD26:AI26"/>
    <mergeCell ref="AJ26:AO26"/>
    <mergeCell ref="AP24:AS24"/>
    <mergeCell ref="AT24:BC24"/>
    <mergeCell ref="A25:D25"/>
    <mergeCell ref="E25:O25"/>
    <mergeCell ref="P25:W25"/>
    <mergeCell ref="X25:AC25"/>
    <mergeCell ref="AD25:AI25"/>
    <mergeCell ref="AJ25:AO25"/>
    <mergeCell ref="AP25:AS25"/>
    <mergeCell ref="AT25:BC25"/>
    <mergeCell ref="A24:D24"/>
    <mergeCell ref="E24:O24"/>
    <mergeCell ref="P24:W24"/>
    <mergeCell ref="X24:AC24"/>
    <mergeCell ref="AD24:AI24"/>
    <mergeCell ref="AJ24:AO24"/>
    <mergeCell ref="AP22:AS22"/>
    <mergeCell ref="AT22:BC22"/>
    <mergeCell ref="A23:D23"/>
    <mergeCell ref="E23:O23"/>
    <mergeCell ref="P23:W23"/>
    <mergeCell ref="X23:AC23"/>
    <mergeCell ref="AD23:AI23"/>
    <mergeCell ref="AJ23:AO23"/>
    <mergeCell ref="AP23:AS23"/>
    <mergeCell ref="AT23:BC23"/>
    <mergeCell ref="A22:D22"/>
    <mergeCell ref="E22:O22"/>
    <mergeCell ref="P22:W22"/>
    <mergeCell ref="X22:AC22"/>
    <mergeCell ref="AD22:AI22"/>
    <mergeCell ref="AJ22:AO22"/>
    <mergeCell ref="AP20:AS20"/>
    <mergeCell ref="AT20:BC20"/>
    <mergeCell ref="A21:D21"/>
    <mergeCell ref="E21:O21"/>
    <mergeCell ref="P21:W21"/>
    <mergeCell ref="X21:AC21"/>
    <mergeCell ref="AD21:AI21"/>
    <mergeCell ref="AJ21:AO21"/>
    <mergeCell ref="AP21:AS21"/>
    <mergeCell ref="AT21:BC21"/>
    <mergeCell ref="A20:D20"/>
    <mergeCell ref="E20:O20"/>
    <mergeCell ref="P20:W20"/>
    <mergeCell ref="X20:AC20"/>
    <mergeCell ref="AD20:AI20"/>
    <mergeCell ref="AJ20:AO20"/>
    <mergeCell ref="AP18:AS18"/>
    <mergeCell ref="AT18:BC18"/>
    <mergeCell ref="A19:D19"/>
    <mergeCell ref="E19:O19"/>
    <mergeCell ref="P19:W19"/>
    <mergeCell ref="X19:AC19"/>
    <mergeCell ref="AD19:AI19"/>
    <mergeCell ref="AJ19:AO19"/>
    <mergeCell ref="AP19:AS19"/>
    <mergeCell ref="AT19:BC19"/>
    <mergeCell ref="A18:D18"/>
    <mergeCell ref="E18:O18"/>
    <mergeCell ref="P18:W18"/>
    <mergeCell ref="X18:AC18"/>
    <mergeCell ref="AD18:AI18"/>
    <mergeCell ref="AJ18:AO18"/>
    <mergeCell ref="AP16:AS16"/>
    <mergeCell ref="AT16:BC16"/>
    <mergeCell ref="A17:D17"/>
    <mergeCell ref="E17:O17"/>
    <mergeCell ref="P17:W17"/>
    <mergeCell ref="X17:AC17"/>
    <mergeCell ref="AD17:AI17"/>
    <mergeCell ref="AJ17:AO17"/>
    <mergeCell ref="AP17:AS17"/>
    <mergeCell ref="AT17:BC17"/>
    <mergeCell ref="A16:D16"/>
    <mergeCell ref="E16:O16"/>
    <mergeCell ref="P16:W16"/>
    <mergeCell ref="X16:AC16"/>
    <mergeCell ref="AD16:AI16"/>
    <mergeCell ref="AJ16:AO16"/>
    <mergeCell ref="AP14:AS14"/>
    <mergeCell ref="AT14:BC14"/>
    <mergeCell ref="A15:D15"/>
    <mergeCell ref="E15:O15"/>
    <mergeCell ref="P15:W15"/>
    <mergeCell ref="X15:AC15"/>
    <mergeCell ref="AD15:AI15"/>
    <mergeCell ref="AJ15:AO15"/>
    <mergeCell ref="AP15:AS15"/>
    <mergeCell ref="AT15:BC15"/>
    <mergeCell ref="A14:D14"/>
    <mergeCell ref="E14:O14"/>
    <mergeCell ref="P14:W14"/>
    <mergeCell ref="X14:AC14"/>
    <mergeCell ref="AD14:AI14"/>
    <mergeCell ref="AJ14:AO14"/>
    <mergeCell ref="AP12:AS12"/>
    <mergeCell ref="AT12:BC12"/>
    <mergeCell ref="A13:D13"/>
    <mergeCell ref="E13:O13"/>
    <mergeCell ref="P13:W13"/>
    <mergeCell ref="X13:AC13"/>
    <mergeCell ref="AD13:AI13"/>
    <mergeCell ref="AJ13:AO13"/>
    <mergeCell ref="AP13:AS13"/>
    <mergeCell ref="AT13:BC13"/>
    <mergeCell ref="A12:D12"/>
    <mergeCell ref="E12:O12"/>
    <mergeCell ref="P12:W12"/>
    <mergeCell ref="X12:AC12"/>
    <mergeCell ref="AD12:AI12"/>
    <mergeCell ref="AJ12:AO12"/>
    <mergeCell ref="A10:D10"/>
    <mergeCell ref="E10:O10"/>
    <mergeCell ref="P10:W10"/>
    <mergeCell ref="X10:AC10"/>
    <mergeCell ref="AD10:AI10"/>
    <mergeCell ref="AJ10:AO10"/>
    <mergeCell ref="AP10:AS10"/>
    <mergeCell ref="AT10:BC10"/>
    <mergeCell ref="A11:D11"/>
    <mergeCell ref="E11:O11"/>
    <mergeCell ref="P11:W11"/>
    <mergeCell ref="X11:AC11"/>
    <mergeCell ref="AD11:AI11"/>
    <mergeCell ref="AJ11:AO11"/>
    <mergeCell ref="AP11:AS11"/>
    <mergeCell ref="AT11:BC11"/>
    <mergeCell ref="AJ1:BB1"/>
    <mergeCell ref="AJ2:BB2"/>
    <mergeCell ref="A3:BC3"/>
    <mergeCell ref="AV6:AW6"/>
    <mergeCell ref="AY6:AZ6"/>
    <mergeCell ref="BA6:BC6"/>
    <mergeCell ref="S8:AS8"/>
    <mergeCell ref="A8:D8"/>
    <mergeCell ref="E8:N8"/>
    <mergeCell ref="AT8:AZ8"/>
  </mergeCells>
  <phoneticPr fontId="52"/>
  <conditionalFormatting sqref="AT8:AZ8">
    <cfRule type="expression" dxfId="43" priority="1">
      <formula>AND(COUNTA($H$47:$M$52)&gt;0,$AK$10="□")</formula>
    </cfRule>
  </conditionalFormatting>
  <dataValidations count="2">
    <dataValidation type="list" allowBlank="1" showInputMessage="1" showErrorMessage="1" sqref="AT8:AZ8" xr:uid="{61F12267-5194-40DA-AF5B-D72E8F0AE96B}">
      <formula1>"□,■"</formula1>
    </dataValidation>
    <dataValidation imeMode="disabled" allowBlank="1" showInputMessage="1" showErrorMessage="1" sqref="AV6:AW6 AY6:AZ6" xr:uid="{131E3C1B-8F76-4C21-9D41-24AC333B292C}"/>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486A0-1A2C-4A3A-BC1B-42D732698EA9}">
  <dimension ref="A2:CO78"/>
  <sheetViews>
    <sheetView showGridLines="0" view="pageBreakPreview" zoomScaleNormal="100" zoomScaleSheetLayoutView="100" workbookViewId="0">
      <selection activeCell="BV5" sqref="BV5:BX5"/>
    </sheetView>
  </sheetViews>
  <sheetFormatPr defaultColWidth="1.36328125" defaultRowHeight="18" customHeight="1" x14ac:dyDescent="0.2"/>
  <cols>
    <col min="1" max="4" width="1.36328125" style="41" customWidth="1"/>
    <col min="5" max="6" width="1.36328125" style="48" customWidth="1"/>
    <col min="7" max="8" width="1.36328125" style="212" customWidth="1"/>
    <col min="9" max="12" width="1.36328125" style="41"/>
    <col min="13" max="13" width="1.08984375" style="41" customWidth="1"/>
    <col min="14" max="75" width="1.36328125" style="41"/>
    <col min="76" max="76" width="2.453125" style="41" customWidth="1"/>
    <col min="77" max="91" width="1.36328125" style="41"/>
    <col min="92" max="92" width="2.08984375" style="41" customWidth="1"/>
    <col min="93" max="16384" width="1.36328125" style="41"/>
  </cols>
  <sheetData>
    <row r="2" spans="1:93" s="146" customFormat="1" ht="20.25" customHeight="1" x14ac:dyDescent="0.2">
      <c r="A2" s="46" t="s">
        <v>103</v>
      </c>
      <c r="C2" s="46"/>
      <c r="D2" s="46"/>
      <c r="E2" s="144"/>
      <c r="F2" s="144"/>
      <c r="G2" s="211"/>
      <c r="H2" s="211"/>
      <c r="I2" s="46"/>
      <c r="J2" s="145"/>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BK2" s="145" t="str">
        <f>'様式第8｜完了実績報告書'!$BK$2</f>
        <v>事業番号</v>
      </c>
      <c r="BL2" s="663" t="str">
        <f>'様式第8｜完了実績報告書'!$BL$2&amp;""</f>
        <v/>
      </c>
      <c r="BM2" s="663"/>
      <c r="BN2" s="663"/>
      <c r="BO2" s="663"/>
      <c r="BP2" s="663"/>
      <c r="BQ2" s="663"/>
      <c r="BR2" s="663"/>
      <c r="BS2" s="663"/>
      <c r="BT2" s="663"/>
      <c r="BU2" s="663"/>
      <c r="BV2" s="663"/>
      <c r="BW2" s="663"/>
      <c r="BX2" s="663"/>
      <c r="BY2" s="663"/>
      <c r="BZ2" s="663"/>
      <c r="CA2" s="663"/>
      <c r="CB2" s="663"/>
      <c r="CC2" s="663"/>
      <c r="CD2" s="663"/>
      <c r="CE2" s="663"/>
      <c r="CF2" s="663"/>
      <c r="CG2" s="663"/>
      <c r="CH2" s="663"/>
      <c r="CI2" s="663"/>
      <c r="CJ2" s="663"/>
      <c r="CK2" s="663"/>
      <c r="CL2" s="663"/>
      <c r="CM2" s="226"/>
      <c r="CN2" s="226"/>
    </row>
    <row r="3" spans="1:93" s="146" customFormat="1" ht="20.25" customHeight="1" x14ac:dyDescent="0.2">
      <c r="C3" s="46"/>
      <c r="D3" s="46"/>
      <c r="E3" s="144"/>
      <c r="F3" s="144"/>
      <c r="G3" s="211"/>
      <c r="H3" s="211"/>
      <c r="I3" s="46"/>
      <c r="J3" s="145"/>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BK3" s="145"/>
      <c r="BL3" s="664"/>
      <c r="BM3" s="664"/>
      <c r="BN3" s="664"/>
      <c r="BO3" s="664"/>
      <c r="BP3" s="664"/>
      <c r="BQ3" s="664"/>
      <c r="BR3" s="664"/>
      <c r="BS3" s="664"/>
      <c r="BT3" s="664"/>
      <c r="BU3" s="664"/>
      <c r="BV3" s="664"/>
      <c r="BW3" s="664"/>
      <c r="BX3" s="664"/>
      <c r="BY3" s="664"/>
      <c r="BZ3" s="664"/>
      <c r="CA3" s="664"/>
      <c r="CB3" s="664"/>
      <c r="CC3" s="664"/>
      <c r="CD3" s="664"/>
      <c r="CE3" s="664"/>
      <c r="CF3" s="664"/>
      <c r="CG3" s="664"/>
      <c r="CH3" s="664"/>
      <c r="CI3" s="664"/>
      <c r="CJ3" s="664"/>
      <c r="CK3" s="664"/>
      <c r="CL3" s="664"/>
    </row>
    <row r="4" spans="1:93" s="146" customFormat="1" ht="9.75" customHeight="1" x14ac:dyDescent="0.2">
      <c r="C4" s="46"/>
      <c r="D4" s="46"/>
      <c r="E4" s="144"/>
      <c r="F4" s="144"/>
      <c r="G4" s="211"/>
      <c r="H4" s="211"/>
      <c r="I4" s="46"/>
      <c r="J4" s="145"/>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BN4" s="47"/>
      <c r="BO4" s="47"/>
      <c r="BP4" s="47"/>
      <c r="BQ4" s="47"/>
      <c r="BR4" s="47"/>
      <c r="BS4" s="47"/>
      <c r="BT4" s="47"/>
      <c r="BU4" s="47"/>
      <c r="BV4" s="47"/>
      <c r="BW4" s="47"/>
      <c r="BX4" s="47"/>
      <c r="BY4" s="47"/>
      <c r="BZ4" s="47"/>
      <c r="CA4" s="47"/>
      <c r="CB4" s="47"/>
      <c r="CC4" s="47"/>
      <c r="CD4" s="47"/>
      <c r="CE4" s="47"/>
      <c r="CF4" s="47"/>
      <c r="CG4" s="47"/>
      <c r="CH4" s="47"/>
      <c r="CI4" s="47"/>
      <c r="CJ4" s="47"/>
      <c r="CK4" s="47"/>
      <c r="CL4" s="47"/>
    </row>
    <row r="5" spans="1:93" s="146" customFormat="1" ht="18" customHeight="1" x14ac:dyDescent="0.2">
      <c r="A5" s="46"/>
      <c r="B5" s="46"/>
      <c r="C5" s="46"/>
      <c r="D5" s="46"/>
      <c r="E5" s="144"/>
      <c r="F5" s="144"/>
      <c r="G5" s="211"/>
      <c r="H5" s="211"/>
      <c r="I5" s="46"/>
      <c r="J5" s="46"/>
      <c r="K5" s="46"/>
      <c r="L5" s="46"/>
      <c r="M5" s="46"/>
      <c r="N5" s="46"/>
      <c r="O5" s="46"/>
      <c r="P5" s="46"/>
      <c r="Q5" s="46"/>
      <c r="R5" s="46"/>
      <c r="S5" s="46"/>
      <c r="T5" s="46"/>
      <c r="U5" s="46"/>
      <c r="V5" s="46"/>
      <c r="W5" s="46"/>
      <c r="X5" s="46"/>
      <c r="Y5" s="46"/>
      <c r="Z5" s="46"/>
      <c r="AA5" s="46"/>
      <c r="AB5" s="46"/>
      <c r="AC5" s="46"/>
      <c r="AD5" s="46"/>
      <c r="AE5" s="46"/>
      <c r="AF5" s="46"/>
      <c r="AG5" s="46"/>
      <c r="AH5" s="46"/>
      <c r="AJ5" s="46"/>
      <c r="AK5" s="46"/>
      <c r="AL5" s="46"/>
      <c r="AM5" s="46"/>
      <c r="AN5" s="46"/>
      <c r="AO5" s="46"/>
      <c r="AP5" s="46"/>
      <c r="AQ5" s="46"/>
      <c r="AR5" s="46"/>
      <c r="BK5" s="46"/>
      <c r="BL5" s="46"/>
      <c r="BM5" s="46"/>
      <c r="BO5" s="46"/>
      <c r="BP5" s="233"/>
      <c r="BQ5" s="233"/>
      <c r="BR5" s="423" t="s">
        <v>144</v>
      </c>
      <c r="BS5" s="423"/>
      <c r="BT5" s="423"/>
      <c r="BU5" s="423"/>
      <c r="BV5" s="425"/>
      <c r="BW5" s="425"/>
      <c r="BX5" s="425"/>
      <c r="BY5" s="423" t="s">
        <v>9</v>
      </c>
      <c r="BZ5" s="423"/>
      <c r="CA5" s="425"/>
      <c r="CB5" s="425"/>
      <c r="CC5" s="425"/>
      <c r="CD5" s="425"/>
      <c r="CE5" s="425"/>
      <c r="CF5" s="423" t="s">
        <v>10</v>
      </c>
      <c r="CG5" s="423"/>
      <c r="CH5" s="425"/>
      <c r="CI5" s="425"/>
      <c r="CJ5" s="425"/>
      <c r="CK5" s="425"/>
      <c r="CL5" s="425"/>
      <c r="CM5" s="423" t="s">
        <v>11</v>
      </c>
      <c r="CN5" s="423"/>
      <c r="CO5" s="149"/>
    </row>
    <row r="6" spans="1:93" s="146" customFormat="1" ht="18" customHeight="1" x14ac:dyDescent="0.2">
      <c r="A6" s="150"/>
      <c r="B6" s="150"/>
      <c r="C6" s="46"/>
      <c r="D6" s="46"/>
      <c r="E6" s="144"/>
      <c r="F6" s="144"/>
      <c r="G6" s="211"/>
      <c r="H6" s="211"/>
      <c r="I6" s="46"/>
      <c r="J6" s="46"/>
      <c r="K6" s="46"/>
      <c r="L6" s="46"/>
      <c r="M6" s="46"/>
      <c r="N6" s="46"/>
      <c r="O6" s="46"/>
      <c r="P6" s="46"/>
      <c r="Q6" s="46"/>
      <c r="R6" s="46"/>
      <c r="S6" s="46"/>
      <c r="T6" s="46"/>
      <c r="U6" s="46"/>
      <c r="V6" s="46"/>
      <c r="W6" s="46"/>
      <c r="X6" s="46"/>
      <c r="Y6" s="46"/>
      <c r="Z6" s="46"/>
      <c r="AA6" s="46"/>
      <c r="AB6" s="46"/>
      <c r="AC6" s="46"/>
      <c r="AD6" s="46"/>
      <c r="AE6" s="46"/>
      <c r="AF6" s="46"/>
      <c r="AG6" s="46"/>
      <c r="AH6" s="46"/>
      <c r="AJ6" s="144"/>
      <c r="AK6" s="144"/>
      <c r="AL6" s="46"/>
      <c r="AM6" s="46"/>
      <c r="AN6" s="46"/>
      <c r="AO6" s="46"/>
      <c r="AP6" s="46"/>
      <c r="AQ6" s="46"/>
      <c r="AR6" s="46"/>
      <c r="BK6" s="46"/>
      <c r="BL6" s="46"/>
      <c r="BM6" s="46"/>
      <c r="BN6" s="144"/>
      <c r="BO6" s="144"/>
      <c r="BP6" s="144"/>
      <c r="BQ6" s="144"/>
      <c r="BR6" s="94"/>
      <c r="BS6" s="94"/>
      <c r="BT6" s="94"/>
      <c r="BU6" s="94"/>
      <c r="BV6" s="94"/>
      <c r="BW6" s="94"/>
      <c r="BX6" s="94"/>
      <c r="BY6" s="94"/>
      <c r="BZ6" s="94"/>
      <c r="CA6" s="94"/>
      <c r="CB6" s="94"/>
      <c r="CC6" s="94"/>
      <c r="CD6" s="94"/>
      <c r="CE6" s="94"/>
      <c r="CF6" s="94"/>
      <c r="CG6" s="94"/>
      <c r="CH6" s="94"/>
      <c r="CI6" s="94"/>
      <c r="CJ6" s="94"/>
      <c r="CK6" s="94"/>
      <c r="CL6" s="94"/>
      <c r="CO6" s="149"/>
    </row>
    <row r="7" spans="1:93" s="146" customFormat="1" ht="18" customHeight="1" x14ac:dyDescent="0.2">
      <c r="A7" s="151" t="s">
        <v>79</v>
      </c>
      <c r="B7" s="151"/>
      <c r="C7" s="152"/>
      <c r="D7" s="152"/>
      <c r="E7" s="152"/>
      <c r="F7" s="152"/>
      <c r="G7" s="152"/>
      <c r="H7" s="152"/>
      <c r="I7" s="152"/>
      <c r="J7" s="153"/>
      <c r="K7" s="46"/>
      <c r="L7" s="46"/>
      <c r="M7" s="46"/>
      <c r="N7" s="46"/>
      <c r="O7" s="46"/>
      <c r="P7" s="46"/>
      <c r="Q7" s="46"/>
      <c r="R7" s="46"/>
      <c r="S7" s="46"/>
      <c r="T7" s="46"/>
      <c r="U7" s="46"/>
      <c r="V7" s="46"/>
      <c r="W7" s="46"/>
      <c r="X7" s="46"/>
      <c r="Y7" s="46"/>
      <c r="Z7" s="46"/>
      <c r="AA7" s="46"/>
      <c r="AB7" s="46"/>
      <c r="AC7" s="46"/>
      <c r="AD7" s="46"/>
      <c r="AE7" s="46"/>
      <c r="AF7" s="46"/>
      <c r="AG7" s="46"/>
      <c r="AH7" s="46"/>
      <c r="AI7" s="145"/>
      <c r="AJ7" s="46"/>
      <c r="AK7" s="46"/>
      <c r="AL7" s="46"/>
      <c r="AM7" s="46"/>
      <c r="AN7" s="46"/>
      <c r="AO7" s="46"/>
      <c r="AP7" s="46"/>
      <c r="AQ7" s="46"/>
      <c r="AR7" s="46"/>
    </row>
    <row r="8" spans="1:93" s="146" customFormat="1" ht="18" customHeight="1" x14ac:dyDescent="0.2">
      <c r="A8" s="46" t="s">
        <v>143</v>
      </c>
      <c r="B8" s="46"/>
      <c r="C8" s="46"/>
      <c r="D8" s="154"/>
      <c r="E8" s="154"/>
      <c r="F8" s="154"/>
      <c r="G8" s="154"/>
      <c r="H8" s="154"/>
      <c r="I8" s="154"/>
      <c r="J8" s="154"/>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row>
    <row r="9" spans="1:93" s="146" customFormat="1" ht="15" customHeight="1" x14ac:dyDescent="0.2">
      <c r="A9" s="155"/>
      <c r="B9" s="155"/>
      <c r="C9" s="155"/>
      <c r="D9" s="155"/>
      <c r="E9" s="155"/>
      <c r="F9" s="155"/>
      <c r="G9" s="155"/>
      <c r="H9" s="155"/>
      <c r="I9" s="155"/>
      <c r="J9" s="155"/>
      <c r="T9" s="155"/>
      <c r="AD9" s="155"/>
      <c r="AE9" s="155"/>
      <c r="AF9" s="155"/>
      <c r="AG9" s="155"/>
      <c r="AH9" s="155"/>
      <c r="AI9" s="155"/>
      <c r="AJ9" s="155"/>
      <c r="AK9" s="155"/>
      <c r="AL9" s="155"/>
      <c r="AM9" s="155"/>
      <c r="AN9" s="155"/>
      <c r="AO9" s="155"/>
      <c r="AP9" s="155"/>
      <c r="AQ9" s="155"/>
      <c r="AR9" s="155"/>
    </row>
    <row r="10" spans="1:93" s="146" customFormat="1" ht="15" customHeight="1" x14ac:dyDescent="0.2">
      <c r="A10" s="155"/>
      <c r="B10" s="155"/>
      <c r="C10" s="155"/>
      <c r="D10" s="155"/>
      <c r="E10" s="155"/>
      <c r="F10" s="155"/>
      <c r="G10" s="155"/>
      <c r="H10" s="155"/>
      <c r="I10" s="155"/>
      <c r="J10" s="155"/>
      <c r="T10" s="155"/>
      <c r="AD10" s="155"/>
      <c r="AE10" s="155"/>
      <c r="AF10" s="155"/>
      <c r="AG10" s="155"/>
      <c r="AH10" s="155"/>
      <c r="AI10" s="155"/>
      <c r="AJ10" s="155"/>
      <c r="AK10" s="155"/>
      <c r="AL10" s="155"/>
      <c r="AM10" s="155"/>
      <c r="AN10" s="155"/>
      <c r="AO10" s="155"/>
      <c r="AP10" s="155"/>
      <c r="AQ10" s="155"/>
      <c r="AR10" s="155"/>
    </row>
    <row r="11" spans="1:93" ht="21" customHeight="1" x14ac:dyDescent="0.2">
      <c r="A11" s="156"/>
      <c r="B11" s="156"/>
      <c r="C11" s="156"/>
      <c r="D11" s="156"/>
      <c r="T11" s="55"/>
      <c r="U11" s="55"/>
      <c r="V11" s="55"/>
      <c r="W11" s="55"/>
      <c r="X11" s="158"/>
      <c r="Y11" s="158"/>
      <c r="Z11" s="158"/>
      <c r="AA11" s="158"/>
      <c r="AB11" s="158"/>
      <c r="AC11" s="158"/>
      <c r="AD11" s="158"/>
      <c r="AE11" s="158"/>
      <c r="AF11" s="158"/>
      <c r="AG11" s="158"/>
      <c r="AH11" s="158"/>
      <c r="AI11" s="158"/>
      <c r="AJ11" s="387" t="s">
        <v>84</v>
      </c>
      <c r="AK11" s="387"/>
      <c r="AL11" s="387"/>
      <c r="AM11" s="387"/>
      <c r="AN11" s="387"/>
      <c r="AO11" s="387"/>
      <c r="AP11" s="387"/>
      <c r="AQ11" s="387"/>
      <c r="AR11" s="387"/>
      <c r="AS11" s="158"/>
      <c r="AT11" s="389" t="s">
        <v>15</v>
      </c>
      <c r="AU11" s="389"/>
      <c r="AV11" s="389"/>
      <c r="AW11" s="389"/>
      <c r="AX11" s="389"/>
      <c r="AY11" s="389"/>
      <c r="AZ11" s="389"/>
      <c r="BA11" s="389"/>
      <c r="BB11" s="389"/>
      <c r="BC11" s="389"/>
      <c r="BD11" s="705" t="str">
        <f>IF('様式第8｜完了実績報告書'!$BD$11&lt;&gt;"", '様式第8｜完了実績報告書'!$BD$11, "")</f>
        <v/>
      </c>
      <c r="BE11" s="705"/>
      <c r="BF11" s="705"/>
      <c r="BG11" s="705"/>
      <c r="BH11" s="705"/>
      <c r="BI11" s="409" t="s">
        <v>26</v>
      </c>
      <c r="BJ11" s="409"/>
      <c r="BK11" s="705" t="str">
        <f>IF('様式第8｜完了実績報告書'!$BK$11&lt;&gt;"", '様式第8｜完了実績報告書'!$BK$11, "")</f>
        <v/>
      </c>
      <c r="BL11" s="705"/>
      <c r="BM11" s="705"/>
      <c r="BN11" s="705"/>
      <c r="BO11" s="705"/>
      <c r="BP11" s="42"/>
      <c r="BQ11" s="42"/>
      <c r="BR11" s="42"/>
      <c r="BS11" s="42"/>
      <c r="BT11" s="42"/>
      <c r="BU11" s="42"/>
      <c r="BV11" s="42"/>
      <c r="BW11" s="42"/>
      <c r="BX11" s="42"/>
      <c r="BY11" s="42"/>
      <c r="BZ11" s="42"/>
      <c r="CA11" s="42"/>
      <c r="CB11" s="42"/>
      <c r="CC11" s="42"/>
      <c r="CD11" s="42"/>
      <c r="CE11" s="42"/>
      <c r="CF11" s="42"/>
      <c r="CG11" s="42"/>
      <c r="CH11" s="42"/>
      <c r="CI11" s="42"/>
      <c r="CJ11" s="42"/>
      <c r="CK11" s="42"/>
      <c r="CL11" s="42"/>
    </row>
    <row r="12" spans="1:93" ht="41.25" customHeight="1" x14ac:dyDescent="0.25">
      <c r="A12" s="159"/>
      <c r="B12" s="159"/>
      <c r="C12" s="159"/>
      <c r="D12" s="159"/>
      <c r="T12" s="160"/>
      <c r="U12" s="160"/>
      <c r="V12" s="160"/>
      <c r="W12" s="160"/>
      <c r="X12" s="158"/>
      <c r="Y12" s="158"/>
      <c r="Z12" s="158"/>
      <c r="AA12" s="158"/>
      <c r="AB12" s="158"/>
      <c r="AC12" s="158"/>
      <c r="AD12" s="158"/>
      <c r="AE12" s="158"/>
      <c r="AF12" s="158"/>
      <c r="AG12" s="158"/>
      <c r="AH12" s="158"/>
      <c r="AI12" s="158"/>
      <c r="AJ12" s="158"/>
      <c r="AK12" s="158"/>
      <c r="AL12" s="158"/>
      <c r="AM12" s="158"/>
      <c r="AN12" s="158"/>
      <c r="AO12" s="158"/>
      <c r="AP12" s="158"/>
      <c r="AQ12" s="158"/>
      <c r="AR12" s="42"/>
      <c r="AT12" s="389" t="s">
        <v>16</v>
      </c>
      <c r="AU12" s="389"/>
      <c r="AV12" s="389"/>
      <c r="AW12" s="389"/>
      <c r="AX12" s="389"/>
      <c r="AY12" s="389"/>
      <c r="AZ12" s="389"/>
      <c r="BA12" s="389"/>
      <c r="BB12" s="389"/>
      <c r="BC12" s="389"/>
      <c r="BD12" s="701" t="str">
        <f>IF('様式第8｜完了実績報告書'!$BD$12&lt;&gt;"", '様式第8｜完了実績報告書'!$BD$12, "")</f>
        <v/>
      </c>
      <c r="BE12" s="701"/>
      <c r="BF12" s="701"/>
      <c r="BG12" s="701"/>
      <c r="BH12" s="701"/>
      <c r="BI12" s="701"/>
      <c r="BJ12" s="701"/>
      <c r="BK12" s="701"/>
      <c r="BL12" s="701" t="str">
        <f>IF('様式第8｜完了実績報告書'!$BL$12&lt;&gt;"", '様式第8｜完了実績報告書'!$BL$12, "")</f>
        <v/>
      </c>
      <c r="BM12" s="701"/>
      <c r="BN12" s="701"/>
      <c r="BO12" s="701"/>
      <c r="BP12" s="701"/>
      <c r="BQ12" s="701"/>
      <c r="BR12" s="701"/>
      <c r="BS12" s="701"/>
      <c r="BT12" s="701"/>
      <c r="BU12" s="701"/>
      <c r="BV12" s="701"/>
      <c r="BW12" s="701"/>
      <c r="BX12" s="701"/>
      <c r="BY12" s="701"/>
      <c r="BZ12" s="701"/>
      <c r="CA12" s="701"/>
      <c r="CB12" s="701"/>
      <c r="CC12" s="701"/>
      <c r="CD12" s="701"/>
      <c r="CE12" s="701"/>
      <c r="CF12" s="701"/>
      <c r="CG12" s="701"/>
      <c r="CH12" s="701"/>
      <c r="CI12" s="701"/>
      <c r="CJ12" s="701"/>
      <c r="CK12" s="701"/>
      <c r="CL12" s="701"/>
      <c r="CM12" s="161"/>
      <c r="CN12" s="161"/>
      <c r="CO12" s="149"/>
    </row>
    <row r="13" spans="1:93" ht="26.25" customHeight="1" x14ac:dyDescent="0.2">
      <c r="A13" s="159"/>
      <c r="B13" s="159"/>
      <c r="C13" s="159"/>
      <c r="D13" s="159"/>
      <c r="T13" s="160"/>
      <c r="U13" s="160"/>
      <c r="V13" s="160"/>
      <c r="W13" s="160"/>
      <c r="X13" s="158"/>
      <c r="Y13" s="158"/>
      <c r="Z13" s="158"/>
      <c r="AA13" s="158"/>
      <c r="AB13" s="158"/>
      <c r="AC13" s="158"/>
      <c r="AD13" s="158"/>
      <c r="AE13" s="158"/>
      <c r="AF13" s="158"/>
      <c r="AG13" s="158"/>
      <c r="AH13" s="158"/>
      <c r="AI13" s="158"/>
      <c r="AJ13" s="158"/>
      <c r="AK13" s="158"/>
      <c r="AL13" s="158"/>
      <c r="AM13" s="158"/>
      <c r="AN13" s="158"/>
      <c r="AO13" s="158"/>
      <c r="AP13" s="158"/>
      <c r="AQ13" s="158"/>
      <c r="AR13" s="42"/>
      <c r="AT13" s="389"/>
      <c r="AU13" s="389"/>
      <c r="AV13" s="389"/>
      <c r="AW13" s="389"/>
      <c r="AX13" s="389"/>
      <c r="AY13" s="389"/>
      <c r="AZ13" s="389"/>
      <c r="BA13" s="389"/>
      <c r="BB13" s="389"/>
      <c r="BC13" s="389"/>
      <c r="BD13" s="702" t="str">
        <f>IF('様式第8｜完了実績報告書'!$BD$13&lt;&gt;"", '様式第8｜完了実績報告書'!$BD$13, "")</f>
        <v/>
      </c>
      <c r="BE13" s="702"/>
      <c r="BF13" s="702"/>
      <c r="BG13" s="702"/>
      <c r="BH13" s="702"/>
      <c r="BI13" s="702"/>
      <c r="BJ13" s="702"/>
      <c r="BK13" s="702"/>
      <c r="BL13" s="702"/>
      <c r="BM13" s="702"/>
      <c r="BN13" s="702"/>
      <c r="BO13" s="702"/>
      <c r="BP13" s="702"/>
      <c r="BQ13" s="702"/>
      <c r="BR13" s="702"/>
      <c r="BS13" s="702"/>
      <c r="BT13" s="702"/>
      <c r="BU13" s="702"/>
      <c r="BV13" s="702"/>
      <c r="BW13" s="702"/>
      <c r="BX13" s="702"/>
      <c r="BY13" s="702"/>
      <c r="BZ13" s="702"/>
      <c r="CA13" s="702"/>
      <c r="CB13" s="702"/>
      <c r="CC13" s="702"/>
      <c r="CD13" s="702"/>
      <c r="CE13" s="702"/>
      <c r="CF13" s="702"/>
      <c r="CG13" s="702"/>
      <c r="CH13" s="702"/>
      <c r="CI13" s="702"/>
      <c r="CJ13" s="702"/>
      <c r="CK13" s="702"/>
      <c r="CL13" s="702"/>
      <c r="CM13" s="161"/>
      <c r="CN13" s="161"/>
      <c r="CO13" s="149"/>
    </row>
    <row r="14" spans="1:93" ht="15" customHeight="1" x14ac:dyDescent="0.2">
      <c r="A14" s="159"/>
      <c r="B14" s="159"/>
      <c r="C14" s="159"/>
      <c r="D14" s="159"/>
      <c r="T14" s="160"/>
      <c r="U14" s="160"/>
      <c r="V14" s="160"/>
      <c r="W14" s="160"/>
      <c r="X14" s="158"/>
      <c r="Y14" s="158"/>
      <c r="Z14" s="158"/>
      <c r="AA14" s="158"/>
      <c r="AB14" s="158"/>
      <c r="AC14" s="158"/>
      <c r="AD14" s="158"/>
      <c r="AE14" s="158"/>
      <c r="AF14" s="158"/>
      <c r="AG14" s="158"/>
      <c r="AH14" s="158"/>
      <c r="AI14" s="158"/>
      <c r="AJ14" s="158"/>
      <c r="AK14" s="158"/>
      <c r="AL14" s="158"/>
      <c r="AM14" s="158"/>
      <c r="AN14" s="158"/>
      <c r="AO14" s="158"/>
      <c r="AP14" s="158"/>
      <c r="AQ14" s="158"/>
      <c r="AR14" s="42"/>
      <c r="AT14" s="427" t="s">
        <v>39</v>
      </c>
      <c r="AU14" s="427"/>
      <c r="AV14" s="427"/>
      <c r="AW14" s="427"/>
      <c r="AX14" s="427"/>
      <c r="AY14" s="427"/>
      <c r="AZ14" s="427"/>
      <c r="BA14" s="427"/>
      <c r="BB14" s="427"/>
      <c r="BC14" s="427"/>
      <c r="BD14" s="703" t="str">
        <f>IF('様式第8｜完了実績報告書'!$BD$14&lt;&gt;"", '様式第8｜完了実績報告書'!$BD$14, "")</f>
        <v/>
      </c>
      <c r="BE14" s="703"/>
      <c r="BF14" s="703"/>
      <c r="BG14" s="703"/>
      <c r="BH14" s="703"/>
      <c r="BI14" s="703"/>
      <c r="BJ14" s="703"/>
      <c r="BK14" s="703"/>
      <c r="BL14" s="703"/>
      <c r="BM14" s="703"/>
      <c r="BN14" s="703"/>
      <c r="BO14" s="703"/>
      <c r="BP14" s="703"/>
      <c r="BQ14" s="703"/>
      <c r="BR14" s="703"/>
      <c r="BS14" s="703"/>
      <c r="BT14" s="703"/>
      <c r="BU14" s="703"/>
      <c r="BV14" s="703"/>
      <c r="BW14" s="703"/>
      <c r="BX14" s="703"/>
      <c r="BY14" s="703"/>
      <c r="BZ14" s="703"/>
      <c r="CA14" s="703"/>
      <c r="CB14" s="703"/>
      <c r="CC14" s="703"/>
      <c r="CD14" s="703"/>
      <c r="CE14" s="703"/>
      <c r="CF14" s="703"/>
      <c r="CG14" s="703"/>
      <c r="CH14" s="703"/>
      <c r="CI14" s="703"/>
      <c r="CJ14" s="703"/>
      <c r="CK14" s="55"/>
      <c r="CL14" s="55"/>
      <c r="CM14" s="55"/>
      <c r="CN14" s="55"/>
    </row>
    <row r="15" spans="1:93" ht="26.25" customHeight="1" x14ac:dyDescent="0.2">
      <c r="A15" s="159"/>
      <c r="B15" s="159"/>
      <c r="C15" s="159"/>
      <c r="D15" s="159"/>
      <c r="T15" s="160"/>
      <c r="U15" s="160"/>
      <c r="V15" s="160"/>
      <c r="W15" s="160"/>
      <c r="X15" s="158"/>
      <c r="Y15" s="158"/>
      <c r="Z15" s="158"/>
      <c r="AA15" s="158"/>
      <c r="AB15" s="158"/>
      <c r="AC15" s="158"/>
      <c r="AD15" s="158"/>
      <c r="AE15" s="158"/>
      <c r="AF15" s="158"/>
      <c r="AG15" s="158"/>
      <c r="AH15" s="158"/>
      <c r="AI15" s="158"/>
      <c r="AJ15" s="158"/>
      <c r="AK15" s="158"/>
      <c r="AL15" s="158"/>
      <c r="AM15" s="158"/>
      <c r="AN15" s="158"/>
      <c r="AO15" s="158"/>
      <c r="AP15" s="158"/>
      <c r="AQ15" s="158"/>
      <c r="AR15" s="42"/>
      <c r="AT15" s="389" t="s">
        <v>17</v>
      </c>
      <c r="AU15" s="389"/>
      <c r="AV15" s="389"/>
      <c r="AW15" s="389"/>
      <c r="AX15" s="389"/>
      <c r="AY15" s="389"/>
      <c r="AZ15" s="389"/>
      <c r="BA15" s="389"/>
      <c r="BB15" s="389"/>
      <c r="BC15" s="389"/>
      <c r="BD15" s="704" t="str">
        <f>IF('様式第8｜完了実績報告書'!$BD$15&lt;&gt;"", '様式第8｜完了実績報告書'!$BD$15, "")</f>
        <v/>
      </c>
      <c r="BE15" s="704"/>
      <c r="BF15" s="704"/>
      <c r="BG15" s="704"/>
      <c r="BH15" s="704"/>
      <c r="BI15" s="704"/>
      <c r="BJ15" s="704"/>
      <c r="BK15" s="704"/>
      <c r="BL15" s="704"/>
      <c r="BM15" s="704"/>
      <c r="BN15" s="704"/>
      <c r="BO15" s="704"/>
      <c r="BP15" s="704"/>
      <c r="BQ15" s="704"/>
      <c r="BR15" s="704"/>
      <c r="BS15" s="704"/>
      <c r="BT15" s="704"/>
      <c r="BU15" s="704"/>
      <c r="BV15" s="704"/>
      <c r="BW15" s="704"/>
      <c r="BX15" s="704"/>
      <c r="BY15" s="704"/>
      <c r="BZ15" s="704"/>
      <c r="CA15" s="704"/>
      <c r="CB15" s="704"/>
      <c r="CC15" s="704"/>
      <c r="CD15" s="704"/>
      <c r="CE15" s="704"/>
      <c r="CF15" s="704"/>
      <c r="CG15" s="704"/>
      <c r="CH15" s="704"/>
      <c r="CI15" s="704"/>
      <c r="CJ15" s="704"/>
      <c r="CK15" s="393"/>
      <c r="CL15" s="393"/>
      <c r="CM15" s="393"/>
      <c r="CN15" s="393"/>
      <c r="CO15" s="149"/>
    </row>
    <row r="16" spans="1:93" ht="28" customHeight="1" x14ac:dyDescent="0.2">
      <c r="A16" s="156"/>
      <c r="B16" s="156"/>
      <c r="C16" s="156"/>
      <c r="D16" s="156"/>
      <c r="E16" s="156"/>
      <c r="F16" s="156"/>
      <c r="G16" s="156"/>
      <c r="H16" s="156"/>
      <c r="I16" s="156"/>
      <c r="J16" s="156"/>
      <c r="T16" s="156"/>
      <c r="AD16" s="156"/>
      <c r="AE16" s="156"/>
      <c r="AF16" s="156"/>
      <c r="AG16" s="156"/>
      <c r="AH16" s="156"/>
      <c r="AI16" s="156"/>
      <c r="AJ16" s="156"/>
      <c r="AK16" s="156"/>
      <c r="AL16" s="156"/>
      <c r="AM16" s="156"/>
      <c r="AN16" s="156"/>
      <c r="AO16" s="156"/>
      <c r="AP16" s="156"/>
      <c r="AQ16" s="156"/>
      <c r="AR16" s="156"/>
    </row>
    <row r="17" spans="1:92" ht="33.75" customHeight="1" x14ac:dyDescent="0.2">
      <c r="A17" s="156"/>
      <c r="B17" s="156"/>
      <c r="C17" s="156"/>
      <c r="D17" s="156"/>
      <c r="E17" s="156"/>
      <c r="F17" s="156"/>
      <c r="G17" s="156"/>
      <c r="H17" s="156"/>
      <c r="I17" s="156"/>
      <c r="J17" s="156"/>
      <c r="T17" s="156"/>
      <c r="AD17" s="156"/>
      <c r="AE17" s="156"/>
      <c r="AF17" s="156"/>
      <c r="AG17" s="156"/>
      <c r="AH17" s="156"/>
      <c r="AI17" s="156"/>
      <c r="AJ17" s="387" t="s">
        <v>76</v>
      </c>
      <c r="AK17" s="387"/>
      <c r="AL17" s="387"/>
      <c r="AM17" s="387"/>
      <c r="AN17" s="387"/>
      <c r="AO17" s="387"/>
      <c r="AP17" s="387"/>
      <c r="AQ17" s="387"/>
      <c r="AR17" s="387"/>
      <c r="AT17" s="388" t="s">
        <v>77</v>
      </c>
      <c r="AU17" s="388"/>
      <c r="AV17" s="388"/>
      <c r="AW17" s="388"/>
      <c r="AX17" s="388"/>
      <c r="AY17" s="388"/>
      <c r="AZ17" s="388"/>
      <c r="BA17" s="388"/>
      <c r="BB17" s="388"/>
      <c r="BC17" s="388"/>
      <c r="BD17" s="665" t="str">
        <f>IF('様式第8｜完了実績報告書'!$BD$17&lt;&gt;"", '様式第8｜完了実績報告書'!$BD$17, "")</f>
        <v/>
      </c>
      <c r="BE17" s="665"/>
      <c r="BF17" s="665"/>
      <c r="BG17" s="665"/>
      <c r="BH17" s="665"/>
      <c r="BI17" s="665"/>
      <c r="BJ17" s="665"/>
      <c r="BK17" s="665"/>
      <c r="BL17" s="665"/>
      <c r="BM17" s="665"/>
      <c r="BN17" s="665"/>
      <c r="BO17" s="665"/>
      <c r="BP17" s="665"/>
      <c r="BQ17" s="665"/>
      <c r="BR17" s="665"/>
      <c r="BS17" s="665"/>
      <c r="BT17" s="665"/>
      <c r="BU17" s="665"/>
      <c r="BV17" s="665"/>
      <c r="BW17" s="665"/>
      <c r="BX17" s="665"/>
      <c r="BY17" s="665"/>
      <c r="BZ17" s="665"/>
      <c r="CA17" s="665"/>
      <c r="CB17" s="665"/>
      <c r="CC17" s="665"/>
      <c r="CD17" s="665"/>
      <c r="CE17" s="665"/>
      <c r="CF17" s="665"/>
      <c r="CG17" s="665"/>
      <c r="CH17" s="665"/>
      <c r="CI17" s="665"/>
      <c r="CJ17" s="665"/>
    </row>
    <row r="18" spans="1:92" ht="33.75" customHeight="1" x14ac:dyDescent="0.2">
      <c r="A18" s="156"/>
      <c r="B18" s="156"/>
      <c r="C18" s="156"/>
      <c r="D18" s="156"/>
      <c r="E18" s="156"/>
      <c r="F18" s="156"/>
      <c r="G18" s="156"/>
      <c r="H18" s="156"/>
      <c r="I18" s="156"/>
      <c r="J18" s="156"/>
      <c r="T18" s="156"/>
      <c r="AD18" s="156"/>
      <c r="AE18" s="156"/>
      <c r="AF18" s="156"/>
      <c r="AG18" s="156"/>
      <c r="AH18" s="156"/>
      <c r="AI18" s="156"/>
      <c r="AJ18" s="156"/>
      <c r="AK18" s="156"/>
      <c r="AL18" s="156"/>
      <c r="AM18" s="156"/>
      <c r="AN18" s="156"/>
      <c r="AO18" s="156"/>
      <c r="AP18" s="156"/>
      <c r="AQ18" s="156"/>
      <c r="AR18" s="156"/>
      <c r="AT18" s="389" t="s">
        <v>17</v>
      </c>
      <c r="AU18" s="389"/>
      <c r="AV18" s="389"/>
      <c r="AW18" s="389"/>
      <c r="AX18" s="389"/>
      <c r="AY18" s="389"/>
      <c r="AZ18" s="389"/>
      <c r="BA18" s="389"/>
      <c r="BB18" s="389"/>
      <c r="BC18" s="389"/>
      <c r="BD18" s="704" t="str">
        <f>IF('様式第8｜完了実績報告書'!$BD$18&lt;&gt;"", '様式第8｜完了実績報告書'!$BD$18, "")</f>
        <v/>
      </c>
      <c r="BE18" s="704"/>
      <c r="BF18" s="704"/>
      <c r="BG18" s="704"/>
      <c r="BH18" s="704"/>
      <c r="BI18" s="704"/>
      <c r="BJ18" s="704"/>
      <c r="BK18" s="704"/>
      <c r="BL18" s="704"/>
      <c r="BM18" s="704"/>
      <c r="BN18" s="704"/>
      <c r="BO18" s="704"/>
      <c r="BP18" s="704"/>
      <c r="BQ18" s="704"/>
      <c r="BR18" s="704"/>
      <c r="BS18" s="704"/>
      <c r="BT18" s="704"/>
      <c r="BU18" s="704"/>
      <c r="BV18" s="704"/>
      <c r="BW18" s="704"/>
      <c r="BX18" s="704"/>
      <c r="BY18" s="704"/>
      <c r="BZ18" s="704"/>
      <c r="CA18" s="704"/>
      <c r="CB18" s="704"/>
      <c r="CC18" s="704"/>
      <c r="CD18" s="704"/>
      <c r="CE18" s="704"/>
      <c r="CF18" s="704"/>
      <c r="CG18" s="704"/>
      <c r="CH18" s="704"/>
      <c r="CI18" s="704"/>
      <c r="CJ18" s="704"/>
    </row>
    <row r="19" spans="1:92" ht="33.75" customHeight="1" x14ac:dyDescent="0.2">
      <c r="A19" s="156"/>
      <c r="B19" s="156"/>
      <c r="C19" s="156"/>
      <c r="D19" s="156"/>
      <c r="E19" s="156"/>
      <c r="F19" s="156"/>
      <c r="G19" s="156"/>
      <c r="H19" s="156"/>
      <c r="I19" s="156"/>
      <c r="J19" s="156"/>
      <c r="T19" s="156"/>
      <c r="AD19" s="156"/>
      <c r="AE19" s="156"/>
      <c r="AF19" s="156"/>
      <c r="AG19" s="156"/>
      <c r="AH19" s="156"/>
      <c r="AI19" s="156"/>
      <c r="AJ19" s="156"/>
      <c r="AK19" s="156"/>
      <c r="AL19" s="156"/>
      <c r="AM19" s="156"/>
      <c r="AN19" s="156"/>
      <c r="AO19" s="156"/>
      <c r="AP19" s="156"/>
      <c r="AQ19" s="156"/>
      <c r="AR19" s="156"/>
      <c r="AT19" s="389" t="s">
        <v>78</v>
      </c>
      <c r="AU19" s="389"/>
      <c r="AV19" s="389"/>
      <c r="AW19" s="389"/>
      <c r="AX19" s="389"/>
      <c r="AY19" s="389"/>
      <c r="AZ19" s="389"/>
      <c r="BA19" s="389"/>
      <c r="BB19" s="389"/>
      <c r="BC19" s="389"/>
      <c r="BD19" s="665" t="str">
        <f>IF('様式第8｜完了実績報告書'!$BD$19&lt;&gt;"", '様式第8｜完了実績報告書'!$BD$19, "")</f>
        <v/>
      </c>
      <c r="BE19" s="665"/>
      <c r="BF19" s="665"/>
      <c r="BG19" s="665"/>
      <c r="BH19" s="665"/>
      <c r="BI19" s="665"/>
      <c r="BJ19" s="665"/>
      <c r="BK19" s="665"/>
      <c r="BL19" s="665"/>
      <c r="BM19" s="665"/>
      <c r="BN19" s="665"/>
      <c r="BO19" s="665"/>
      <c r="BP19" s="665"/>
      <c r="BQ19" s="665"/>
      <c r="BR19" s="665"/>
      <c r="BS19" s="665"/>
      <c r="BT19" s="665"/>
      <c r="BU19" s="665"/>
      <c r="BV19" s="665"/>
      <c r="BW19" s="665"/>
      <c r="BX19" s="665"/>
      <c r="BY19" s="665"/>
      <c r="BZ19" s="665"/>
      <c r="CA19" s="665"/>
      <c r="CB19" s="665"/>
      <c r="CC19" s="665"/>
      <c r="CD19" s="665"/>
      <c r="CE19" s="665"/>
      <c r="CF19" s="665"/>
      <c r="CG19" s="665"/>
      <c r="CH19" s="665"/>
      <c r="CI19" s="665"/>
      <c r="CJ19" s="665"/>
    </row>
    <row r="20" spans="1:92" ht="33.75" customHeight="1" x14ac:dyDescent="0.2">
      <c r="A20" s="156"/>
      <c r="B20" s="156"/>
      <c r="C20" s="156"/>
      <c r="D20" s="156"/>
      <c r="E20" s="156"/>
      <c r="F20" s="156"/>
      <c r="G20" s="156"/>
      <c r="H20" s="156"/>
      <c r="I20" s="156"/>
      <c r="J20" s="156"/>
      <c r="T20" s="156"/>
      <c r="AD20" s="156"/>
      <c r="AE20" s="156"/>
      <c r="AF20" s="156"/>
      <c r="AG20" s="156"/>
      <c r="AH20" s="156"/>
      <c r="AI20" s="156"/>
      <c r="AJ20" s="156"/>
      <c r="AK20" s="156"/>
      <c r="AL20" s="156"/>
      <c r="AM20" s="156"/>
      <c r="AN20" s="156"/>
      <c r="AO20" s="156"/>
      <c r="AP20" s="156"/>
      <c r="AQ20" s="156"/>
      <c r="AR20" s="156"/>
      <c r="AT20" s="389" t="s">
        <v>54</v>
      </c>
      <c r="AU20" s="389"/>
      <c r="AV20" s="389"/>
      <c r="AW20" s="389"/>
      <c r="AX20" s="389"/>
      <c r="AY20" s="389"/>
      <c r="AZ20" s="389"/>
      <c r="BA20" s="389"/>
      <c r="BB20" s="389"/>
      <c r="BC20" s="389"/>
      <c r="BD20" s="665" t="str">
        <f>IF('様式第8｜完了実績報告書'!$BD$20&lt;&gt;"", '様式第8｜完了実績報告書'!$BD$20, "")</f>
        <v/>
      </c>
      <c r="BE20" s="665"/>
      <c r="BF20" s="665"/>
      <c r="BG20" s="665"/>
      <c r="BH20" s="665"/>
      <c r="BI20" s="665"/>
      <c r="BJ20" s="665"/>
      <c r="BK20" s="665"/>
      <c r="BL20" s="665"/>
      <c r="BM20" s="665"/>
      <c r="BN20" s="665"/>
      <c r="BO20" s="665"/>
      <c r="BP20" s="665"/>
      <c r="BQ20" s="665"/>
      <c r="BR20" s="665"/>
      <c r="BS20" s="665"/>
      <c r="BT20" s="665"/>
      <c r="BU20" s="665"/>
      <c r="BV20" s="665"/>
      <c r="BW20" s="665"/>
      <c r="BX20" s="665"/>
      <c r="BY20" s="665"/>
      <c r="BZ20" s="665"/>
      <c r="CA20" s="665"/>
      <c r="CB20" s="665"/>
      <c r="CC20" s="665"/>
      <c r="CD20" s="665"/>
      <c r="CE20" s="665"/>
      <c r="CF20" s="665"/>
      <c r="CG20" s="665"/>
      <c r="CH20" s="665"/>
      <c r="CI20" s="665"/>
      <c r="CJ20" s="665"/>
    </row>
    <row r="21" spans="1:92" s="146" customFormat="1" ht="24.75" customHeight="1" x14ac:dyDescent="0.2">
      <c r="A21" s="165"/>
      <c r="B21" s="165"/>
      <c r="C21" s="165"/>
      <c r="D21" s="165"/>
      <c r="G21" s="213"/>
      <c r="H21" s="213"/>
      <c r="T21" s="165"/>
      <c r="U21" s="165"/>
      <c r="V21" s="165"/>
      <c r="W21" s="155"/>
      <c r="X21" s="167"/>
      <c r="Y21" s="167"/>
      <c r="Z21" s="167"/>
      <c r="AA21" s="167"/>
      <c r="AB21" s="167"/>
      <c r="AC21" s="167"/>
      <c r="AD21" s="167"/>
      <c r="AE21" s="167"/>
      <c r="AF21" s="167"/>
      <c r="AG21" s="167"/>
      <c r="AH21" s="167"/>
      <c r="AI21" s="167"/>
      <c r="AJ21" s="167"/>
      <c r="AK21" s="167"/>
      <c r="AL21" s="167"/>
      <c r="AM21" s="167"/>
      <c r="AN21" s="167"/>
      <c r="AO21" s="167"/>
      <c r="AP21" s="167"/>
      <c r="AQ21" s="167"/>
      <c r="AR21" s="46"/>
      <c r="AT21" s="95"/>
      <c r="AU21" s="95"/>
      <c r="AV21" s="95"/>
      <c r="AW21" s="95"/>
      <c r="AX21" s="95"/>
      <c r="AY21" s="95"/>
      <c r="AZ21" s="95"/>
      <c r="BA21" s="95"/>
      <c r="BB21" s="95"/>
      <c r="BC21" s="95"/>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144"/>
      <c r="CN21" s="144"/>
    </row>
    <row r="22" spans="1:92" s="146" customFormat="1" ht="24.75" customHeight="1" x14ac:dyDescent="0.2">
      <c r="A22" s="165"/>
      <c r="B22" s="165"/>
      <c r="C22" s="165"/>
      <c r="D22" s="165"/>
      <c r="G22" s="213"/>
      <c r="H22" s="213"/>
      <c r="T22" s="165"/>
      <c r="U22" s="165"/>
      <c r="V22" s="165"/>
      <c r="W22" s="155"/>
      <c r="X22" s="167"/>
      <c r="Y22" s="167"/>
      <c r="Z22" s="167"/>
      <c r="AA22" s="167"/>
      <c r="AB22" s="167"/>
      <c r="AC22" s="167"/>
      <c r="AD22" s="167"/>
      <c r="AE22" s="167"/>
      <c r="AF22" s="167"/>
      <c r="AG22" s="167"/>
      <c r="AH22" s="167"/>
      <c r="AI22" s="167"/>
      <c r="AJ22" s="167"/>
      <c r="AK22" s="167"/>
      <c r="AL22" s="167"/>
      <c r="AM22" s="167"/>
      <c r="AN22" s="167"/>
      <c r="AO22" s="167"/>
      <c r="AP22" s="167"/>
      <c r="AQ22" s="167"/>
      <c r="AR22" s="46"/>
      <c r="AT22" s="95"/>
      <c r="AU22" s="95"/>
      <c r="AV22" s="95"/>
      <c r="AW22" s="95"/>
      <c r="AX22" s="95"/>
      <c r="AY22" s="95"/>
      <c r="AZ22" s="95"/>
      <c r="BA22" s="95"/>
      <c r="BB22" s="95"/>
      <c r="BC22" s="95"/>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144"/>
      <c r="CN22" s="144"/>
    </row>
    <row r="23" spans="1:92" s="146" customFormat="1" ht="24.75" customHeight="1" x14ac:dyDescent="0.2">
      <c r="A23" s="165"/>
      <c r="B23" s="165"/>
      <c r="C23" s="165"/>
      <c r="D23" s="165"/>
      <c r="G23" s="213"/>
      <c r="H23" s="213"/>
      <c r="T23" s="165"/>
      <c r="U23" s="165"/>
      <c r="V23" s="165"/>
      <c r="W23" s="155"/>
      <c r="X23" s="167"/>
      <c r="Y23" s="167"/>
      <c r="Z23" s="167"/>
      <c r="AA23" s="167"/>
      <c r="AB23" s="167"/>
      <c r="AC23" s="167"/>
      <c r="AD23" s="167"/>
      <c r="AE23" s="167"/>
      <c r="AF23" s="167"/>
      <c r="AG23" s="167"/>
      <c r="AH23" s="167"/>
      <c r="AI23" s="167"/>
      <c r="AJ23" s="167"/>
      <c r="AK23" s="167"/>
      <c r="AL23" s="167"/>
      <c r="AM23" s="167"/>
      <c r="AN23" s="167"/>
      <c r="AO23" s="167"/>
      <c r="AP23" s="167"/>
      <c r="AQ23" s="167"/>
      <c r="AR23" s="46"/>
      <c r="AT23" s="95"/>
      <c r="AU23" s="95"/>
      <c r="AV23" s="95"/>
      <c r="AW23" s="95"/>
      <c r="AX23" s="95"/>
      <c r="AY23" s="95"/>
      <c r="AZ23" s="95"/>
      <c r="BA23" s="95"/>
      <c r="BB23" s="95"/>
      <c r="BC23" s="95"/>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144"/>
      <c r="CN23" s="144"/>
    </row>
    <row r="24" spans="1:92" s="146" customFormat="1" ht="24.75" customHeight="1" x14ac:dyDescent="0.2">
      <c r="A24" s="165"/>
      <c r="B24" s="165"/>
      <c r="C24" s="165"/>
      <c r="D24" s="165"/>
      <c r="G24" s="213"/>
      <c r="H24" s="213"/>
      <c r="T24" s="165"/>
      <c r="U24" s="165"/>
      <c r="V24" s="165"/>
      <c r="W24" s="155"/>
      <c r="X24" s="167"/>
      <c r="Y24" s="167"/>
      <c r="Z24" s="167"/>
      <c r="AA24" s="167"/>
      <c r="AB24" s="167"/>
      <c r="AC24" s="167"/>
      <c r="AD24" s="167"/>
      <c r="AE24" s="167"/>
      <c r="AF24" s="167"/>
      <c r="AG24" s="167"/>
      <c r="AH24" s="167"/>
      <c r="AI24" s="167"/>
      <c r="AJ24" s="167"/>
      <c r="AK24" s="167"/>
      <c r="AL24" s="167"/>
      <c r="AM24" s="167"/>
      <c r="AN24" s="167"/>
      <c r="AO24" s="167"/>
      <c r="AP24" s="167"/>
      <c r="AQ24" s="167"/>
      <c r="AR24" s="46"/>
      <c r="AT24" s="95"/>
      <c r="AU24" s="95"/>
      <c r="AV24" s="95"/>
      <c r="AW24" s="95"/>
      <c r="AX24" s="95"/>
      <c r="AY24" s="95"/>
      <c r="AZ24" s="95"/>
      <c r="BA24" s="95"/>
      <c r="BB24" s="95"/>
      <c r="BC24" s="95"/>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144"/>
      <c r="CN24" s="144"/>
    </row>
    <row r="25" spans="1:92" s="146" customFormat="1" ht="24.75" customHeight="1" x14ac:dyDescent="0.2">
      <c r="X25" s="167"/>
      <c r="Y25" s="167"/>
      <c r="Z25" s="167"/>
      <c r="AA25" s="167"/>
      <c r="AB25" s="167"/>
      <c r="AN25" s="167"/>
      <c r="AO25" s="167"/>
      <c r="AP25" s="167"/>
      <c r="AQ25" s="167"/>
      <c r="AR25" s="46"/>
    </row>
    <row r="26" spans="1:92" s="146" customFormat="1" ht="36" customHeight="1" x14ac:dyDescent="0.2">
      <c r="A26" s="394"/>
      <c r="B26" s="394"/>
      <c r="C26" s="394"/>
      <c r="D26" s="394"/>
      <c r="E26" s="394"/>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94"/>
      <c r="AL26" s="394"/>
      <c r="AM26" s="394"/>
      <c r="AN26" s="394"/>
      <c r="AO26" s="394"/>
      <c r="AP26" s="394"/>
      <c r="AQ26" s="394"/>
      <c r="AR26" s="394"/>
      <c r="AS26" s="394"/>
      <c r="AT26" s="394"/>
      <c r="AU26" s="394"/>
      <c r="AV26" s="394"/>
      <c r="AW26" s="394"/>
      <c r="AX26" s="394"/>
      <c r="AY26" s="394"/>
      <c r="AZ26" s="394"/>
      <c r="BA26" s="394"/>
      <c r="BB26" s="394"/>
      <c r="BC26" s="394"/>
      <c r="BD26" s="394"/>
      <c r="BE26" s="394"/>
      <c r="BF26" s="394"/>
      <c r="BG26" s="394"/>
      <c r="BH26" s="394"/>
      <c r="BI26" s="394"/>
      <c r="BJ26" s="394"/>
      <c r="BK26" s="394"/>
      <c r="BL26" s="394"/>
      <c r="BM26" s="394"/>
      <c r="BN26" s="394"/>
      <c r="BO26" s="394"/>
      <c r="BP26" s="394"/>
      <c r="BQ26" s="394"/>
      <c r="BR26" s="394"/>
      <c r="BS26" s="394"/>
      <c r="BT26" s="394"/>
      <c r="BU26" s="394"/>
      <c r="BV26" s="394"/>
      <c r="BW26" s="394"/>
      <c r="BX26" s="394"/>
      <c r="BY26" s="394"/>
      <c r="BZ26" s="394"/>
      <c r="CA26" s="394"/>
      <c r="CB26" s="394"/>
      <c r="CC26" s="394"/>
      <c r="CD26" s="394"/>
      <c r="CE26" s="394"/>
      <c r="CF26" s="394"/>
      <c r="CG26" s="394"/>
      <c r="CH26" s="394"/>
      <c r="CI26" s="394"/>
      <c r="CJ26" s="394"/>
      <c r="CK26" s="394"/>
      <c r="CL26" s="394"/>
      <c r="CM26" s="394"/>
      <c r="CN26" s="394"/>
    </row>
    <row r="27" spans="1:92" s="146" customFormat="1" ht="29.25" customHeight="1" x14ac:dyDescent="0.2">
      <c r="A27" s="395" t="s">
        <v>40</v>
      </c>
      <c r="B27" s="395"/>
      <c r="C27" s="395"/>
      <c r="D27" s="395"/>
      <c r="E27" s="395"/>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c r="AY27" s="395"/>
      <c r="AZ27" s="395"/>
      <c r="BA27" s="395"/>
      <c r="BB27" s="395"/>
      <c r="BC27" s="395"/>
      <c r="BD27" s="395"/>
      <c r="BE27" s="395"/>
      <c r="BF27" s="395"/>
      <c r="BG27" s="395"/>
      <c r="BH27" s="395"/>
      <c r="BI27" s="395"/>
      <c r="BJ27" s="395"/>
      <c r="BK27" s="395"/>
      <c r="BL27" s="395"/>
      <c r="BM27" s="395"/>
      <c r="BN27" s="395"/>
      <c r="BO27" s="395"/>
      <c r="BP27" s="395"/>
      <c r="BQ27" s="395"/>
      <c r="BR27" s="395"/>
      <c r="BS27" s="395"/>
      <c r="BT27" s="395"/>
      <c r="BU27" s="395"/>
      <c r="BV27" s="395"/>
      <c r="BW27" s="395"/>
      <c r="BX27" s="395"/>
      <c r="BY27" s="395"/>
      <c r="BZ27" s="395"/>
      <c r="CA27" s="395"/>
      <c r="CB27" s="395"/>
      <c r="CC27" s="395"/>
      <c r="CD27" s="395"/>
      <c r="CE27" s="395"/>
      <c r="CF27" s="395"/>
      <c r="CG27" s="395"/>
      <c r="CH27" s="395"/>
      <c r="CI27" s="395"/>
      <c r="CJ27" s="395"/>
      <c r="CK27" s="395"/>
      <c r="CL27" s="395"/>
      <c r="CM27" s="395"/>
      <c r="CN27" s="395"/>
    </row>
    <row r="28" spans="1:92" s="146" customFormat="1" ht="28" customHeight="1" x14ac:dyDescent="0.2">
      <c r="A28" s="395" t="s">
        <v>74</v>
      </c>
      <c r="B28" s="395"/>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395"/>
      <c r="AJ28" s="395"/>
      <c r="AK28" s="395"/>
      <c r="AL28" s="395"/>
      <c r="AM28" s="395"/>
      <c r="AN28" s="395"/>
      <c r="AO28" s="395"/>
      <c r="AP28" s="395"/>
      <c r="AQ28" s="395"/>
      <c r="AR28" s="395"/>
      <c r="AS28" s="395"/>
      <c r="AT28" s="395"/>
      <c r="AU28" s="395"/>
      <c r="AV28" s="395"/>
      <c r="AW28" s="395"/>
      <c r="AX28" s="395"/>
      <c r="AY28" s="395"/>
      <c r="AZ28" s="395"/>
      <c r="BA28" s="395"/>
      <c r="BB28" s="395"/>
      <c r="BC28" s="395"/>
      <c r="BD28" s="395"/>
      <c r="BE28" s="395"/>
      <c r="BF28" s="395"/>
      <c r="BG28" s="395"/>
      <c r="BH28" s="395"/>
      <c r="BI28" s="395"/>
      <c r="BJ28" s="395"/>
      <c r="BK28" s="395"/>
      <c r="BL28" s="395"/>
      <c r="BM28" s="395"/>
      <c r="BN28" s="395"/>
      <c r="BO28" s="395"/>
      <c r="BP28" s="395"/>
      <c r="BQ28" s="395"/>
      <c r="BR28" s="395"/>
      <c r="BS28" s="395"/>
      <c r="BT28" s="395"/>
      <c r="BU28" s="395"/>
      <c r="BV28" s="395"/>
      <c r="BW28" s="395"/>
      <c r="BX28" s="395"/>
      <c r="BY28" s="395"/>
      <c r="BZ28" s="395"/>
      <c r="CA28" s="395"/>
      <c r="CB28" s="395"/>
      <c r="CC28" s="395"/>
      <c r="CD28" s="395"/>
      <c r="CE28" s="395"/>
      <c r="CF28" s="395"/>
      <c r="CG28" s="395"/>
      <c r="CH28" s="395"/>
      <c r="CI28" s="395"/>
      <c r="CJ28" s="395"/>
      <c r="CK28" s="395"/>
      <c r="CL28" s="395"/>
      <c r="CM28" s="395"/>
      <c r="CN28" s="395"/>
    </row>
    <row r="29" spans="1:92" ht="29.25" customHeight="1" x14ac:dyDescent="0.2">
      <c r="A29" s="394" t="s">
        <v>104</v>
      </c>
      <c r="B29" s="394"/>
      <c r="C29" s="394"/>
      <c r="D29" s="394"/>
      <c r="E29" s="394"/>
      <c r="F29" s="394"/>
      <c r="G29" s="394"/>
      <c r="H29" s="394"/>
      <c r="I29" s="394"/>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394"/>
      <c r="AI29" s="394"/>
      <c r="AJ29" s="394"/>
      <c r="AK29" s="394"/>
      <c r="AL29" s="394"/>
      <c r="AM29" s="394"/>
      <c r="AN29" s="394"/>
      <c r="AO29" s="394"/>
      <c r="AP29" s="394"/>
      <c r="AQ29" s="394"/>
      <c r="AR29" s="394"/>
      <c r="AS29" s="394"/>
      <c r="AT29" s="394"/>
      <c r="AU29" s="394"/>
      <c r="AV29" s="394"/>
      <c r="AW29" s="394"/>
      <c r="AX29" s="394"/>
      <c r="AY29" s="394"/>
      <c r="AZ29" s="394"/>
      <c r="BA29" s="394"/>
      <c r="BB29" s="394"/>
      <c r="BC29" s="394"/>
      <c r="BD29" s="394"/>
      <c r="BE29" s="394"/>
      <c r="BF29" s="394"/>
      <c r="BG29" s="394"/>
      <c r="BH29" s="394"/>
      <c r="BI29" s="394"/>
      <c r="BJ29" s="394"/>
      <c r="BK29" s="394"/>
      <c r="BL29" s="394"/>
      <c r="BM29" s="394"/>
      <c r="BN29" s="394"/>
      <c r="BO29" s="394"/>
      <c r="BP29" s="394"/>
      <c r="BQ29" s="394"/>
      <c r="BR29" s="394"/>
      <c r="BS29" s="394"/>
      <c r="BT29" s="394"/>
      <c r="BU29" s="394"/>
      <c r="BV29" s="394"/>
      <c r="BW29" s="394"/>
      <c r="BX29" s="394"/>
      <c r="BY29" s="394"/>
      <c r="BZ29" s="394"/>
      <c r="CA29" s="394"/>
      <c r="CB29" s="394"/>
      <c r="CC29" s="394"/>
      <c r="CD29" s="394"/>
      <c r="CE29" s="394"/>
      <c r="CF29" s="394"/>
      <c r="CG29" s="394"/>
      <c r="CH29" s="394"/>
      <c r="CI29" s="394"/>
      <c r="CJ29" s="394"/>
      <c r="CK29" s="394"/>
      <c r="CL29" s="394"/>
      <c r="CM29" s="394"/>
      <c r="CN29" s="394"/>
    </row>
    <row r="30" spans="1:92" ht="29.25" customHeight="1" x14ac:dyDescent="0.2">
      <c r="A30" s="208"/>
      <c r="B30" s="208"/>
      <c r="C30" s="208"/>
      <c r="D30" s="146"/>
      <c r="E30" s="146"/>
      <c r="F30" s="94"/>
      <c r="G30" s="214"/>
      <c r="H30" s="214"/>
      <c r="I30" s="94"/>
      <c r="J30" s="94"/>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c r="BT30" s="146"/>
      <c r="BU30" s="146"/>
      <c r="BV30" s="146"/>
      <c r="BW30" s="146"/>
      <c r="BX30" s="146"/>
      <c r="BY30" s="146"/>
      <c r="BZ30" s="146"/>
      <c r="CA30" s="146"/>
      <c r="CB30" s="146"/>
      <c r="CC30" s="146"/>
      <c r="CD30" s="146"/>
      <c r="CE30" s="146"/>
      <c r="CF30" s="146"/>
      <c r="CG30" s="146"/>
      <c r="CH30" s="146"/>
      <c r="CI30" s="146"/>
      <c r="CJ30" s="146"/>
      <c r="CK30" s="146"/>
      <c r="CL30" s="146"/>
      <c r="CM30" s="146"/>
      <c r="CN30" s="146"/>
    </row>
    <row r="31" spans="1:92" ht="28" customHeight="1" x14ac:dyDescent="0.2">
      <c r="A31" s="203"/>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c r="BS31" s="203"/>
      <c r="BT31" s="203"/>
      <c r="BU31" s="203"/>
      <c r="BV31" s="203"/>
      <c r="BW31" s="203"/>
      <c r="BX31" s="203"/>
      <c r="BY31" s="203"/>
      <c r="BZ31" s="203"/>
      <c r="CA31" s="203"/>
      <c r="CB31" s="203"/>
      <c r="CC31" s="203"/>
      <c r="CD31" s="203"/>
      <c r="CE31" s="203"/>
      <c r="CF31" s="203"/>
      <c r="CG31" s="203"/>
      <c r="CH31" s="203"/>
      <c r="CI31" s="203"/>
      <c r="CJ31" s="203"/>
      <c r="CK31" s="203"/>
      <c r="CL31" s="203"/>
      <c r="CM31" s="203"/>
      <c r="CN31" s="203"/>
    </row>
    <row r="32" spans="1:92" ht="28" customHeight="1" x14ac:dyDescent="0.25">
      <c r="A32" s="334"/>
      <c r="B32" s="334"/>
      <c r="C32" s="381" t="s">
        <v>144</v>
      </c>
      <c r="D32" s="381"/>
      <c r="E32" s="381"/>
      <c r="F32" s="381"/>
      <c r="G32" s="381"/>
      <c r="H32" s="382" t="str">
        <f>IF('様式第8｜完了実績報告書'!$H$35&lt;&gt;"",'様式第8｜完了実績報告書'!$H$35,"")</f>
        <v/>
      </c>
      <c r="I32" s="382"/>
      <c r="J32" s="382"/>
      <c r="K32" s="382"/>
      <c r="L32" s="383" t="s">
        <v>9</v>
      </c>
      <c r="M32" s="383"/>
      <c r="N32" s="383"/>
      <c r="O32" s="383" t="str">
        <f>IF('様式第8｜完了実績報告書'!$O$35&lt;&gt;"",'様式第8｜完了実績報告書'!$O$35,"")</f>
        <v/>
      </c>
      <c r="P32" s="383"/>
      <c r="Q32" s="383"/>
      <c r="R32" s="383"/>
      <c r="S32" s="383"/>
      <c r="T32" s="383" t="s">
        <v>80</v>
      </c>
      <c r="U32" s="383"/>
      <c r="V32" s="383"/>
      <c r="W32" s="383" t="str">
        <f>IF('様式第8｜完了実績報告書'!$W$35&lt;&gt;"",'様式第8｜完了実績報告書'!$W$35,"")</f>
        <v/>
      </c>
      <c r="X32" s="383"/>
      <c r="Y32" s="383"/>
      <c r="Z32" s="383"/>
      <c r="AA32" s="383"/>
      <c r="AB32" s="381" t="s">
        <v>65</v>
      </c>
      <c r="AC32" s="381"/>
      <c r="AD32" s="381"/>
      <c r="AE32" s="384" t="s">
        <v>81</v>
      </c>
      <c r="AF32" s="384"/>
      <c r="AG32" s="384"/>
      <c r="AH32" s="384"/>
      <c r="AI32" s="384"/>
      <c r="AJ32" s="384"/>
      <c r="AK32" s="384"/>
      <c r="AL32" s="384"/>
      <c r="AM32" s="384"/>
      <c r="AN32" s="384"/>
      <c r="AO32" s="384"/>
      <c r="AP32" s="384"/>
      <c r="AQ32" s="384"/>
      <c r="AR32" s="384"/>
      <c r="AS32" s="384"/>
      <c r="AT32" s="384"/>
      <c r="AU32" s="384"/>
      <c r="AV32" s="384"/>
      <c r="AW32" s="381" t="s">
        <v>82</v>
      </c>
      <c r="AX32" s="381"/>
      <c r="AY32" s="381"/>
      <c r="AZ32" s="381"/>
      <c r="BA32" s="381"/>
      <c r="BB32" s="381"/>
      <c r="BC32" s="381"/>
      <c r="BD32" s="381"/>
      <c r="BE32" s="381"/>
      <c r="BF32" s="383" t="str">
        <f>IF('様式第8｜完了実績報告書'!$BF$35&lt;&gt;"",'様式第8｜完了実績報告書'!$BF$35,"")</f>
        <v/>
      </c>
      <c r="BG32" s="383"/>
      <c r="BH32" s="383"/>
      <c r="BI32" s="383"/>
      <c r="BJ32" s="383"/>
      <c r="BK32" s="383"/>
      <c r="BL32" s="383"/>
      <c r="BM32" s="383"/>
      <c r="BN32" s="381" t="s">
        <v>83</v>
      </c>
      <c r="BO32" s="381"/>
      <c r="BP32" s="381"/>
      <c r="BQ32" s="383" t="str">
        <f>IF('様式第8｜完了実績報告書'!$BQ$35&lt;&gt;"",'様式第8｜完了実績報告書'!$BQ$35,"")</f>
        <v/>
      </c>
      <c r="BR32" s="383"/>
      <c r="BS32" s="383"/>
      <c r="BT32" s="383"/>
      <c r="BU32" s="383"/>
      <c r="BV32" s="383"/>
      <c r="BW32" s="386" t="s">
        <v>147</v>
      </c>
      <c r="BX32" s="386"/>
      <c r="BY32" s="386"/>
      <c r="BZ32" s="386"/>
      <c r="CA32" s="386"/>
      <c r="CB32" s="386"/>
      <c r="CC32" s="386"/>
      <c r="CD32" s="386"/>
      <c r="CE32" s="386"/>
      <c r="CF32" s="386"/>
      <c r="CG32" s="386"/>
      <c r="CH32" s="386"/>
      <c r="CI32" s="386"/>
      <c r="CJ32" s="386"/>
      <c r="CK32" s="386"/>
      <c r="CL32" s="386"/>
      <c r="CM32" s="386"/>
      <c r="CN32" s="386"/>
    </row>
    <row r="33" spans="1:92" ht="28" customHeight="1" x14ac:dyDescent="0.2">
      <c r="A33" s="380" t="s">
        <v>127</v>
      </c>
      <c r="B33" s="380"/>
      <c r="C33" s="380"/>
      <c r="D33" s="380"/>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0"/>
      <c r="AZ33" s="380"/>
      <c r="BA33" s="380"/>
      <c r="BB33" s="380"/>
      <c r="BC33" s="380"/>
      <c r="BD33" s="380"/>
      <c r="BE33" s="380"/>
      <c r="BF33" s="380"/>
      <c r="BG33" s="380"/>
      <c r="BH33" s="380"/>
      <c r="BI33" s="380"/>
      <c r="BJ33" s="380"/>
      <c r="BK33" s="380"/>
      <c r="BL33" s="380"/>
      <c r="BM33" s="380"/>
      <c r="BN33" s="380"/>
      <c r="BO33" s="380"/>
      <c r="BP33" s="380"/>
      <c r="BQ33" s="380"/>
      <c r="BR33" s="380"/>
      <c r="BS33" s="380"/>
      <c r="BT33" s="380"/>
      <c r="BU33" s="380"/>
      <c r="BV33" s="380"/>
      <c r="BW33" s="380"/>
      <c r="BX33" s="380"/>
      <c r="BY33" s="380"/>
      <c r="BZ33" s="380"/>
      <c r="CA33" s="380"/>
      <c r="CB33" s="380"/>
      <c r="CC33" s="380"/>
      <c r="CD33" s="380"/>
      <c r="CE33" s="380"/>
      <c r="CF33" s="380"/>
      <c r="CG33" s="380"/>
      <c r="CH33" s="380"/>
      <c r="CI33" s="380"/>
      <c r="CJ33" s="380"/>
      <c r="CK33" s="380"/>
      <c r="CL33" s="380"/>
      <c r="CM33" s="380"/>
      <c r="CN33" s="380"/>
    </row>
    <row r="34" spans="1:92" ht="28" customHeight="1" x14ac:dyDescent="0.2">
      <c r="A34" s="380"/>
      <c r="B34" s="380"/>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c r="AV34" s="380"/>
      <c r="AW34" s="380"/>
      <c r="AX34" s="380"/>
      <c r="AY34" s="380"/>
      <c r="AZ34" s="380"/>
      <c r="BA34" s="380"/>
      <c r="BB34" s="380"/>
      <c r="BC34" s="380"/>
      <c r="BD34" s="380"/>
      <c r="BE34" s="380"/>
      <c r="BF34" s="380"/>
      <c r="BG34" s="380"/>
      <c r="BH34" s="380"/>
      <c r="BI34" s="380"/>
      <c r="BJ34" s="380"/>
      <c r="BK34" s="380"/>
      <c r="BL34" s="380"/>
      <c r="BM34" s="380"/>
      <c r="BN34" s="380"/>
      <c r="BO34" s="380"/>
      <c r="BP34" s="380"/>
      <c r="BQ34" s="380"/>
      <c r="BR34" s="380"/>
      <c r="BS34" s="380"/>
      <c r="BT34" s="380"/>
      <c r="BU34" s="380"/>
      <c r="BV34" s="380"/>
      <c r="BW34" s="380"/>
      <c r="BX34" s="380"/>
      <c r="BY34" s="380"/>
      <c r="BZ34" s="380"/>
      <c r="CA34" s="380"/>
      <c r="CB34" s="380"/>
      <c r="CC34" s="380"/>
      <c r="CD34" s="380"/>
      <c r="CE34" s="380"/>
      <c r="CF34" s="380"/>
      <c r="CG34" s="380"/>
      <c r="CH34" s="380"/>
      <c r="CI34" s="380"/>
      <c r="CJ34" s="380"/>
      <c r="CK34" s="380"/>
      <c r="CL34" s="380"/>
      <c r="CM34" s="380"/>
      <c r="CN34" s="380"/>
    </row>
    <row r="35" spans="1:92" ht="28" customHeight="1" x14ac:dyDescent="0.2">
      <c r="A35" s="380"/>
      <c r="B35" s="380"/>
      <c r="C35" s="380"/>
      <c r="D35" s="380"/>
      <c r="E35" s="380"/>
      <c r="F35" s="380"/>
      <c r="G35" s="380"/>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380"/>
      <c r="AU35" s="380"/>
      <c r="AV35" s="380"/>
      <c r="AW35" s="380"/>
      <c r="AX35" s="380"/>
      <c r="AY35" s="380"/>
      <c r="AZ35" s="380"/>
      <c r="BA35" s="380"/>
      <c r="BB35" s="380"/>
      <c r="BC35" s="380"/>
      <c r="BD35" s="380"/>
      <c r="BE35" s="380"/>
      <c r="BF35" s="380"/>
      <c r="BG35" s="380"/>
      <c r="BH35" s="380"/>
      <c r="BI35" s="380"/>
      <c r="BJ35" s="380"/>
      <c r="BK35" s="380"/>
      <c r="BL35" s="380"/>
      <c r="BM35" s="380"/>
      <c r="BN35" s="380"/>
      <c r="BO35" s="380"/>
      <c r="BP35" s="380"/>
      <c r="BQ35" s="380"/>
      <c r="BR35" s="380"/>
      <c r="BS35" s="380"/>
      <c r="BT35" s="380"/>
      <c r="BU35" s="380"/>
      <c r="BV35" s="380"/>
      <c r="BW35" s="380"/>
      <c r="BX35" s="380"/>
      <c r="BY35" s="380"/>
      <c r="BZ35" s="380"/>
      <c r="CA35" s="380"/>
      <c r="CB35" s="380"/>
      <c r="CC35" s="380"/>
      <c r="CD35" s="380"/>
      <c r="CE35" s="380"/>
      <c r="CF35" s="380"/>
      <c r="CG35" s="380"/>
      <c r="CH35" s="380"/>
      <c r="CI35" s="380"/>
      <c r="CJ35" s="380"/>
      <c r="CK35" s="380"/>
      <c r="CL35" s="380"/>
      <c r="CM35" s="380"/>
      <c r="CN35" s="380"/>
    </row>
    <row r="36" spans="1:92" ht="28" customHeight="1" x14ac:dyDescent="0.2">
      <c r="A36" s="334" t="s">
        <v>131</v>
      </c>
      <c r="B36" s="334"/>
      <c r="C36" s="334"/>
      <c r="D36" s="334"/>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4"/>
      <c r="AY36" s="334"/>
      <c r="AZ36" s="334"/>
      <c r="BA36" s="334"/>
      <c r="BB36" s="334"/>
      <c r="BC36" s="334"/>
      <c r="BD36" s="334"/>
      <c r="BE36" s="334"/>
      <c r="BF36" s="334"/>
      <c r="BG36" s="334"/>
      <c r="BH36" s="334"/>
      <c r="BI36" s="334"/>
      <c r="BJ36" s="334"/>
      <c r="BK36" s="334"/>
      <c r="BL36" s="334"/>
      <c r="BM36" s="334"/>
      <c r="BN36" s="334"/>
      <c r="BO36" s="334"/>
      <c r="BP36" s="334"/>
      <c r="BQ36" s="334"/>
      <c r="BR36" s="334"/>
      <c r="BS36" s="334"/>
      <c r="BT36" s="334"/>
      <c r="BU36" s="334"/>
      <c r="BV36" s="334"/>
      <c r="BW36" s="334"/>
      <c r="BX36" s="334"/>
      <c r="BY36" s="334"/>
      <c r="BZ36" s="334"/>
      <c r="CA36" s="334"/>
      <c r="CB36" s="334"/>
      <c r="CC36" s="334"/>
      <c r="CD36" s="334"/>
      <c r="CE36" s="334"/>
      <c r="CF36" s="334"/>
      <c r="CG36" s="334"/>
      <c r="CH36" s="334"/>
      <c r="CI36" s="334"/>
      <c r="CJ36" s="334"/>
      <c r="CK36" s="334"/>
      <c r="CL36" s="334"/>
      <c r="CM36" s="334"/>
      <c r="CN36" s="334"/>
    </row>
    <row r="37" spans="1:92" ht="28" customHeight="1" x14ac:dyDescent="0.2">
      <c r="A37" s="203"/>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3"/>
      <c r="BQ37" s="203"/>
      <c r="BR37" s="203"/>
      <c r="BS37" s="203"/>
      <c r="BT37" s="203"/>
      <c r="BU37" s="203"/>
      <c r="BV37" s="203"/>
      <c r="BW37" s="203"/>
      <c r="BX37" s="203"/>
      <c r="BY37" s="203"/>
      <c r="BZ37" s="203"/>
      <c r="CA37" s="203"/>
      <c r="CB37" s="203"/>
      <c r="CC37" s="203"/>
      <c r="CD37" s="203"/>
      <c r="CE37" s="203"/>
      <c r="CF37" s="203"/>
      <c r="CG37" s="203"/>
      <c r="CH37" s="203"/>
      <c r="CI37" s="203"/>
      <c r="CJ37" s="203"/>
      <c r="CK37" s="203"/>
      <c r="CL37" s="203"/>
      <c r="CM37" s="203"/>
      <c r="CN37" s="203"/>
    </row>
    <row r="38" spans="1:92" ht="28" customHeight="1" x14ac:dyDescent="0.2">
      <c r="A38" s="54"/>
      <c r="B38" s="54"/>
      <c r="C38" s="230" t="s">
        <v>132</v>
      </c>
      <c r="D38" s="54"/>
      <c r="E38" s="54"/>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1"/>
      <c r="AX38" s="51"/>
      <c r="AY38" s="51"/>
      <c r="AZ38" s="51"/>
      <c r="BA38" s="51"/>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49"/>
      <c r="CE38" s="49"/>
      <c r="CF38" s="49"/>
      <c r="CG38" s="49"/>
      <c r="CH38" s="49"/>
      <c r="CI38" s="49"/>
      <c r="CJ38" s="49"/>
      <c r="CK38" s="49"/>
      <c r="CL38" s="49"/>
      <c r="CM38" s="49"/>
      <c r="CN38" s="49"/>
    </row>
    <row r="39" spans="1:92" ht="28" customHeight="1" x14ac:dyDescent="0.2">
      <c r="A39" s="54"/>
      <c r="B39" s="54"/>
      <c r="C39" s="230" t="s">
        <v>133</v>
      </c>
      <c r="D39" s="54"/>
      <c r="E39" s="54"/>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1"/>
      <c r="AX39" s="51"/>
      <c r="AY39" s="51"/>
      <c r="AZ39" s="51"/>
      <c r="BA39" s="51"/>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49"/>
      <c r="CE39" s="49"/>
      <c r="CF39" s="49"/>
      <c r="CG39" s="49"/>
      <c r="CH39" s="49"/>
      <c r="CI39" s="49"/>
      <c r="CJ39" s="49"/>
      <c r="CK39" s="49"/>
      <c r="CL39" s="49"/>
      <c r="CM39" s="49"/>
      <c r="CN39" s="49"/>
    </row>
    <row r="40" spans="1:92" ht="27.65" customHeight="1" x14ac:dyDescent="0.2">
      <c r="A40" s="53"/>
      <c r="B40" s="53"/>
      <c r="C40" s="230" t="s">
        <v>134</v>
      </c>
      <c r="D40" s="53"/>
      <c r="E40" s="53"/>
      <c r="F40" s="53"/>
      <c r="G40" s="53"/>
      <c r="H40" s="53"/>
      <c r="I40" s="53"/>
      <c r="J40" s="53"/>
      <c r="K40" s="53"/>
      <c r="L40" s="53"/>
      <c r="M40" s="53"/>
      <c r="N40" s="53"/>
      <c r="O40" s="53"/>
      <c r="P40" s="53"/>
      <c r="Q40" s="53"/>
      <c r="R40" s="53"/>
      <c r="S40" s="53"/>
      <c r="T40" s="53"/>
      <c r="U40" s="53"/>
      <c r="V40" s="53"/>
      <c r="W40" s="53"/>
      <c r="X40" s="53"/>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row>
    <row r="41" spans="1:92" ht="17.25" customHeight="1" x14ac:dyDescent="0.2">
      <c r="A41" s="53"/>
      <c r="B41" s="53"/>
      <c r="C41" s="53"/>
      <c r="D41" s="53"/>
      <c r="E41" s="53"/>
      <c r="F41" s="53"/>
      <c r="G41" s="53"/>
      <c r="H41" s="53"/>
      <c r="I41" s="53"/>
      <c r="J41" s="53"/>
      <c r="K41" s="53"/>
      <c r="L41" s="53"/>
      <c r="M41" s="53"/>
      <c r="N41" s="53"/>
      <c r="O41" s="53"/>
      <c r="P41" s="53"/>
      <c r="Q41" s="53"/>
      <c r="R41" s="53"/>
      <c r="S41" s="53"/>
      <c r="T41" s="53"/>
      <c r="U41" s="53"/>
      <c r="V41" s="53"/>
      <c r="W41" s="53"/>
      <c r="X41" s="53"/>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row>
    <row r="42" spans="1:92" ht="18" customHeight="1" x14ac:dyDescent="0.2">
      <c r="A42" s="169"/>
      <c r="B42" s="169"/>
      <c r="C42" s="169"/>
      <c r="D42" s="169"/>
      <c r="E42" s="169"/>
      <c r="F42" s="169"/>
      <c r="G42" s="169"/>
      <c r="H42" s="169"/>
      <c r="I42" s="169"/>
      <c r="J42" s="169"/>
      <c r="K42" s="169"/>
      <c r="L42" s="169"/>
      <c r="M42" s="169"/>
      <c r="N42" s="169"/>
      <c r="O42" s="168"/>
      <c r="P42" s="168"/>
      <c r="Q42" s="168"/>
      <c r="R42" s="168"/>
      <c r="S42" s="168"/>
      <c r="T42" s="48"/>
      <c r="U42" s="48"/>
      <c r="V42" s="48"/>
      <c r="W42" s="48"/>
      <c r="X42" s="48"/>
      <c r="Y42" s="168"/>
      <c r="Z42" s="168"/>
      <c r="AA42" s="168"/>
      <c r="AB42" s="168"/>
      <c r="AC42" s="48"/>
      <c r="AD42" s="48"/>
      <c r="AE42" s="48"/>
      <c r="AF42" s="48"/>
      <c r="AG42" s="48"/>
      <c r="AH42" s="168"/>
      <c r="AI42" s="168"/>
      <c r="AJ42" s="168"/>
      <c r="AK42" s="168"/>
      <c r="AL42" s="48"/>
      <c r="AM42" s="48"/>
      <c r="AN42" s="48"/>
      <c r="AO42" s="48"/>
      <c r="AP42" s="48"/>
      <c r="AQ42" s="168"/>
      <c r="AR42" s="168"/>
      <c r="AS42" s="168"/>
      <c r="AT42" s="168"/>
      <c r="AV42" s="169"/>
      <c r="AW42" s="169"/>
      <c r="AX42" s="169"/>
      <c r="AY42" s="169"/>
      <c r="AZ42" s="169"/>
      <c r="BA42" s="169"/>
      <c r="BB42" s="169"/>
      <c r="BC42" s="169"/>
      <c r="BD42" s="169"/>
      <c r="BE42" s="169"/>
      <c r="BF42" s="169"/>
      <c r="BG42" s="169"/>
      <c r="BH42" s="53"/>
      <c r="BM42" s="53"/>
      <c r="BN42" s="53"/>
      <c r="BO42" s="53"/>
      <c r="BP42" s="53"/>
      <c r="BQ42" s="53"/>
      <c r="BV42" s="53"/>
      <c r="BW42" s="53"/>
      <c r="BX42" s="53"/>
      <c r="BY42" s="53"/>
      <c r="BZ42" s="53"/>
      <c r="CE42" s="53"/>
      <c r="CF42" s="53"/>
      <c r="CG42" s="53"/>
      <c r="CH42" s="53"/>
      <c r="CI42" s="53"/>
      <c r="CN42" s="53"/>
    </row>
    <row r="43" spans="1:92" ht="18" customHeight="1" x14ac:dyDescent="0.2">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row>
    <row r="44" spans="1:92" ht="23.25" customHeight="1" x14ac:dyDescent="0.2">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8"/>
      <c r="AT44" s="98"/>
      <c r="AU44" s="98"/>
      <c r="AV44" s="98"/>
      <c r="AW44" s="98"/>
      <c r="AX44" s="98"/>
      <c r="AY44" s="98"/>
      <c r="AZ44" s="98"/>
      <c r="BA44" s="98"/>
      <c r="BB44" s="98"/>
      <c r="BC44" s="98"/>
      <c r="BD44" s="97"/>
      <c r="BE44" s="97"/>
      <c r="BF44" s="97"/>
      <c r="BG44" s="97"/>
      <c r="BH44" s="97"/>
      <c r="BI44" s="97"/>
      <c r="BJ44" s="97"/>
      <c r="BK44" s="227" t="str">
        <f>'様式第8｜完了実績報告書'!$BK$2</f>
        <v>事業番号</v>
      </c>
      <c r="BL44" s="448" t="str">
        <f>'様式第8｜完了実績報告書'!$BL$2&amp;""</f>
        <v/>
      </c>
      <c r="BM44" s="448"/>
      <c r="BN44" s="448"/>
      <c r="BO44" s="448"/>
      <c r="BP44" s="448"/>
      <c r="BQ44" s="448"/>
      <c r="BR44" s="448"/>
      <c r="BS44" s="448"/>
      <c r="BT44" s="448"/>
      <c r="BU44" s="448"/>
      <c r="BV44" s="448"/>
      <c r="BW44" s="448"/>
      <c r="BX44" s="448"/>
      <c r="BY44" s="448"/>
      <c r="BZ44" s="448"/>
      <c r="CA44" s="448"/>
      <c r="CB44" s="448"/>
      <c r="CC44" s="448"/>
      <c r="CD44" s="448"/>
      <c r="CE44" s="448"/>
      <c r="CF44" s="448"/>
      <c r="CG44" s="448"/>
      <c r="CH44" s="448"/>
      <c r="CI44" s="448"/>
      <c r="CJ44" s="448"/>
      <c r="CK44" s="448"/>
      <c r="CL44" s="448"/>
      <c r="CM44" s="97"/>
      <c r="CN44" s="97"/>
    </row>
    <row r="45" spans="1:92" ht="26.15" customHeight="1" x14ac:dyDescent="0.2">
      <c r="A45" s="209"/>
      <c r="B45" s="209"/>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27" t="str">
        <f>'様式第8｜完了実績報告書'!$BK$3</f>
        <v>補助事業者名</v>
      </c>
      <c r="BL45" s="448" t="str">
        <f>'様式第8｜完了実績報告書'!$BD$15&amp;""</f>
        <v/>
      </c>
      <c r="BM45" s="448"/>
      <c r="BN45" s="448"/>
      <c r="BO45" s="448"/>
      <c r="BP45" s="448"/>
      <c r="BQ45" s="448"/>
      <c r="BR45" s="448"/>
      <c r="BS45" s="448"/>
      <c r="BT45" s="448"/>
      <c r="BU45" s="448"/>
      <c r="BV45" s="448"/>
      <c r="BW45" s="448"/>
      <c r="BX45" s="448"/>
      <c r="BY45" s="448"/>
      <c r="BZ45" s="448"/>
      <c r="CA45" s="448"/>
      <c r="CB45" s="448"/>
      <c r="CC45" s="448"/>
      <c r="CD45" s="448"/>
      <c r="CE45" s="448"/>
      <c r="CF45" s="448"/>
      <c r="CG45" s="448"/>
      <c r="CH45" s="448"/>
      <c r="CI45" s="448"/>
      <c r="CJ45" s="448"/>
      <c r="CK45" s="448"/>
      <c r="CL45" s="448"/>
      <c r="CM45" s="209"/>
      <c r="CN45" s="209"/>
    </row>
    <row r="46" spans="1:92" ht="20.149999999999999" customHeight="1"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c r="CK46" s="350"/>
      <c r="CL46" s="350"/>
      <c r="CM46" s="350"/>
      <c r="CN46" s="350"/>
    </row>
    <row r="47" spans="1:92" ht="32.15" customHeight="1" x14ac:dyDescent="0.2">
      <c r="C47" s="42"/>
      <c r="D47" s="42"/>
      <c r="E47" s="43"/>
      <c r="F47" s="43"/>
      <c r="G47" s="215"/>
      <c r="H47" s="215"/>
      <c r="I47" s="42"/>
      <c r="J47" s="45"/>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74"/>
    </row>
    <row r="48" spans="1:92" ht="23.25" customHeight="1" x14ac:dyDescent="0.2">
      <c r="A48" s="49" t="s">
        <v>106</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row>
    <row r="49" spans="1:92" ht="26.15" customHeight="1" x14ac:dyDescent="0.2">
      <c r="A49" s="61"/>
      <c r="B49" s="61"/>
      <c r="C49" s="62"/>
      <c r="D49" s="62"/>
      <c r="E49" s="681" t="s">
        <v>107</v>
      </c>
      <c r="F49" s="682"/>
      <c r="G49" s="682"/>
      <c r="H49" s="682"/>
      <c r="I49" s="682"/>
      <c r="J49" s="682"/>
      <c r="K49" s="682"/>
      <c r="L49" s="682"/>
      <c r="M49" s="682"/>
      <c r="N49" s="682"/>
      <c r="O49" s="682"/>
      <c r="P49" s="682"/>
      <c r="Q49" s="682"/>
      <c r="R49" s="682"/>
      <c r="S49" s="682"/>
      <c r="T49" s="682"/>
      <c r="U49" s="682"/>
      <c r="V49" s="682"/>
      <c r="W49" s="682"/>
      <c r="X49" s="682"/>
      <c r="Y49" s="682"/>
      <c r="Z49" s="682"/>
      <c r="AA49" s="682"/>
      <c r="AB49" s="682"/>
      <c r="AC49" s="682"/>
      <c r="AD49" s="682"/>
      <c r="AE49" s="682"/>
      <c r="AF49" s="683"/>
      <c r="AG49" s="218"/>
      <c r="AH49" s="219"/>
      <c r="AI49" s="219"/>
      <c r="AJ49" s="219"/>
      <c r="AK49" s="219"/>
      <c r="AL49" s="697" t="s">
        <v>108</v>
      </c>
      <c r="AM49" s="697"/>
      <c r="AN49" s="697"/>
      <c r="AO49" s="697"/>
      <c r="AP49" s="697"/>
      <c r="AQ49" s="697"/>
      <c r="AR49" s="697"/>
      <c r="AS49" s="697"/>
      <c r="AT49" s="697"/>
      <c r="AU49" s="698" t="str">
        <f>IF(BF32="","",BF32)</f>
        <v/>
      </c>
      <c r="AV49" s="698"/>
      <c r="AW49" s="698"/>
      <c r="AX49" s="698"/>
      <c r="AY49" s="698"/>
      <c r="AZ49" s="698"/>
      <c r="BA49" s="697" t="s">
        <v>105</v>
      </c>
      <c r="BB49" s="697"/>
      <c r="BC49" s="697"/>
      <c r="BD49" s="698" t="str">
        <f>IF(BQ32="","",BQ32)</f>
        <v/>
      </c>
      <c r="BE49" s="698"/>
      <c r="BF49" s="698"/>
      <c r="BG49" s="698"/>
      <c r="BH49" s="698"/>
      <c r="BI49" s="698"/>
      <c r="BJ49" s="698"/>
      <c r="BK49" s="698"/>
      <c r="BL49" s="219"/>
      <c r="BM49" s="699" t="s">
        <v>109</v>
      </c>
      <c r="BN49" s="699"/>
      <c r="BO49" s="699"/>
      <c r="BP49" s="699"/>
      <c r="BQ49" s="699"/>
      <c r="BR49" s="699"/>
      <c r="BS49" s="699"/>
      <c r="BT49" s="699"/>
      <c r="BU49" s="699"/>
      <c r="BV49" s="699"/>
      <c r="BW49" s="699"/>
      <c r="BX49" s="699"/>
      <c r="BY49" s="699"/>
      <c r="BZ49" s="699"/>
      <c r="CA49" s="699"/>
      <c r="CB49" s="699"/>
      <c r="CC49" s="699"/>
      <c r="CD49" s="699"/>
      <c r="CE49" s="699"/>
      <c r="CF49" s="699"/>
      <c r="CG49" s="699"/>
      <c r="CH49" s="699"/>
      <c r="CI49" s="699"/>
      <c r="CJ49" s="700"/>
      <c r="CK49" s="75"/>
      <c r="CL49" s="75"/>
      <c r="CM49" s="75"/>
      <c r="CN49" s="75"/>
    </row>
    <row r="50" spans="1:92" ht="20.149999999999999" customHeight="1" x14ac:dyDescent="0.2">
      <c r="A50" s="61"/>
      <c r="B50" s="61"/>
      <c r="C50" s="62"/>
      <c r="D50" s="62"/>
      <c r="E50" s="681" t="s">
        <v>110</v>
      </c>
      <c r="F50" s="682"/>
      <c r="G50" s="682"/>
      <c r="H50" s="682"/>
      <c r="I50" s="682"/>
      <c r="J50" s="682"/>
      <c r="K50" s="682"/>
      <c r="L50" s="682"/>
      <c r="M50" s="682"/>
      <c r="N50" s="682"/>
      <c r="O50" s="682"/>
      <c r="P50" s="682"/>
      <c r="Q50" s="682"/>
      <c r="R50" s="682"/>
      <c r="S50" s="682"/>
      <c r="T50" s="682"/>
      <c r="U50" s="682"/>
      <c r="V50" s="682"/>
      <c r="W50" s="682"/>
      <c r="X50" s="682"/>
      <c r="Y50" s="682"/>
      <c r="Z50" s="682"/>
      <c r="AA50" s="682"/>
      <c r="AB50" s="682"/>
      <c r="AC50" s="682"/>
      <c r="AD50" s="682"/>
      <c r="AE50" s="682"/>
      <c r="AF50" s="683"/>
      <c r="AG50" s="684" t="str">
        <f>IF(BD14="","",BD14)</f>
        <v/>
      </c>
      <c r="AH50" s="685"/>
      <c r="AI50" s="685"/>
      <c r="AJ50" s="685"/>
      <c r="AK50" s="685"/>
      <c r="AL50" s="685"/>
      <c r="AM50" s="685"/>
      <c r="AN50" s="685"/>
      <c r="AO50" s="685"/>
      <c r="AP50" s="685"/>
      <c r="AQ50" s="685"/>
      <c r="AR50" s="685"/>
      <c r="AS50" s="685"/>
      <c r="AT50" s="685"/>
      <c r="AU50" s="685"/>
      <c r="AV50" s="685"/>
      <c r="AW50" s="685"/>
      <c r="AX50" s="685"/>
      <c r="AY50" s="685"/>
      <c r="AZ50" s="685"/>
      <c r="BA50" s="685"/>
      <c r="BB50" s="685"/>
      <c r="BC50" s="685"/>
      <c r="BD50" s="685"/>
      <c r="BE50" s="685"/>
      <c r="BF50" s="685"/>
      <c r="BG50" s="685"/>
      <c r="BH50" s="685"/>
      <c r="BI50" s="685"/>
      <c r="BJ50" s="685"/>
      <c r="BK50" s="685"/>
      <c r="BL50" s="685"/>
      <c r="BM50" s="685"/>
      <c r="BN50" s="685"/>
      <c r="BO50" s="685"/>
      <c r="BP50" s="685"/>
      <c r="BQ50" s="685"/>
      <c r="BR50" s="685"/>
      <c r="BS50" s="685"/>
      <c r="BT50" s="685"/>
      <c r="BU50" s="685"/>
      <c r="BV50" s="685"/>
      <c r="BW50" s="685"/>
      <c r="BX50" s="685"/>
      <c r="BY50" s="685"/>
      <c r="BZ50" s="685"/>
      <c r="CA50" s="685"/>
      <c r="CB50" s="685"/>
      <c r="CC50" s="685"/>
      <c r="CD50" s="685"/>
      <c r="CE50" s="685"/>
      <c r="CF50" s="685"/>
      <c r="CG50" s="685"/>
      <c r="CH50" s="685"/>
      <c r="CI50" s="685"/>
      <c r="CJ50" s="686"/>
      <c r="CK50" s="75"/>
      <c r="CL50" s="75"/>
      <c r="CM50" s="75"/>
      <c r="CN50" s="75"/>
    </row>
    <row r="51" spans="1:92" ht="32.15" customHeight="1" x14ac:dyDescent="0.2">
      <c r="A51" s="61"/>
      <c r="B51" s="61"/>
      <c r="C51" s="62"/>
      <c r="D51" s="62"/>
      <c r="E51" s="687" t="s">
        <v>111</v>
      </c>
      <c r="F51" s="688"/>
      <c r="G51" s="688"/>
      <c r="H51" s="688"/>
      <c r="I51" s="688"/>
      <c r="J51" s="688"/>
      <c r="K51" s="688"/>
      <c r="L51" s="688"/>
      <c r="M51" s="688"/>
      <c r="N51" s="688"/>
      <c r="O51" s="688"/>
      <c r="P51" s="688"/>
      <c r="Q51" s="688"/>
      <c r="R51" s="688"/>
      <c r="S51" s="688"/>
      <c r="T51" s="688"/>
      <c r="U51" s="688"/>
      <c r="V51" s="688"/>
      <c r="W51" s="688"/>
      <c r="X51" s="688"/>
      <c r="Y51" s="688"/>
      <c r="Z51" s="688"/>
      <c r="AA51" s="688"/>
      <c r="AB51" s="688"/>
      <c r="AC51" s="688"/>
      <c r="AD51" s="688"/>
      <c r="AE51" s="688"/>
      <c r="AF51" s="689"/>
      <c r="AG51" s="690" t="str">
        <f>IF(BD15="","",BD15)</f>
        <v/>
      </c>
      <c r="AH51" s="690"/>
      <c r="AI51" s="690"/>
      <c r="AJ51" s="690"/>
      <c r="AK51" s="690"/>
      <c r="AL51" s="690"/>
      <c r="AM51" s="690"/>
      <c r="AN51" s="690"/>
      <c r="AO51" s="690"/>
      <c r="AP51" s="690"/>
      <c r="AQ51" s="690"/>
      <c r="AR51" s="690"/>
      <c r="AS51" s="690"/>
      <c r="AT51" s="690"/>
      <c r="AU51" s="690"/>
      <c r="AV51" s="690"/>
      <c r="AW51" s="690"/>
      <c r="AX51" s="690"/>
      <c r="AY51" s="690"/>
      <c r="AZ51" s="690"/>
      <c r="BA51" s="690"/>
      <c r="BB51" s="690"/>
      <c r="BC51" s="690"/>
      <c r="BD51" s="690"/>
      <c r="BE51" s="690"/>
      <c r="BF51" s="690"/>
      <c r="BG51" s="690"/>
      <c r="BH51" s="690"/>
      <c r="BI51" s="690"/>
      <c r="BJ51" s="690"/>
      <c r="BK51" s="690"/>
      <c r="BL51" s="690"/>
      <c r="BM51" s="690"/>
      <c r="BN51" s="690"/>
      <c r="BO51" s="690"/>
      <c r="BP51" s="690"/>
      <c r="BQ51" s="690"/>
      <c r="BR51" s="690"/>
      <c r="BS51" s="690"/>
      <c r="BT51" s="690"/>
      <c r="BU51" s="690"/>
      <c r="BV51" s="690"/>
      <c r="BW51" s="690"/>
      <c r="BX51" s="690"/>
      <c r="BY51" s="690"/>
      <c r="BZ51" s="690"/>
      <c r="CA51" s="690"/>
      <c r="CB51" s="690"/>
      <c r="CC51" s="690"/>
      <c r="CD51" s="690"/>
      <c r="CE51" s="690"/>
      <c r="CF51" s="690"/>
      <c r="CG51" s="690"/>
      <c r="CH51" s="690"/>
      <c r="CI51" s="690"/>
      <c r="CJ51" s="691"/>
      <c r="CK51" s="75"/>
      <c r="CL51" s="75"/>
      <c r="CM51" s="75"/>
      <c r="CN51" s="75"/>
    </row>
    <row r="52" spans="1:92" ht="18" customHeight="1" x14ac:dyDescent="0.2">
      <c r="A52" s="57"/>
      <c r="B52" s="57"/>
      <c r="C52" s="57"/>
      <c r="D52" s="58"/>
      <c r="E52" s="58"/>
      <c r="F52" s="216"/>
      <c r="G52" s="216"/>
      <c r="H52" s="216"/>
      <c r="I52" s="58"/>
      <c r="J52" s="58"/>
      <c r="K52" s="55"/>
      <c r="L52" s="55"/>
      <c r="M52" s="55"/>
      <c r="N52" s="55"/>
      <c r="O52" s="55"/>
      <c r="P52" s="55"/>
      <c r="Q52" s="55"/>
      <c r="R52" s="55"/>
      <c r="S52" s="55"/>
      <c r="T52" s="55"/>
      <c r="U52" s="55"/>
      <c r="V52" s="55"/>
      <c r="W52" s="55"/>
      <c r="X52" s="55"/>
      <c r="Y52" s="55"/>
      <c r="Z52" s="55"/>
      <c r="AA52" s="55"/>
      <c r="AB52" s="55"/>
      <c r="AC52" s="55"/>
      <c r="AP52" s="55"/>
      <c r="AQ52" s="55"/>
      <c r="AR52" s="55"/>
      <c r="BI52" s="60"/>
      <c r="BJ52" s="60"/>
      <c r="BK52" s="60"/>
      <c r="BL52" s="60"/>
      <c r="BM52" s="60"/>
      <c r="BN52" s="60"/>
      <c r="BP52" s="60"/>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row>
    <row r="53" spans="1:92" ht="18" customHeight="1" x14ac:dyDescent="0.2">
      <c r="A53" s="57"/>
      <c r="B53" s="57"/>
      <c r="C53" s="57"/>
      <c r="D53" s="58"/>
      <c r="E53" s="58"/>
      <c r="F53" s="216"/>
      <c r="G53" s="216"/>
      <c r="H53" s="216"/>
      <c r="I53" s="58"/>
      <c r="J53" s="58"/>
      <c r="K53" s="55"/>
      <c r="L53" s="55"/>
      <c r="M53" s="55"/>
      <c r="N53" s="55"/>
      <c r="O53" s="55"/>
      <c r="P53" s="55"/>
      <c r="Q53" s="55"/>
      <c r="R53" s="55"/>
      <c r="S53" s="55"/>
      <c r="T53" s="55"/>
      <c r="U53" s="55"/>
      <c r="V53" s="55"/>
      <c r="W53" s="55"/>
      <c r="X53" s="55"/>
      <c r="Y53" s="55"/>
      <c r="Z53" s="55"/>
      <c r="AA53" s="55"/>
      <c r="AB53" s="55"/>
      <c r="AC53" s="55"/>
      <c r="AP53" s="55"/>
      <c r="AQ53" s="55"/>
      <c r="AR53" s="55"/>
      <c r="BI53" s="60"/>
      <c r="BJ53" s="60"/>
      <c r="BK53" s="60"/>
      <c r="BL53" s="60"/>
      <c r="BM53" s="60"/>
      <c r="BN53" s="60"/>
      <c r="BP53" s="60"/>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row>
    <row r="54" spans="1:92" ht="18" customHeight="1" x14ac:dyDescent="0.2">
      <c r="A54" s="57"/>
      <c r="B54" s="57"/>
      <c r="C54" s="57"/>
      <c r="D54" s="58"/>
      <c r="E54" s="58"/>
      <c r="F54" s="216"/>
      <c r="G54" s="216"/>
      <c r="H54" s="216"/>
      <c r="I54" s="58"/>
      <c r="J54" s="58"/>
      <c r="K54" s="55"/>
      <c r="L54" s="55"/>
      <c r="M54" s="55"/>
      <c r="N54" s="55"/>
      <c r="O54" s="55"/>
      <c r="P54" s="55"/>
      <c r="Q54" s="55"/>
      <c r="R54" s="55"/>
      <c r="S54" s="55"/>
      <c r="T54" s="55"/>
      <c r="U54" s="55"/>
      <c r="V54" s="55"/>
      <c r="W54" s="55"/>
      <c r="X54" s="55"/>
      <c r="Y54" s="55"/>
      <c r="Z54" s="55"/>
      <c r="AA54" s="55"/>
      <c r="AB54" s="55"/>
      <c r="AC54" s="55"/>
      <c r="AP54" s="55"/>
      <c r="AQ54" s="55"/>
      <c r="AR54" s="55"/>
      <c r="BI54" s="60"/>
      <c r="BJ54" s="60"/>
      <c r="BK54" s="60"/>
      <c r="BL54" s="60"/>
      <c r="BM54" s="60"/>
      <c r="BN54" s="60"/>
      <c r="BP54" s="60"/>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row>
    <row r="55" spans="1:92" ht="23.25" customHeight="1" x14ac:dyDescent="0.2">
      <c r="A55" s="49" t="s">
        <v>135</v>
      </c>
      <c r="B55" s="49"/>
      <c r="C55" s="49"/>
      <c r="D55" s="49"/>
      <c r="E55" s="49"/>
      <c r="F55" s="49"/>
      <c r="G55" s="49"/>
      <c r="H55" s="49"/>
      <c r="I55" s="49"/>
      <c r="J55" s="49"/>
      <c r="K55" s="49"/>
      <c r="L55" s="49"/>
      <c r="M55" s="49"/>
      <c r="N55" s="49"/>
      <c r="O55" s="49"/>
      <c r="P55" s="49"/>
      <c r="Q55" s="49"/>
      <c r="R55" s="49"/>
      <c r="S55" s="49"/>
      <c r="T55" s="49"/>
      <c r="U55" s="49"/>
      <c r="V55" s="49"/>
      <c r="W55" s="49"/>
      <c r="X55" s="49"/>
      <c r="Y55" s="52"/>
      <c r="Z55" s="52"/>
      <c r="AA55" s="52"/>
      <c r="AB55" s="52"/>
      <c r="AC55" s="52"/>
      <c r="AD55" s="52"/>
      <c r="AE55" s="52"/>
      <c r="AF55" s="52"/>
      <c r="AG55" s="52"/>
      <c r="AH55" s="52"/>
      <c r="AI55" s="52"/>
      <c r="AJ55" s="52"/>
      <c r="AK55" s="52"/>
      <c r="AL55" s="52"/>
      <c r="AM55" s="52"/>
      <c r="AN55" s="52"/>
      <c r="AO55" s="52"/>
      <c r="AP55" s="52"/>
      <c r="AQ55" s="52"/>
      <c r="AR55" s="52"/>
      <c r="AS55" s="99"/>
      <c r="AT55" s="52"/>
      <c r="AU55" s="52"/>
      <c r="AV55" s="52"/>
      <c r="AW55" s="51"/>
      <c r="AX55" s="51"/>
      <c r="AY55" s="51"/>
      <c r="AZ55" s="51"/>
      <c r="BA55" s="51"/>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49"/>
      <c r="CE55" s="49"/>
      <c r="CF55" s="49"/>
      <c r="CG55" s="49"/>
      <c r="CH55" s="49"/>
      <c r="CI55" s="49"/>
      <c r="CJ55" s="49"/>
      <c r="CK55" s="49"/>
      <c r="CL55" s="49"/>
      <c r="CM55" s="49"/>
      <c r="CN55" s="49"/>
    </row>
    <row r="56" spans="1:92" ht="45" customHeight="1" x14ac:dyDescent="0.2">
      <c r="A56" s="407"/>
      <c r="B56" s="407"/>
      <c r="C56" s="407"/>
      <c r="D56" s="407"/>
      <c r="E56" s="407"/>
      <c r="F56" s="407"/>
      <c r="G56" s="407"/>
      <c r="H56" s="407"/>
      <c r="I56" s="407"/>
      <c r="J56" s="407"/>
      <c r="K56" s="407"/>
      <c r="L56" s="407"/>
      <c r="M56" s="407"/>
      <c r="N56" s="407"/>
      <c r="O56" s="407"/>
      <c r="P56" s="407"/>
      <c r="Q56" s="407"/>
      <c r="R56" s="407"/>
      <c r="S56" s="407"/>
      <c r="T56" s="407"/>
      <c r="U56" s="407"/>
      <c r="V56" s="407"/>
      <c r="W56" s="407"/>
      <c r="X56" s="447"/>
      <c r="Y56" s="692" t="str">
        <f>IF('様式第8｜完了実績報告書'!$Y$73&lt;&gt;"",'様式第8｜完了実績報告書'!$Y$73,"")</f>
        <v/>
      </c>
      <c r="Z56" s="693"/>
      <c r="AA56" s="693"/>
      <c r="AB56" s="693"/>
      <c r="AC56" s="693"/>
      <c r="AD56" s="693"/>
      <c r="AE56" s="693"/>
      <c r="AF56" s="693"/>
      <c r="AG56" s="693"/>
      <c r="AH56" s="693"/>
      <c r="AI56" s="693"/>
      <c r="AJ56" s="693"/>
      <c r="AK56" s="693"/>
      <c r="AL56" s="693"/>
      <c r="AM56" s="693"/>
      <c r="AN56" s="693"/>
      <c r="AO56" s="693"/>
      <c r="AP56" s="693"/>
      <c r="AQ56" s="693"/>
      <c r="AR56" s="693"/>
      <c r="AS56" s="693"/>
      <c r="AT56" s="693"/>
      <c r="AU56" s="693"/>
      <c r="AV56" s="693"/>
      <c r="AW56" s="693"/>
      <c r="AX56" s="693"/>
      <c r="AY56" s="693"/>
      <c r="AZ56" s="693"/>
      <c r="BA56" s="693"/>
      <c r="BB56" s="693"/>
      <c r="BC56" s="693"/>
      <c r="BD56" s="693"/>
      <c r="BE56" s="693"/>
      <c r="BF56" s="693"/>
      <c r="BG56" s="693"/>
      <c r="BH56" s="693"/>
      <c r="BI56" s="693"/>
      <c r="BJ56" s="693"/>
      <c r="BK56" s="693"/>
      <c r="BL56" s="693"/>
      <c r="BM56" s="693"/>
      <c r="BN56" s="693"/>
      <c r="BO56" s="694"/>
      <c r="BP56" s="695" t="s">
        <v>41</v>
      </c>
      <c r="BQ56" s="448"/>
      <c r="BR56" s="448"/>
      <c r="BS56" s="448"/>
      <c r="BT56" s="448"/>
      <c r="BU56" s="448"/>
      <c r="BV56" s="448"/>
      <c r="BW56" s="448"/>
      <c r="BX56" s="448"/>
      <c r="BY56" s="448"/>
      <c r="BZ56" s="448"/>
      <c r="CA56" s="448"/>
      <c r="CB56" s="448"/>
      <c r="CC56" s="448"/>
      <c r="CD56" s="448"/>
      <c r="CE56" s="448"/>
      <c r="CF56" s="448"/>
      <c r="CG56" s="448"/>
      <c r="CH56" s="448"/>
      <c r="CI56" s="448"/>
      <c r="CJ56" s="448"/>
      <c r="CK56" s="448"/>
      <c r="CL56" s="448"/>
      <c r="CM56" s="448"/>
      <c r="CN56" s="448"/>
    </row>
    <row r="57" spans="1:92" ht="18.75" customHeight="1" x14ac:dyDescent="0.2">
      <c r="A57" s="57"/>
      <c r="B57" s="57"/>
      <c r="C57" s="57"/>
      <c r="D57" s="58"/>
      <c r="E57" s="58"/>
      <c r="F57" s="216"/>
      <c r="G57" s="216"/>
      <c r="H57" s="216"/>
      <c r="I57" s="58"/>
      <c r="J57" s="58"/>
      <c r="K57" s="55"/>
      <c r="L57" s="55"/>
      <c r="M57" s="55"/>
      <c r="N57" s="55"/>
      <c r="O57" s="55"/>
      <c r="P57" s="55"/>
      <c r="Q57" s="55"/>
      <c r="R57" s="55"/>
      <c r="S57" s="55"/>
      <c r="T57" s="55"/>
      <c r="U57" s="55"/>
      <c r="V57" s="55"/>
      <c r="W57" s="55"/>
      <c r="X57" s="55"/>
      <c r="Y57" s="55"/>
      <c r="Z57" s="55"/>
      <c r="AA57" s="55"/>
      <c r="AB57" s="55"/>
      <c r="AC57" s="55"/>
      <c r="AP57" s="55"/>
      <c r="AQ57" s="55"/>
      <c r="AR57" s="55"/>
      <c r="BI57" s="60"/>
      <c r="BJ57" s="60"/>
      <c r="BK57" s="60"/>
      <c r="BL57" s="60"/>
      <c r="BM57" s="60"/>
      <c r="BN57" s="60"/>
      <c r="BP57" s="60"/>
      <c r="BQ57" s="696"/>
      <c r="BR57" s="696"/>
      <c r="BS57" s="696"/>
      <c r="BT57" s="696"/>
      <c r="BU57" s="696"/>
      <c r="BV57" s="696"/>
      <c r="BW57" s="696"/>
      <c r="BX57" s="696"/>
      <c r="BY57" s="696"/>
      <c r="BZ57" s="696"/>
      <c r="CA57" s="696"/>
      <c r="CB57" s="696"/>
      <c r="CC57" s="696"/>
      <c r="CD57" s="696"/>
      <c r="CE57" s="696"/>
      <c r="CF57" s="696"/>
      <c r="CG57" s="696"/>
      <c r="CH57" s="696"/>
      <c r="CI57" s="696"/>
      <c r="CJ57" s="696"/>
      <c r="CK57" s="696"/>
      <c r="CL57" s="696"/>
      <c r="CM57" s="696"/>
      <c r="CN57" s="696"/>
    </row>
    <row r="58" spans="1:92" ht="18.75" customHeight="1" x14ac:dyDescent="0.2">
      <c r="A58" s="57"/>
      <c r="B58" s="57"/>
      <c r="C58" s="57"/>
      <c r="D58" s="58"/>
      <c r="E58" s="58"/>
      <c r="F58" s="216"/>
      <c r="G58" s="216"/>
      <c r="H58" s="216"/>
      <c r="I58" s="58"/>
      <c r="J58" s="58"/>
      <c r="K58" s="55"/>
      <c r="L58" s="55"/>
      <c r="M58" s="55"/>
      <c r="N58" s="55"/>
      <c r="O58" s="55"/>
      <c r="P58" s="55"/>
      <c r="Q58" s="55"/>
      <c r="R58" s="55"/>
      <c r="S58" s="55"/>
      <c r="T58" s="55"/>
      <c r="U58" s="55"/>
      <c r="V58" s="55"/>
      <c r="W58" s="55"/>
      <c r="X58" s="55"/>
      <c r="Y58" s="55"/>
      <c r="Z58" s="55"/>
      <c r="AA58" s="55"/>
      <c r="AB58" s="55"/>
      <c r="AC58" s="55"/>
      <c r="AP58" s="55"/>
      <c r="AQ58" s="55"/>
      <c r="AR58" s="55"/>
      <c r="BI58" s="60"/>
      <c r="BJ58" s="60"/>
      <c r="BK58" s="60"/>
      <c r="BL58" s="60"/>
      <c r="BM58" s="60"/>
      <c r="BN58" s="60"/>
      <c r="BP58" s="60"/>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row>
    <row r="59" spans="1:92" ht="18.75" customHeight="1" x14ac:dyDescent="0.2">
      <c r="A59" s="57"/>
      <c r="B59" s="57"/>
      <c r="C59" s="57"/>
      <c r="D59" s="58"/>
      <c r="E59" s="58"/>
      <c r="F59" s="216"/>
      <c r="G59" s="216"/>
      <c r="H59" s="216"/>
      <c r="I59" s="58"/>
      <c r="J59" s="58"/>
      <c r="K59" s="55"/>
      <c r="L59" s="55"/>
      <c r="M59" s="55"/>
      <c r="N59" s="55"/>
      <c r="O59" s="55"/>
      <c r="P59" s="55"/>
      <c r="Q59" s="55"/>
      <c r="R59" s="55"/>
      <c r="S59" s="55"/>
      <c r="T59" s="55"/>
      <c r="U59" s="55"/>
      <c r="V59" s="55"/>
      <c r="W59" s="55"/>
      <c r="X59" s="55"/>
      <c r="Y59" s="55"/>
      <c r="Z59" s="55"/>
      <c r="AA59" s="55"/>
      <c r="AB59" s="55"/>
      <c r="AC59" s="55"/>
      <c r="AP59" s="55"/>
      <c r="AQ59" s="55"/>
      <c r="AR59" s="55"/>
      <c r="BI59" s="60"/>
      <c r="BJ59" s="60"/>
      <c r="BK59" s="60"/>
      <c r="BL59" s="60"/>
      <c r="BM59" s="60"/>
      <c r="BN59" s="60"/>
      <c r="BP59" s="60"/>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row>
    <row r="60" spans="1:92" ht="23.25" customHeight="1" x14ac:dyDescent="0.2">
      <c r="A60" s="49" t="s">
        <v>136</v>
      </c>
      <c r="B60" s="53"/>
      <c r="C60" s="53"/>
      <c r="D60" s="53"/>
      <c r="E60" s="65"/>
      <c r="F60" s="65"/>
      <c r="G60" s="65"/>
      <c r="H60" s="65"/>
      <c r="I60" s="65"/>
      <c r="J60" s="65"/>
      <c r="K60" s="65"/>
      <c r="L60" s="65"/>
      <c r="M60" s="65"/>
      <c r="N60" s="65"/>
      <c r="O60" s="65"/>
      <c r="P60" s="65"/>
      <c r="Q60" s="65"/>
      <c r="R60" s="65"/>
      <c r="S60" s="65"/>
      <c r="T60" s="65"/>
      <c r="U60" s="65"/>
      <c r="V60" s="65"/>
      <c r="W60" s="65"/>
      <c r="X60" s="65"/>
      <c r="Y60" s="65"/>
      <c r="Z60" s="65"/>
      <c r="AA60" s="65"/>
      <c r="AB60" s="65"/>
    </row>
    <row r="61" spans="1:92" ht="24" customHeight="1" x14ac:dyDescent="0.2">
      <c r="A61" s="220"/>
      <c r="B61" s="220"/>
      <c r="C61" s="220"/>
      <c r="D61" s="220"/>
      <c r="E61" s="659" t="s">
        <v>112</v>
      </c>
      <c r="F61" s="659"/>
      <c r="G61" s="659"/>
      <c r="H61" s="659"/>
      <c r="I61" s="659"/>
      <c r="J61" s="659"/>
      <c r="K61" s="659"/>
      <c r="L61" s="659"/>
      <c r="M61" s="659"/>
      <c r="N61" s="659"/>
      <c r="O61" s="659"/>
      <c r="P61" s="659"/>
      <c r="Q61" s="659"/>
      <c r="R61" s="659"/>
      <c r="S61" s="659"/>
      <c r="T61" s="659"/>
      <c r="U61" s="659"/>
      <c r="V61" s="659"/>
      <c r="W61" s="659"/>
      <c r="X61" s="659"/>
      <c r="Y61" s="659"/>
      <c r="Z61" s="659"/>
      <c r="AA61" s="659"/>
      <c r="AB61" s="659"/>
      <c r="AC61" s="659"/>
      <c r="AD61" s="659"/>
      <c r="AE61" s="659"/>
      <c r="AF61" s="659"/>
      <c r="AG61" s="674" t="s">
        <v>113</v>
      </c>
      <c r="AH61" s="675"/>
      <c r="AI61" s="675"/>
      <c r="AJ61" s="675"/>
      <c r="AK61" s="675"/>
      <c r="AL61" s="675"/>
      <c r="AM61" s="675"/>
      <c r="AN61" s="675"/>
      <c r="AO61" s="675"/>
      <c r="AP61" s="675"/>
      <c r="AQ61" s="675"/>
      <c r="AR61" s="675"/>
      <c r="AS61" s="675"/>
      <c r="AT61" s="675"/>
      <c r="AU61" s="675"/>
      <c r="AV61" s="675"/>
      <c r="AW61" s="675"/>
      <c r="AX61" s="675"/>
      <c r="AY61" s="675"/>
      <c r="AZ61" s="675"/>
      <c r="BA61" s="675"/>
      <c r="BB61" s="675"/>
      <c r="BC61" s="675"/>
      <c r="BD61" s="675"/>
      <c r="BE61" s="675"/>
      <c r="BF61" s="675"/>
      <c r="BG61" s="675"/>
      <c r="BH61" s="675"/>
      <c r="BI61" s="675"/>
      <c r="BJ61" s="675"/>
      <c r="BK61" s="675"/>
      <c r="BL61" s="675"/>
      <c r="BM61" s="675"/>
      <c r="BN61" s="675"/>
      <c r="BO61" s="675"/>
      <c r="BP61" s="675"/>
      <c r="BQ61" s="675"/>
      <c r="BR61" s="675"/>
      <c r="BS61" s="675"/>
      <c r="BT61" s="675"/>
      <c r="BU61" s="675"/>
      <c r="BV61" s="675"/>
      <c r="BW61" s="675"/>
      <c r="BX61" s="675"/>
      <c r="BY61" s="675"/>
      <c r="BZ61" s="675"/>
      <c r="CA61" s="675"/>
      <c r="CB61" s="675"/>
      <c r="CC61" s="675"/>
      <c r="CD61" s="675"/>
      <c r="CE61" s="675"/>
      <c r="CF61" s="675"/>
      <c r="CG61" s="675"/>
      <c r="CH61" s="675"/>
      <c r="CI61" s="675"/>
      <c r="CJ61" s="676"/>
      <c r="CK61" s="220"/>
      <c r="CL61" s="220"/>
      <c r="CM61" s="220"/>
      <c r="CN61" s="162"/>
    </row>
    <row r="62" spans="1:92" ht="33" customHeight="1" x14ac:dyDescent="0.2">
      <c r="A62" s="49"/>
      <c r="B62" s="49"/>
      <c r="C62" s="49"/>
      <c r="D62" s="49"/>
      <c r="E62" s="669"/>
      <c r="F62" s="669"/>
      <c r="G62" s="669"/>
      <c r="H62" s="669"/>
      <c r="I62" s="669"/>
      <c r="J62" s="669"/>
      <c r="K62" s="669"/>
      <c r="L62" s="669"/>
      <c r="M62" s="669"/>
      <c r="N62" s="669"/>
      <c r="O62" s="669"/>
      <c r="P62" s="669"/>
      <c r="Q62" s="669"/>
      <c r="R62" s="669"/>
      <c r="S62" s="669"/>
      <c r="T62" s="669"/>
      <c r="U62" s="669"/>
      <c r="V62" s="669"/>
      <c r="W62" s="669"/>
      <c r="X62" s="669"/>
      <c r="Y62" s="669"/>
      <c r="Z62" s="669"/>
      <c r="AA62" s="669"/>
      <c r="AB62" s="669"/>
      <c r="AC62" s="669"/>
      <c r="AD62" s="669"/>
      <c r="AE62" s="669"/>
      <c r="AF62" s="669"/>
      <c r="AG62" s="670"/>
      <c r="AH62" s="671"/>
      <c r="AI62" s="671"/>
      <c r="AJ62" s="671"/>
      <c r="AK62" s="671"/>
      <c r="AL62" s="671"/>
      <c r="AM62" s="671"/>
      <c r="AN62" s="671"/>
      <c r="AO62" s="671"/>
      <c r="AP62" s="671"/>
      <c r="AQ62" s="671"/>
      <c r="AR62" s="671"/>
      <c r="AS62" s="671"/>
      <c r="AT62" s="671"/>
      <c r="AU62" s="671"/>
      <c r="AV62" s="671"/>
      <c r="AW62" s="671"/>
      <c r="AX62" s="671"/>
      <c r="AY62" s="671"/>
      <c r="AZ62" s="671"/>
      <c r="BA62" s="671"/>
      <c r="BB62" s="671"/>
      <c r="BC62" s="671"/>
      <c r="BD62" s="671"/>
      <c r="BE62" s="671"/>
      <c r="BF62" s="671"/>
      <c r="BG62" s="671"/>
      <c r="BH62" s="671"/>
      <c r="BI62" s="671"/>
      <c r="BJ62" s="671"/>
      <c r="BK62" s="671"/>
      <c r="BL62" s="671"/>
      <c r="BM62" s="671"/>
      <c r="BN62" s="671"/>
      <c r="BO62" s="671"/>
      <c r="BP62" s="671"/>
      <c r="BQ62" s="671"/>
      <c r="BR62" s="671"/>
      <c r="BS62" s="671"/>
      <c r="BT62" s="671"/>
      <c r="BU62" s="671"/>
      <c r="BV62" s="671"/>
      <c r="BW62" s="671"/>
      <c r="BX62" s="671"/>
      <c r="BY62" s="671"/>
      <c r="BZ62" s="671"/>
      <c r="CA62" s="671"/>
      <c r="CB62" s="671"/>
      <c r="CC62" s="671"/>
      <c r="CD62" s="671"/>
      <c r="CE62" s="671"/>
      <c r="CF62" s="671"/>
      <c r="CG62" s="671"/>
      <c r="CH62" s="671"/>
      <c r="CI62" s="671"/>
      <c r="CJ62" s="672"/>
      <c r="CK62" s="49"/>
      <c r="CL62" s="49"/>
      <c r="CM62" s="49"/>
    </row>
    <row r="63" spans="1:92" ht="24" customHeight="1" x14ac:dyDescent="0.2">
      <c r="A63" s="49"/>
      <c r="B63" s="49"/>
      <c r="C63" s="168"/>
      <c r="D63" s="168"/>
      <c r="E63" s="659" t="s">
        <v>114</v>
      </c>
      <c r="F63" s="659"/>
      <c r="G63" s="659"/>
      <c r="H63" s="659"/>
      <c r="I63" s="659"/>
      <c r="J63" s="659"/>
      <c r="K63" s="659"/>
      <c r="L63" s="659"/>
      <c r="M63" s="659"/>
      <c r="N63" s="659"/>
      <c r="O63" s="659"/>
      <c r="P63" s="659"/>
      <c r="Q63" s="659"/>
      <c r="R63" s="659"/>
      <c r="S63" s="659"/>
      <c r="T63" s="659"/>
      <c r="U63" s="659"/>
      <c r="V63" s="659"/>
      <c r="W63" s="659"/>
      <c r="X63" s="659"/>
      <c r="Y63" s="659"/>
      <c r="Z63" s="659"/>
      <c r="AA63" s="659"/>
      <c r="AB63" s="659"/>
      <c r="AC63" s="659"/>
      <c r="AD63" s="659"/>
      <c r="AE63" s="659"/>
      <c r="AF63" s="659"/>
      <c r="AG63" s="674" t="s">
        <v>115</v>
      </c>
      <c r="AH63" s="675"/>
      <c r="AI63" s="675"/>
      <c r="AJ63" s="675"/>
      <c r="AK63" s="675"/>
      <c r="AL63" s="675"/>
      <c r="AM63" s="675"/>
      <c r="AN63" s="675"/>
      <c r="AO63" s="675"/>
      <c r="AP63" s="675"/>
      <c r="AQ63" s="675"/>
      <c r="AR63" s="675"/>
      <c r="AS63" s="675"/>
      <c r="AT63" s="675"/>
      <c r="AU63" s="675"/>
      <c r="AV63" s="675"/>
      <c r="AW63" s="675"/>
      <c r="AX63" s="675"/>
      <c r="AY63" s="675"/>
      <c r="AZ63" s="675"/>
      <c r="BA63" s="675"/>
      <c r="BB63" s="675"/>
      <c r="BC63" s="675"/>
      <c r="BD63" s="675"/>
      <c r="BE63" s="675"/>
      <c r="BF63" s="675"/>
      <c r="BG63" s="675"/>
      <c r="BH63" s="675"/>
      <c r="BI63" s="675"/>
      <c r="BJ63" s="675"/>
      <c r="BK63" s="675"/>
      <c r="BL63" s="675"/>
      <c r="BM63" s="675"/>
      <c r="BN63" s="675"/>
      <c r="BO63" s="675"/>
      <c r="BP63" s="675"/>
      <c r="BQ63" s="675"/>
      <c r="BR63" s="675"/>
      <c r="BS63" s="675"/>
      <c r="BT63" s="675"/>
      <c r="BU63" s="675"/>
      <c r="BV63" s="675"/>
      <c r="BW63" s="675"/>
      <c r="BX63" s="675"/>
      <c r="BY63" s="675"/>
      <c r="BZ63" s="675"/>
      <c r="CA63" s="675"/>
      <c r="CB63" s="675"/>
      <c r="CC63" s="675"/>
      <c r="CD63" s="675"/>
      <c r="CE63" s="675"/>
      <c r="CF63" s="675"/>
      <c r="CG63" s="675"/>
      <c r="CH63" s="675"/>
      <c r="CI63" s="675"/>
      <c r="CJ63" s="676"/>
      <c r="CK63" s="49"/>
      <c r="CL63" s="49"/>
      <c r="CM63" s="49"/>
    </row>
    <row r="64" spans="1:92" ht="33" customHeight="1" x14ac:dyDescent="0.2">
      <c r="A64" s="49"/>
      <c r="B64" s="49"/>
      <c r="C64" s="168"/>
      <c r="D64" s="168"/>
      <c r="E64" s="677"/>
      <c r="F64" s="677"/>
      <c r="G64" s="677"/>
      <c r="H64" s="677"/>
      <c r="I64" s="677"/>
      <c r="J64" s="677"/>
      <c r="K64" s="677"/>
      <c r="L64" s="669"/>
      <c r="M64" s="669"/>
      <c r="N64" s="669"/>
      <c r="O64" s="669"/>
      <c r="P64" s="669"/>
      <c r="Q64" s="669"/>
      <c r="R64" s="669"/>
      <c r="S64" s="669"/>
      <c r="T64" s="669"/>
      <c r="U64" s="669"/>
      <c r="V64" s="669"/>
      <c r="W64" s="669"/>
      <c r="X64" s="669"/>
      <c r="Y64" s="669"/>
      <c r="Z64" s="669"/>
      <c r="AA64" s="669"/>
      <c r="AB64" s="669"/>
      <c r="AC64" s="669"/>
      <c r="AD64" s="669"/>
      <c r="AE64" s="669"/>
      <c r="AF64" s="669"/>
      <c r="AG64" s="670"/>
      <c r="AH64" s="671"/>
      <c r="AI64" s="671"/>
      <c r="AJ64" s="671"/>
      <c r="AK64" s="671"/>
      <c r="AL64" s="671"/>
      <c r="AM64" s="671"/>
      <c r="AN64" s="671"/>
      <c r="AO64" s="671"/>
      <c r="AP64" s="671"/>
      <c r="AQ64" s="671"/>
      <c r="AR64" s="671"/>
      <c r="AS64" s="671"/>
      <c r="AT64" s="671"/>
      <c r="AU64" s="671"/>
      <c r="AV64" s="671"/>
      <c r="AW64" s="671"/>
      <c r="AX64" s="671"/>
      <c r="AY64" s="671"/>
      <c r="AZ64" s="671"/>
      <c r="BA64" s="671"/>
      <c r="BB64" s="671"/>
      <c r="BC64" s="671"/>
      <c r="BD64" s="671"/>
      <c r="BE64" s="671"/>
      <c r="BF64" s="671"/>
      <c r="BG64" s="671"/>
      <c r="BH64" s="671"/>
      <c r="BI64" s="671"/>
      <c r="BJ64" s="671"/>
      <c r="BK64" s="671"/>
      <c r="BL64" s="671"/>
      <c r="BM64" s="671"/>
      <c r="BN64" s="671"/>
      <c r="BO64" s="671"/>
      <c r="BP64" s="671"/>
      <c r="BQ64" s="671"/>
      <c r="BR64" s="671"/>
      <c r="BS64" s="671"/>
      <c r="BT64" s="671"/>
      <c r="BU64" s="671"/>
      <c r="BV64" s="671"/>
      <c r="BW64" s="671"/>
      <c r="BX64" s="671"/>
      <c r="BY64" s="671"/>
      <c r="BZ64" s="671"/>
      <c r="CA64" s="671"/>
      <c r="CB64" s="671"/>
      <c r="CC64" s="671"/>
      <c r="CD64" s="671"/>
      <c r="CE64" s="671"/>
      <c r="CF64" s="671"/>
      <c r="CG64" s="671"/>
      <c r="CH64" s="671"/>
      <c r="CI64" s="671"/>
      <c r="CJ64" s="672"/>
      <c r="CK64" s="49"/>
      <c r="CL64" s="49"/>
      <c r="CM64" s="49"/>
    </row>
    <row r="65" spans="1:91" ht="24" customHeight="1" x14ac:dyDescent="0.2">
      <c r="A65" s="49"/>
      <c r="B65" s="49"/>
      <c r="C65" s="168"/>
      <c r="D65" s="168"/>
      <c r="E65" s="296" t="s">
        <v>116</v>
      </c>
      <c r="F65" s="297"/>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298"/>
      <c r="AM65" s="298"/>
      <c r="AN65" s="298"/>
      <c r="AO65" s="298"/>
      <c r="AP65" s="298"/>
      <c r="AQ65" s="298"/>
      <c r="AR65" s="298"/>
      <c r="AS65" s="298"/>
      <c r="AT65" s="298"/>
      <c r="AU65" s="298"/>
      <c r="AV65" s="298"/>
      <c r="AW65" s="298"/>
      <c r="AX65" s="298"/>
      <c r="AY65" s="298"/>
      <c r="AZ65" s="298"/>
      <c r="BA65" s="298"/>
      <c r="BB65" s="298"/>
      <c r="BC65" s="298"/>
      <c r="BD65" s="298"/>
      <c r="BE65" s="298"/>
      <c r="BF65" s="298"/>
      <c r="BG65" s="298"/>
      <c r="BH65" s="298"/>
      <c r="BI65" s="298"/>
      <c r="BJ65" s="298"/>
      <c r="BK65" s="298"/>
      <c r="BL65" s="298"/>
      <c r="BM65" s="298"/>
      <c r="BN65" s="298"/>
      <c r="BO65" s="298"/>
      <c r="BP65" s="298"/>
      <c r="BQ65" s="298"/>
      <c r="BR65" s="298"/>
      <c r="BS65" s="298"/>
      <c r="BT65" s="298"/>
      <c r="BU65" s="298"/>
      <c r="BV65" s="298"/>
      <c r="BW65" s="298"/>
      <c r="BX65" s="298"/>
      <c r="BY65" s="298"/>
      <c r="BZ65" s="298"/>
      <c r="CA65" s="298"/>
      <c r="CB65" s="298"/>
      <c r="CC65" s="298"/>
      <c r="CD65" s="298"/>
      <c r="CE65" s="298"/>
      <c r="CF65" s="298"/>
      <c r="CG65" s="298"/>
      <c r="CH65" s="298"/>
      <c r="CI65" s="298"/>
      <c r="CJ65" s="299"/>
      <c r="CK65" s="49"/>
      <c r="CL65" s="49"/>
      <c r="CM65" s="49"/>
    </row>
    <row r="66" spans="1:91" ht="33" customHeight="1" x14ac:dyDescent="0.2">
      <c r="A66" s="49"/>
      <c r="B66" s="49"/>
      <c r="C66" s="168"/>
      <c r="D66" s="168"/>
      <c r="E66" s="678" t="s">
        <v>7</v>
      </c>
      <c r="F66" s="679"/>
      <c r="G66" s="679"/>
      <c r="H66" s="673" t="s">
        <v>117</v>
      </c>
      <c r="I66" s="673"/>
      <c r="J66" s="673"/>
      <c r="K66" s="673"/>
      <c r="L66" s="673"/>
      <c r="M66" s="673"/>
      <c r="N66" s="673"/>
      <c r="O66" s="673"/>
      <c r="P66" s="673"/>
      <c r="Q66" s="673"/>
      <c r="R66" s="673"/>
      <c r="S66" s="673"/>
      <c r="T66" s="673"/>
      <c r="U66" s="673"/>
      <c r="V66" s="673"/>
      <c r="W66" s="673"/>
      <c r="X66" s="673"/>
      <c r="Y66" s="673"/>
      <c r="Z66" s="673"/>
      <c r="AA66" s="673"/>
      <c r="AB66" s="673"/>
      <c r="AC66" s="673"/>
      <c r="AD66" s="673"/>
      <c r="AE66" s="673"/>
      <c r="AF66" s="680"/>
      <c r="AG66" s="678" t="s">
        <v>7</v>
      </c>
      <c r="AH66" s="679"/>
      <c r="AI66" s="679"/>
      <c r="AJ66" s="673" t="s">
        <v>118</v>
      </c>
      <c r="AK66" s="673"/>
      <c r="AL66" s="673"/>
      <c r="AM66" s="673"/>
      <c r="AN66" s="673"/>
      <c r="AO66" s="673"/>
      <c r="AP66" s="673"/>
      <c r="AQ66" s="673"/>
      <c r="AR66" s="673"/>
      <c r="AS66" s="673"/>
      <c r="AT66" s="673"/>
      <c r="AU66" s="673"/>
      <c r="AV66" s="673"/>
      <c r="AW66" s="673"/>
      <c r="AX66" s="673"/>
      <c r="AY66" s="673"/>
      <c r="AZ66" s="673"/>
      <c r="BA66" s="673"/>
      <c r="BB66" s="673"/>
      <c r="BC66" s="673"/>
      <c r="BD66" s="680"/>
      <c r="BE66" s="678" t="s">
        <v>7</v>
      </c>
      <c r="BF66" s="679"/>
      <c r="BG66" s="679"/>
      <c r="BH66" s="673" t="s">
        <v>119</v>
      </c>
      <c r="BI66" s="673"/>
      <c r="BJ66" s="673"/>
      <c r="BK66" s="673"/>
      <c r="BL66" s="673"/>
      <c r="BM66" s="673"/>
      <c r="BN66" s="673"/>
      <c r="BO66" s="673"/>
      <c r="BP66" s="666"/>
      <c r="BQ66" s="666"/>
      <c r="BR66" s="666"/>
      <c r="BS66" s="666"/>
      <c r="BT66" s="666"/>
      <c r="BU66" s="666"/>
      <c r="BV66" s="666"/>
      <c r="BW66" s="666"/>
      <c r="BX66" s="666"/>
      <c r="BY66" s="666"/>
      <c r="BZ66" s="666"/>
      <c r="CA66" s="666"/>
      <c r="CB66" s="666"/>
      <c r="CC66" s="666"/>
      <c r="CD66" s="666"/>
      <c r="CE66" s="666"/>
      <c r="CF66" s="667" t="s">
        <v>45</v>
      </c>
      <c r="CG66" s="667"/>
      <c r="CH66" s="667"/>
      <c r="CI66" s="667"/>
      <c r="CJ66" s="668"/>
      <c r="CK66" s="49"/>
      <c r="CL66" s="49"/>
      <c r="CM66" s="49"/>
    </row>
    <row r="67" spans="1:91" ht="32.15" customHeight="1" x14ac:dyDescent="0.2">
      <c r="A67" s="49"/>
      <c r="B67" s="49"/>
      <c r="C67" s="168"/>
      <c r="D67" s="168"/>
      <c r="E67" s="659" t="s">
        <v>120</v>
      </c>
      <c r="F67" s="659"/>
      <c r="G67" s="659"/>
      <c r="H67" s="659"/>
      <c r="I67" s="659"/>
      <c r="J67" s="659"/>
      <c r="K67" s="659"/>
      <c r="L67" s="659"/>
      <c r="M67" s="659"/>
      <c r="N67" s="659"/>
      <c r="O67" s="659"/>
      <c r="P67" s="659"/>
      <c r="Q67" s="659"/>
      <c r="R67" s="659"/>
      <c r="S67" s="659"/>
      <c r="T67" s="659"/>
      <c r="U67" s="659"/>
      <c r="V67" s="659"/>
      <c r="W67" s="659"/>
      <c r="X67" s="659"/>
      <c r="Y67" s="659"/>
      <c r="Z67" s="659"/>
      <c r="AA67" s="659"/>
      <c r="AB67" s="659"/>
      <c r="AC67" s="659"/>
      <c r="AD67" s="659"/>
      <c r="AE67" s="659"/>
      <c r="AF67" s="659"/>
      <c r="AG67" s="656"/>
      <c r="AH67" s="657"/>
      <c r="AI67" s="657"/>
      <c r="AJ67" s="657"/>
      <c r="AK67" s="657"/>
      <c r="AL67" s="657"/>
      <c r="AM67" s="657"/>
      <c r="AN67" s="658"/>
      <c r="AO67" s="656"/>
      <c r="AP67" s="657"/>
      <c r="AQ67" s="657"/>
      <c r="AR67" s="657"/>
      <c r="AS67" s="657"/>
      <c r="AT67" s="657"/>
      <c r="AU67" s="657"/>
      <c r="AV67" s="658"/>
      <c r="AW67" s="656"/>
      <c r="AX67" s="657"/>
      <c r="AY67" s="657"/>
      <c r="AZ67" s="657"/>
      <c r="BA67" s="657"/>
      <c r="BB67" s="657"/>
      <c r="BC67" s="657"/>
      <c r="BD67" s="658"/>
      <c r="BE67" s="656"/>
      <c r="BF67" s="657"/>
      <c r="BG67" s="657"/>
      <c r="BH67" s="657"/>
      <c r="BI67" s="657"/>
      <c r="BJ67" s="657"/>
      <c r="BK67" s="657"/>
      <c r="BL67" s="658"/>
      <c r="BM67" s="656"/>
      <c r="BN67" s="657"/>
      <c r="BO67" s="657"/>
      <c r="BP67" s="657"/>
      <c r="BQ67" s="657"/>
      <c r="BR67" s="657"/>
      <c r="BS67" s="657"/>
      <c r="BT67" s="658"/>
      <c r="BU67" s="656"/>
      <c r="BV67" s="657"/>
      <c r="BW67" s="657"/>
      <c r="BX67" s="657"/>
      <c r="BY67" s="657"/>
      <c r="BZ67" s="657"/>
      <c r="CA67" s="657"/>
      <c r="CB67" s="658"/>
      <c r="CC67" s="656"/>
      <c r="CD67" s="657"/>
      <c r="CE67" s="657"/>
      <c r="CF67" s="657"/>
      <c r="CG67" s="657"/>
      <c r="CH67" s="657"/>
      <c r="CI67" s="657"/>
      <c r="CJ67" s="658"/>
      <c r="CK67" s="49"/>
      <c r="CL67" s="49"/>
      <c r="CM67" s="49"/>
    </row>
    <row r="68" spans="1:91" ht="32.15" customHeight="1" x14ac:dyDescent="0.2">
      <c r="A68" s="49"/>
      <c r="B68" s="49"/>
      <c r="C68" s="168"/>
      <c r="D68" s="168"/>
      <c r="E68" s="659" t="s">
        <v>121</v>
      </c>
      <c r="F68" s="659"/>
      <c r="G68" s="659"/>
      <c r="H68" s="659"/>
      <c r="I68" s="659"/>
      <c r="J68" s="659"/>
      <c r="K68" s="659"/>
      <c r="L68" s="659"/>
      <c r="M68" s="659"/>
      <c r="N68" s="659"/>
      <c r="O68" s="659"/>
      <c r="P68" s="659"/>
      <c r="Q68" s="659"/>
      <c r="R68" s="659"/>
      <c r="S68" s="659"/>
      <c r="T68" s="659"/>
      <c r="U68" s="659"/>
      <c r="V68" s="659"/>
      <c r="W68" s="659"/>
      <c r="X68" s="659"/>
      <c r="Y68" s="659"/>
      <c r="Z68" s="659"/>
      <c r="AA68" s="659"/>
      <c r="AB68" s="659"/>
      <c r="AC68" s="659"/>
      <c r="AD68" s="659"/>
      <c r="AE68" s="659"/>
      <c r="AF68" s="659"/>
      <c r="AG68" s="660"/>
      <c r="AH68" s="661"/>
      <c r="AI68" s="661"/>
      <c r="AJ68" s="661"/>
      <c r="AK68" s="661"/>
      <c r="AL68" s="661"/>
      <c r="AM68" s="661"/>
      <c r="AN68" s="661"/>
      <c r="AO68" s="661"/>
      <c r="AP68" s="661"/>
      <c r="AQ68" s="661"/>
      <c r="AR68" s="661"/>
      <c r="AS68" s="661"/>
      <c r="AT68" s="661"/>
      <c r="AU68" s="661"/>
      <c r="AV68" s="661"/>
      <c r="AW68" s="661"/>
      <c r="AX68" s="661"/>
      <c r="AY68" s="661"/>
      <c r="AZ68" s="661"/>
      <c r="BA68" s="661"/>
      <c r="BB68" s="661"/>
      <c r="BC68" s="661"/>
      <c r="BD68" s="661"/>
      <c r="BE68" s="661"/>
      <c r="BF68" s="661"/>
      <c r="BG68" s="661"/>
      <c r="BH68" s="661"/>
      <c r="BI68" s="661"/>
      <c r="BJ68" s="661"/>
      <c r="BK68" s="661"/>
      <c r="BL68" s="661"/>
      <c r="BM68" s="661"/>
      <c r="BN68" s="661"/>
      <c r="BO68" s="661"/>
      <c r="BP68" s="661"/>
      <c r="BQ68" s="661"/>
      <c r="BR68" s="661"/>
      <c r="BS68" s="661"/>
      <c r="BT68" s="661"/>
      <c r="BU68" s="661"/>
      <c r="BV68" s="661"/>
      <c r="BW68" s="661"/>
      <c r="BX68" s="661"/>
      <c r="BY68" s="661"/>
      <c r="BZ68" s="661"/>
      <c r="CA68" s="661"/>
      <c r="CB68" s="661"/>
      <c r="CC68" s="661"/>
      <c r="CD68" s="661"/>
      <c r="CE68" s="661"/>
      <c r="CF68" s="661"/>
      <c r="CG68" s="661"/>
      <c r="CH68" s="661"/>
      <c r="CI68" s="661"/>
      <c r="CJ68" s="662"/>
      <c r="CK68" s="49"/>
      <c r="CL68" s="49"/>
      <c r="CM68" s="49"/>
    </row>
    <row r="69" spans="1:91" ht="18" customHeight="1" x14ac:dyDescent="0.2">
      <c r="A69" s="42"/>
      <c r="B69" s="42"/>
      <c r="C69" s="42"/>
      <c r="D69" s="100"/>
      <c r="E69" s="100"/>
      <c r="F69" s="100"/>
      <c r="G69" s="100"/>
      <c r="H69" s="100"/>
      <c r="I69" s="100"/>
      <c r="J69" s="100"/>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row>
    <row r="70" spans="1:91" ht="18" customHeight="1" x14ac:dyDescent="0.2">
      <c r="A70" s="42"/>
      <c r="B70" s="42"/>
      <c r="C70" s="42"/>
      <c r="D70" s="100"/>
      <c r="E70" s="100"/>
      <c r="F70" s="100"/>
      <c r="G70" s="100"/>
      <c r="H70" s="100"/>
      <c r="I70" s="100"/>
      <c r="J70" s="100"/>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row>
    <row r="71" spans="1:91" ht="18" customHeight="1" x14ac:dyDescent="0.2">
      <c r="A71" s="42"/>
      <c r="B71" s="42"/>
      <c r="C71" s="42"/>
      <c r="D71" s="100"/>
      <c r="E71" s="100"/>
      <c r="F71" s="100"/>
      <c r="G71" s="100"/>
      <c r="H71" s="100"/>
      <c r="I71" s="100"/>
      <c r="J71" s="100"/>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row>
    <row r="72" spans="1:91" ht="18" customHeight="1" x14ac:dyDescent="0.2">
      <c r="A72" s="42"/>
      <c r="B72" s="42"/>
      <c r="C72" s="42"/>
      <c r="D72" s="100"/>
      <c r="E72" s="100"/>
      <c r="F72" s="100"/>
      <c r="G72" s="100"/>
      <c r="H72" s="100"/>
      <c r="I72" s="100"/>
      <c r="J72" s="100"/>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row>
    <row r="73" spans="1:91" ht="18" customHeight="1" x14ac:dyDescent="0.2">
      <c r="A73" s="42"/>
      <c r="B73" s="42"/>
      <c r="C73" s="42"/>
      <c r="D73" s="100"/>
      <c r="E73" s="100"/>
      <c r="F73" s="100"/>
      <c r="G73" s="100"/>
      <c r="H73" s="100"/>
      <c r="I73" s="100"/>
      <c r="J73" s="100"/>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row>
    <row r="74" spans="1:91" ht="18" customHeight="1" x14ac:dyDescent="0.2">
      <c r="A74" s="42"/>
      <c r="B74" s="42"/>
      <c r="C74" s="42"/>
      <c r="D74" s="100"/>
      <c r="E74" s="100"/>
      <c r="F74" s="100"/>
      <c r="G74" s="100"/>
      <c r="H74" s="100"/>
      <c r="I74" s="100"/>
      <c r="J74" s="100"/>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row>
    <row r="75" spans="1:91" ht="18" customHeight="1" x14ac:dyDescent="0.2">
      <c r="A75" s="42"/>
      <c r="B75" s="42"/>
      <c r="C75" s="42"/>
      <c r="D75" s="100"/>
      <c r="E75" s="100"/>
      <c r="F75" s="100"/>
      <c r="G75" s="100"/>
      <c r="H75" s="100"/>
      <c r="I75" s="100"/>
      <c r="J75" s="100"/>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row>
    <row r="76" spans="1:91" ht="18" customHeight="1" x14ac:dyDescent="0.2">
      <c r="A76" s="42"/>
      <c r="B76" s="42"/>
      <c r="C76" s="42"/>
      <c r="D76" s="100"/>
      <c r="E76" s="100"/>
      <c r="F76" s="100"/>
      <c r="G76" s="100"/>
      <c r="H76" s="100"/>
      <c r="I76" s="100"/>
      <c r="J76" s="100"/>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row>
    <row r="77" spans="1:91" ht="18" customHeight="1" x14ac:dyDescent="0.2">
      <c r="A77" s="42"/>
      <c r="B77" s="42"/>
      <c r="C77" s="42"/>
      <c r="D77" s="100"/>
      <c r="E77" s="100"/>
      <c r="F77" s="100"/>
      <c r="G77" s="100"/>
      <c r="H77" s="100"/>
      <c r="I77" s="100"/>
      <c r="J77" s="100"/>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row>
    <row r="78" spans="1:91" ht="18" customHeight="1" x14ac:dyDescent="0.2">
      <c r="E78" s="41"/>
      <c r="F78" s="41"/>
      <c r="G78" s="42"/>
      <c r="H78" s="41"/>
    </row>
  </sheetData>
  <sheetProtection algorithmName="SHA-512" hashValue="aE46sbzo+jq9m5iuzzYKM/l9AR07Z5I94qEU+Nb4SaWekAJKsrTeTV1iS826DEllJBktUIRm8xZfREWJ3GxYWg==" saltValue="IbSfWhWsD8F0T1sA1c3wEw==" spinCount="100000" sheet="1" objects="1" scenarios="1"/>
  <mergeCells count="101">
    <mergeCell ref="CM5:CN5"/>
    <mergeCell ref="AJ11:AR11"/>
    <mergeCell ref="AT11:BC11"/>
    <mergeCell ref="BD11:BH11"/>
    <mergeCell ref="BI11:BJ11"/>
    <mergeCell ref="BK11:BO11"/>
    <mergeCell ref="BY5:BZ5"/>
    <mergeCell ref="CA5:CE5"/>
    <mergeCell ref="CF5:CG5"/>
    <mergeCell ref="CH5:CL5"/>
    <mergeCell ref="BR5:BU5"/>
    <mergeCell ref="BV5:BX5"/>
    <mergeCell ref="AT12:BC13"/>
    <mergeCell ref="BD12:BK12"/>
    <mergeCell ref="BL12:CL12"/>
    <mergeCell ref="BD13:CL13"/>
    <mergeCell ref="AT14:BC14"/>
    <mergeCell ref="BD14:CJ14"/>
    <mergeCell ref="A28:CN28"/>
    <mergeCell ref="BD18:CJ18"/>
    <mergeCell ref="AT19:BC19"/>
    <mergeCell ref="BD19:CJ19"/>
    <mergeCell ref="AT20:BC20"/>
    <mergeCell ref="AT15:BC15"/>
    <mergeCell ref="BD15:CJ15"/>
    <mergeCell ref="CK15:CN15"/>
    <mergeCell ref="A26:CN26"/>
    <mergeCell ref="A27:CN27"/>
    <mergeCell ref="BD20:CJ20"/>
    <mergeCell ref="A33:CN35"/>
    <mergeCell ref="A29:CN29"/>
    <mergeCell ref="A32:B32"/>
    <mergeCell ref="A46:CN46"/>
    <mergeCell ref="E49:AF49"/>
    <mergeCell ref="AL49:AT49"/>
    <mergeCell ref="AU49:AZ49"/>
    <mergeCell ref="BA49:BC49"/>
    <mergeCell ref="BD49:BK49"/>
    <mergeCell ref="BM49:CJ49"/>
    <mergeCell ref="BN32:BP32"/>
    <mergeCell ref="BQ32:BV32"/>
    <mergeCell ref="BW32:CN32"/>
    <mergeCell ref="W32:AA32"/>
    <mergeCell ref="AB32:AD32"/>
    <mergeCell ref="AE32:AV32"/>
    <mergeCell ref="AW32:BE32"/>
    <mergeCell ref="BF32:BM32"/>
    <mergeCell ref="C32:G32"/>
    <mergeCell ref="H32:K32"/>
    <mergeCell ref="L32:N32"/>
    <mergeCell ref="O32:S32"/>
    <mergeCell ref="T32:V32"/>
    <mergeCell ref="E50:AF50"/>
    <mergeCell ref="AG50:CJ50"/>
    <mergeCell ref="E51:AF51"/>
    <mergeCell ref="AG51:CJ51"/>
    <mergeCell ref="A56:X56"/>
    <mergeCell ref="Y56:BO56"/>
    <mergeCell ref="BP56:CN56"/>
    <mergeCell ref="BQ57:CN57"/>
    <mergeCell ref="E61:AF61"/>
    <mergeCell ref="AG61:CJ61"/>
    <mergeCell ref="Z62:AF62"/>
    <mergeCell ref="AG62:CJ62"/>
    <mergeCell ref="BH66:BO66"/>
    <mergeCell ref="E63:AF63"/>
    <mergeCell ref="AG63:CJ63"/>
    <mergeCell ref="E64:K64"/>
    <mergeCell ref="L64:R64"/>
    <mergeCell ref="S64:Y64"/>
    <mergeCell ref="Z64:AF64"/>
    <mergeCell ref="AG64:CJ64"/>
    <mergeCell ref="E66:G66"/>
    <mergeCell ref="H66:AF66"/>
    <mergeCell ref="AG66:AI66"/>
    <mergeCell ref="AJ66:BD66"/>
    <mergeCell ref="BE66:BG66"/>
    <mergeCell ref="AW67:BD67"/>
    <mergeCell ref="BE67:BL67"/>
    <mergeCell ref="BM67:BT67"/>
    <mergeCell ref="BU67:CB67"/>
    <mergeCell ref="CC67:CJ67"/>
    <mergeCell ref="A36:CN36"/>
    <mergeCell ref="E68:AF68"/>
    <mergeCell ref="AG68:CJ68"/>
    <mergeCell ref="BL2:CL2"/>
    <mergeCell ref="BL3:CL3"/>
    <mergeCell ref="BL45:CL45"/>
    <mergeCell ref="BL44:CL44"/>
    <mergeCell ref="AJ17:AR17"/>
    <mergeCell ref="AT17:BC17"/>
    <mergeCell ref="BD17:CJ17"/>
    <mergeCell ref="AT18:BC18"/>
    <mergeCell ref="BP66:CE66"/>
    <mergeCell ref="CF66:CJ66"/>
    <mergeCell ref="E67:AF67"/>
    <mergeCell ref="AG67:AN67"/>
    <mergeCell ref="AO67:AV67"/>
    <mergeCell ref="E62:K62"/>
    <mergeCell ref="L62:R62"/>
    <mergeCell ref="S62:Y62"/>
  </mergeCells>
  <phoneticPr fontId="52"/>
  <conditionalFormatting sqref="AG51:CJ51">
    <cfRule type="expression" dxfId="42" priority="58">
      <formula>$AG$51=""</formula>
    </cfRule>
  </conditionalFormatting>
  <conditionalFormatting sqref="AG50:CJ50">
    <cfRule type="expression" dxfId="41" priority="57">
      <formula>$AG$50=""</formula>
    </cfRule>
  </conditionalFormatting>
  <conditionalFormatting sqref="AU49:AZ49">
    <cfRule type="expression" dxfId="40" priority="56">
      <formula>$AU$49=""</formula>
    </cfRule>
  </conditionalFormatting>
  <conditionalFormatting sqref="BD49:BK49">
    <cfRule type="expression" dxfId="39" priority="55">
      <formula>$BD$49=""</formula>
    </cfRule>
  </conditionalFormatting>
  <conditionalFormatting sqref="Y56:BO56">
    <cfRule type="expression" dxfId="38" priority="54">
      <formula>$Y$56=""</formula>
    </cfRule>
  </conditionalFormatting>
  <conditionalFormatting sqref="E62:K62">
    <cfRule type="expression" dxfId="37" priority="53" stopIfTrue="1">
      <formula>$E$62=""</formula>
    </cfRule>
  </conditionalFormatting>
  <conditionalFormatting sqref="L62:R62">
    <cfRule type="expression" dxfId="36" priority="52" stopIfTrue="1">
      <formula>$L$62=""</formula>
    </cfRule>
  </conditionalFormatting>
  <conditionalFormatting sqref="S62:Y62">
    <cfRule type="expression" dxfId="35" priority="51" stopIfTrue="1">
      <formula>$S$62=""</formula>
    </cfRule>
  </conditionalFormatting>
  <conditionalFormatting sqref="Z62:AF62">
    <cfRule type="expression" dxfId="34" priority="50" stopIfTrue="1">
      <formula>$Z$62=""</formula>
    </cfRule>
  </conditionalFormatting>
  <conditionalFormatting sqref="AG62:CJ62">
    <cfRule type="expression" dxfId="33" priority="49" stopIfTrue="1">
      <formula>$AG$62=""</formula>
    </cfRule>
  </conditionalFormatting>
  <conditionalFormatting sqref="L64:R64">
    <cfRule type="expression" dxfId="32" priority="48" stopIfTrue="1">
      <formula>$L$64=""</formula>
    </cfRule>
  </conditionalFormatting>
  <conditionalFormatting sqref="S64:Y64">
    <cfRule type="expression" dxfId="31" priority="47" stopIfTrue="1">
      <formula>$S$64=""</formula>
    </cfRule>
  </conditionalFormatting>
  <conditionalFormatting sqref="Z64:AF64">
    <cfRule type="expression" dxfId="30" priority="46" stopIfTrue="1">
      <formula>$Z$64=""</formula>
    </cfRule>
  </conditionalFormatting>
  <conditionalFormatting sqref="AG64:CJ64">
    <cfRule type="expression" dxfId="29" priority="45" stopIfTrue="1">
      <formula>$AG$64=""</formula>
    </cfRule>
  </conditionalFormatting>
  <conditionalFormatting sqref="E66:G66 AG66:AI66 BE66:BG66">
    <cfRule type="expression" dxfId="28" priority="44" stopIfTrue="1">
      <formula>AND($E$66="□",$AG$66="□",$BE$66="□")</formula>
    </cfRule>
  </conditionalFormatting>
  <conditionalFormatting sqref="AG67:AN67">
    <cfRule type="expression" dxfId="27" priority="43" stopIfTrue="1">
      <formula>$AG$67=""</formula>
    </cfRule>
  </conditionalFormatting>
  <conditionalFormatting sqref="AO67:AV67">
    <cfRule type="expression" dxfId="26" priority="42" stopIfTrue="1">
      <formula>$AO$67=""</formula>
    </cfRule>
  </conditionalFormatting>
  <conditionalFormatting sqref="AW67:BD67">
    <cfRule type="expression" dxfId="25" priority="41" stopIfTrue="1">
      <formula>$AW$67=""</formula>
    </cfRule>
  </conditionalFormatting>
  <conditionalFormatting sqref="BE67:BL67">
    <cfRule type="expression" dxfId="24" priority="40" stopIfTrue="1">
      <formula>$BE$67=""</formula>
    </cfRule>
  </conditionalFormatting>
  <conditionalFormatting sqref="BM67:BT67">
    <cfRule type="expression" dxfId="23" priority="39" stopIfTrue="1">
      <formula>$BM$67=""</formula>
    </cfRule>
  </conditionalFormatting>
  <conditionalFormatting sqref="BU67:CB67">
    <cfRule type="expression" dxfId="22" priority="38" stopIfTrue="1">
      <formula>$BU$67=""</formula>
    </cfRule>
  </conditionalFormatting>
  <conditionalFormatting sqref="CC67:CJ67">
    <cfRule type="expression" dxfId="21" priority="37" stopIfTrue="1">
      <formula>$CC$67=""</formula>
    </cfRule>
  </conditionalFormatting>
  <conditionalFormatting sqref="AG68:CJ68">
    <cfRule type="expression" dxfId="20" priority="36" stopIfTrue="1">
      <formula>$AG$68=""</formula>
    </cfRule>
  </conditionalFormatting>
  <conditionalFormatting sqref="BP66:CE66">
    <cfRule type="expression" dxfId="19" priority="35" stopIfTrue="1">
      <formula>AND($BE$86="■",$BP$86="")</formula>
    </cfRule>
  </conditionalFormatting>
  <conditionalFormatting sqref="BD11:BH11">
    <cfRule type="expression" dxfId="18" priority="24">
      <formula>$BD$11=""</formula>
    </cfRule>
  </conditionalFormatting>
  <conditionalFormatting sqref="BK11:BO11">
    <cfRule type="expression" dxfId="17" priority="23">
      <formula>$BK$11=""</formula>
    </cfRule>
  </conditionalFormatting>
  <conditionalFormatting sqref="BD12:BK12">
    <cfRule type="expression" dxfId="16" priority="22">
      <formula>$BD$12=""</formula>
    </cfRule>
  </conditionalFormatting>
  <conditionalFormatting sqref="BL12:CL12">
    <cfRule type="expression" dxfId="15" priority="21">
      <formula>$BL$12=""</formula>
    </cfRule>
  </conditionalFormatting>
  <conditionalFormatting sqref="BD13:CL13">
    <cfRule type="expression" dxfId="14" priority="20">
      <formula>$BD$13=""</formula>
    </cfRule>
  </conditionalFormatting>
  <conditionalFormatting sqref="BD14:CJ14">
    <cfRule type="expression" dxfId="13" priority="19">
      <formula>$BD$14=""</formula>
    </cfRule>
  </conditionalFormatting>
  <conditionalFormatting sqref="BD15:CJ15">
    <cfRule type="expression" dxfId="12" priority="18">
      <formula>$BD$15=""</formula>
    </cfRule>
  </conditionalFormatting>
  <conditionalFormatting sqref="BD17:CJ17">
    <cfRule type="expression" dxfId="11" priority="17">
      <formula>$BD$17=""</formula>
    </cfRule>
  </conditionalFormatting>
  <conditionalFormatting sqref="BD18:CJ18">
    <cfRule type="expression" dxfId="10" priority="16">
      <formula>$BD$18=""</formula>
    </cfRule>
  </conditionalFormatting>
  <conditionalFormatting sqref="BD19:CJ19">
    <cfRule type="expression" dxfId="9" priority="15">
      <formula>$BD$19=""</formula>
    </cfRule>
  </conditionalFormatting>
  <conditionalFormatting sqref="BD20:CJ20">
    <cfRule type="expression" dxfId="8" priority="14">
      <formula>$BD$20=""</formula>
    </cfRule>
  </conditionalFormatting>
  <conditionalFormatting sqref="CA5:CE5">
    <cfRule type="expression" dxfId="7" priority="10" stopIfTrue="1">
      <formula>$CA$5=""</formula>
    </cfRule>
  </conditionalFormatting>
  <conditionalFormatting sqref="H32:K32">
    <cfRule type="expression" dxfId="6" priority="7">
      <formula>$H$32=""</formula>
    </cfRule>
  </conditionalFormatting>
  <conditionalFormatting sqref="O32:S32">
    <cfRule type="expression" dxfId="5" priority="6">
      <formula>$O$32=""</formula>
    </cfRule>
  </conditionalFormatting>
  <conditionalFormatting sqref="W32:AA32">
    <cfRule type="expression" dxfId="4" priority="5">
      <formula>$W$32=""</formula>
    </cfRule>
  </conditionalFormatting>
  <conditionalFormatting sqref="BF32">
    <cfRule type="expression" dxfId="3" priority="4">
      <formula>$BF$32=""</formula>
    </cfRule>
  </conditionalFormatting>
  <conditionalFormatting sqref="BQ32">
    <cfRule type="expression" dxfId="2" priority="3">
      <formula>$BQ$32=""</formula>
    </cfRule>
  </conditionalFormatting>
  <conditionalFormatting sqref="BV5:BX5">
    <cfRule type="expression" dxfId="1" priority="2">
      <formula>$BV$5=""</formula>
    </cfRule>
  </conditionalFormatting>
  <conditionalFormatting sqref="CH5:CL5">
    <cfRule type="expression" dxfId="0" priority="1">
      <formula>$CH$5=""</formula>
    </cfRule>
  </conditionalFormatting>
  <dataValidations count="7">
    <dataValidation type="textLength" imeMode="disabled" operator="equal" allowBlank="1" showInputMessage="1" showErrorMessage="1" prompt="口座番号は右詰で記入し、空白欄には「0」を記入してください。" sqref="AG67:AN67" xr:uid="{E733BE9C-534F-4A09-9DB5-BEF5EBCB4F6E}">
      <formula1>1</formula1>
    </dataValidation>
    <dataValidation imeMode="fullKatakana" allowBlank="1" showInputMessage="1" showErrorMessage="1" sqref="AG68:CJ68" xr:uid="{C3D6EF3E-6575-45DB-8D6B-04C088E135A6}"/>
    <dataValidation type="list" imeMode="disabled" allowBlank="1" showInputMessage="1" showErrorMessage="1" sqref="E66:G66 AG66:AI66 BE66:BG66" xr:uid="{98AC9EB0-4EE3-4451-937A-9F0ACF8540D8}">
      <formula1>"□,■"</formula1>
    </dataValidation>
    <dataValidation type="textLength" imeMode="disabled" operator="equal" allowBlank="1" showInputMessage="1" showErrorMessage="1" sqref="E62:AF62 L64:AF64 AO67:CJ67" xr:uid="{E7BB744D-036D-45BA-AFDD-09155B242F96}">
      <formula1>1</formula1>
    </dataValidation>
    <dataValidation type="whole" imeMode="disabled" allowBlank="1" showInputMessage="1" showErrorMessage="1" error="1から12までの半角整数を入力してください。" prompt="「交付額確定通知書」の右上に記載されている確定通知日以降の日付を入力してください。_x000a_" sqref="CA5:CE5" xr:uid="{52037E55-C9AE-4713-9844-63A764A3C881}">
      <formula1>1</formula1>
      <formula2>12</formula2>
    </dataValidation>
    <dataValidation type="whole" imeMode="disabled" operator="greaterThanOrEqual" allowBlank="1" showErrorMessage="1" error="半角整数を入力してください。" sqref="BV5:BX5" xr:uid="{75D06653-2ECB-42CA-A293-CC1B4DB7515E}">
      <formula1>4</formula1>
    </dataValidation>
    <dataValidation type="whole" imeMode="disabled" allowBlank="1" showInputMessage="1" showErrorMessage="1" error="1から31までの半角整数を入力してください。" sqref="CH5:CL5" xr:uid="{294ADFDF-9804-4597-8215-0F7A3021FC04}">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tabColor theme="1"/>
  </sheetPr>
  <dimension ref="A1"/>
  <sheetViews>
    <sheetView workbookViewId="0">
      <selection sqref="A1:XFD1048576"/>
    </sheetView>
  </sheetViews>
  <sheetFormatPr defaultColWidth="9" defaultRowHeight="13" x14ac:dyDescent="0.2"/>
  <cols>
    <col min="1" max="16384" width="9" style="232"/>
  </cols>
  <sheetData/>
  <phoneticPr fontId="5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串刺用【先頭】</vt:lpstr>
      <vt:lpstr>様式第8｜完了実績報告書</vt:lpstr>
      <vt:lpstr>定型様式5｜総括表</vt:lpstr>
      <vt:lpstr>定型様式6｜明細書</vt:lpstr>
      <vt:lpstr>定型様式6｜明細書【LED照明】</vt:lpstr>
      <vt:lpstr>様式第12｜精算払請求書</vt:lpstr>
      <vt:lpstr>串刺用【末尾】</vt:lpstr>
      <vt:lpstr>'定型様式5｜総括表'!Print_Area</vt:lpstr>
      <vt:lpstr>'定型様式6｜明細書'!Print_Area</vt:lpstr>
      <vt:lpstr>'定型様式6｜明細書【LED照明】'!Print_Area</vt:lpstr>
      <vt:lpstr>'様式第12｜精算払請求書'!Print_Area</vt:lpstr>
      <vt:lpstr>'様式第8｜完了実績報告書'!Print_Area</vt:lpstr>
      <vt:lpstr>'定型様式6｜明細書'!Print_Titles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2022-06-07T06:54:24Z</cp:lastPrinted>
  <dcterms:created xsi:type="dcterms:W3CDTF">2020-04-14T05:36:12Z</dcterms:created>
  <dcterms:modified xsi:type="dcterms:W3CDTF">2023-01-26T05:40:30Z</dcterms:modified>
</cp:coreProperties>
</file>