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827"/>
  <workbookPr codeName="ThisWorkbook" defaultThemeVersion="124226"/>
  <mc:AlternateContent xmlns:mc="http://schemas.openxmlformats.org/markup-compatibility/2006">
    <mc:Choice Requires="x15">
      <x15ac:absPath xmlns:x15ac="http://schemas.microsoft.com/office/spreadsheetml/2010/11/ac" url="C:\Users\HNPC2128\Desktop\完了修正\"/>
    </mc:Choice>
  </mc:AlternateContent>
  <xr:revisionPtr revIDLastSave="0" documentId="13_ncr:1_{37E42D5D-6CF7-438F-97DD-83436636A4D4}" xr6:coauthVersionLast="47" xr6:coauthVersionMax="47" xr10:uidLastSave="{00000000-0000-0000-0000-000000000000}"/>
  <bookViews>
    <workbookView xWindow="-108" yWindow="-17388" windowWidth="30936" windowHeight="17496" tabRatio="903" firstSheet="1" activeTab="1" xr2:uid="{00000000-000D-0000-FFFF-FFFF00000000}"/>
  </bookViews>
  <sheets>
    <sheet name="串刺用【先頭】" sheetId="26" state="hidden" r:id="rId1"/>
    <sheet name="様式第8｜完了実績報告書" sheetId="15" r:id="rId2"/>
    <sheet name="定型様式5｜総括表" sheetId="16" r:id="rId3"/>
    <sheet name="定型様式6｜明細書" sheetId="18" r:id="rId4"/>
    <sheet name="定型様式6｜明細書【LED照明】" sheetId="32" r:id="rId5"/>
    <sheet name="様式第12｜精算払請求書" sheetId="30" r:id="rId6"/>
    <sheet name="串刺用【末尾】" sheetId="27" state="hidden" r:id="rId7"/>
  </sheets>
  <definedNames>
    <definedName name="_xlnm._FilterDatabase" localSheetId="4" hidden="1">'定型様式6｜明細書【LED照明】'!$AP$11:$AS$13</definedName>
    <definedName name="_xlnm.Print_Area" localSheetId="2">'定型様式5｜総括表'!$A$1:$BC$38</definedName>
    <definedName name="_xlnm.Print_Area" localSheetId="3">'定型様式6｜明細書'!$A$1:$AG$121</definedName>
    <definedName name="_xlnm.Print_Area" localSheetId="4">'定型様式6｜明細書【LED照明】'!$A$1:$BC$52</definedName>
    <definedName name="_xlnm.Print_Area" localSheetId="5">'様式第12｜精算払請求書'!$A$1:$CN$78</definedName>
    <definedName name="_xlnm.Print_Area" localSheetId="1">'様式第8｜完了実績報告書'!$A$1:$CN$96</definedName>
    <definedName name="_xlnm.Print_Titles" localSheetId="3">'定型様式6｜明細書'!$1:$15</definedName>
    <definedName name="ガラス">#REF!</definedName>
    <definedName name="使用製品">#REF!</definedName>
    <definedName name="窓">#REF!</definedName>
    <definedName name="断熱材">#REF!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U37" i="16" l="1"/>
  <c r="AJ2" i="32"/>
  <c r="AJ1" i="32"/>
  <c r="AP47" i="32"/>
  <c r="AJ46" i="32"/>
  <c r="AT46" i="32" s="1"/>
  <c r="AJ45" i="32"/>
  <c r="AT45" i="32" s="1"/>
  <c r="AJ44" i="32"/>
  <c r="AT44" i="32" s="1"/>
  <c r="AJ43" i="32"/>
  <c r="AT43" i="32" s="1"/>
  <c r="AJ42" i="32"/>
  <c r="AT42" i="32" s="1"/>
  <c r="AJ41" i="32"/>
  <c r="AT41" i="32" s="1"/>
  <c r="AJ40" i="32"/>
  <c r="AT40" i="32" s="1"/>
  <c r="AJ39" i="32"/>
  <c r="AT39" i="32" s="1"/>
  <c r="AJ38" i="32"/>
  <c r="AT38" i="32" s="1"/>
  <c r="AJ37" i="32"/>
  <c r="AT37" i="32" s="1"/>
  <c r="AJ36" i="32"/>
  <c r="AT36" i="32" s="1"/>
  <c r="AJ35" i="32"/>
  <c r="AT35" i="32" s="1"/>
  <c r="AJ34" i="32"/>
  <c r="AT34" i="32" s="1"/>
  <c r="AJ33" i="32"/>
  <c r="AT33" i="32" s="1"/>
  <c r="AJ32" i="32"/>
  <c r="AT32" i="32" s="1"/>
  <c r="AJ31" i="32"/>
  <c r="AT31" i="32" s="1"/>
  <c r="AJ30" i="32"/>
  <c r="AT30" i="32" s="1"/>
  <c r="AJ29" i="32"/>
  <c r="AT29" i="32" s="1"/>
  <c r="AJ28" i="32"/>
  <c r="AT28" i="32" s="1"/>
  <c r="AJ27" i="32"/>
  <c r="AT27" i="32" s="1"/>
  <c r="AJ26" i="32"/>
  <c r="AT26" i="32" s="1"/>
  <c r="AJ25" i="32"/>
  <c r="AT25" i="32" s="1"/>
  <c r="AJ24" i="32"/>
  <c r="AT24" i="32" s="1"/>
  <c r="AJ23" i="32"/>
  <c r="AT23" i="32" s="1"/>
  <c r="AJ22" i="32"/>
  <c r="AT22" i="32" s="1"/>
  <c r="AJ21" i="32"/>
  <c r="AT21" i="32" s="1"/>
  <c r="AJ20" i="32"/>
  <c r="AT20" i="32" s="1"/>
  <c r="AJ19" i="32"/>
  <c r="AT19" i="32" s="1"/>
  <c r="AJ18" i="32"/>
  <c r="AT18" i="32" s="1"/>
  <c r="AJ17" i="32"/>
  <c r="AT17" i="32" s="1"/>
  <c r="AJ16" i="32"/>
  <c r="AT16" i="32" s="1"/>
  <c r="AJ15" i="32"/>
  <c r="AT15" i="32" s="1"/>
  <c r="AJ14" i="32"/>
  <c r="AT14" i="32" s="1"/>
  <c r="AJ13" i="32"/>
  <c r="AT13" i="32" s="1"/>
  <c r="AJ12" i="32"/>
  <c r="AT12" i="32" s="1"/>
  <c r="AJ11" i="32"/>
  <c r="AT11" i="32" s="1"/>
  <c r="AA2" i="18"/>
  <c r="AA1" i="18"/>
  <c r="AT47" i="32" l="1"/>
  <c r="AO51" i="32" s="1"/>
  <c r="U25" i="16"/>
  <c r="A177" i="32" l="1"/>
  <c r="A162" i="32"/>
  <c r="A151" i="32"/>
  <c r="U29" i="16" s="1"/>
  <c r="AD121" i="18" l="1"/>
  <c r="AD120" i="18"/>
  <c r="AD119" i="18"/>
  <c r="AD118" i="18"/>
  <c r="AB121" i="18"/>
  <c r="AB120" i="18"/>
  <c r="AB119" i="18"/>
  <c r="AB118" i="18"/>
  <c r="Z121" i="18"/>
  <c r="Z120" i="18"/>
  <c r="Z119" i="18"/>
  <c r="Z118" i="18"/>
  <c r="X121" i="18"/>
  <c r="X120" i="18"/>
  <c r="X119" i="18"/>
  <c r="X118" i="18"/>
  <c r="V121" i="18"/>
  <c r="V120" i="18"/>
  <c r="V119" i="18"/>
  <c r="V118" i="18"/>
  <c r="T121" i="18"/>
  <c r="T120" i="18"/>
  <c r="T119" i="18"/>
  <c r="T118" i="18"/>
  <c r="R121" i="18"/>
  <c r="R120" i="18"/>
  <c r="R119" i="18"/>
  <c r="R118" i="18"/>
  <c r="P121" i="18"/>
  <c r="P120" i="18"/>
  <c r="P119" i="18"/>
  <c r="P118" i="18"/>
  <c r="N121" i="18"/>
  <c r="N120" i="18"/>
  <c r="N119" i="18"/>
  <c r="N118" i="18"/>
  <c r="L121" i="18"/>
  <c r="L120" i="18"/>
  <c r="L119" i="18"/>
  <c r="L118" i="18"/>
  <c r="A65" i="18"/>
  <c r="E65" i="18"/>
  <c r="J65" i="18"/>
  <c r="L65" i="18" s="1"/>
  <c r="AF65" i="18"/>
  <c r="A121" i="18"/>
  <c r="A120" i="18"/>
  <c r="A119" i="18"/>
  <c r="A118" i="18"/>
  <c r="AC11" i="18" l="1"/>
  <c r="AA11" i="18"/>
  <c r="Y11" i="18"/>
  <c r="W11" i="18"/>
  <c r="U11" i="18"/>
  <c r="S11" i="18"/>
  <c r="Q11" i="18"/>
  <c r="O11" i="18"/>
  <c r="M11" i="18"/>
  <c r="K11" i="18"/>
  <c r="Z65" i="18"/>
  <c r="X65" i="18"/>
  <c r="V65" i="18"/>
  <c r="R65" i="18"/>
  <c r="P65" i="18"/>
  <c r="T65" i="18"/>
  <c r="N65" i="18"/>
  <c r="AD65" i="18"/>
  <c r="AB65" i="18"/>
  <c r="AG65" i="18" l="1"/>
  <c r="BQ32" i="30" l="1"/>
  <c r="BD49" i="30" s="1"/>
  <c r="BF32" i="30"/>
  <c r="AU49" i="30" s="1"/>
  <c r="W32" i="30"/>
  <c r="O32" i="30"/>
  <c r="H32" i="30"/>
  <c r="BD20" i="30" l="1"/>
  <c r="BD19" i="30"/>
  <c r="BD18" i="30"/>
  <c r="BD17" i="30"/>
  <c r="BD15" i="30"/>
  <c r="BD14" i="30"/>
  <c r="BD13" i="30"/>
  <c r="BD12" i="30"/>
  <c r="BL12" i="30"/>
  <c r="BK11" i="30"/>
  <c r="BD11" i="30"/>
  <c r="BL45" i="30"/>
  <c r="AP2" i="16"/>
  <c r="AG2" i="18" l="1"/>
  <c r="BL44" i="30"/>
  <c r="BL2" i="30"/>
  <c r="BK44" i="30"/>
  <c r="BK45" i="30"/>
  <c r="BK2" i="30"/>
  <c r="AP1" i="16"/>
  <c r="AO1" i="16"/>
  <c r="AG51" i="30"/>
  <c r="AG50" i="30"/>
  <c r="AO2" i="16"/>
  <c r="Z2" i="18"/>
  <c r="Z1" i="18"/>
  <c r="BK50" i="15"/>
  <c r="BK49" i="15"/>
  <c r="BL3" i="15"/>
  <c r="BL49" i="15" l="1"/>
  <c r="BL50" i="15" l="1"/>
  <c r="BC2" i="16" l="1"/>
  <c r="A90" i="18" l="1"/>
  <c r="A91" i="18" l="1"/>
  <c r="A92" i="18"/>
  <c r="E20" i="18"/>
  <c r="A50" i="18"/>
  <c r="A20" i="18"/>
  <c r="A21" i="18" s="1"/>
  <c r="A94" i="18" l="1"/>
  <c r="A93" i="18"/>
  <c r="A22" i="18"/>
  <c r="A97" i="18" l="1"/>
  <c r="A96" i="18"/>
  <c r="A95" i="18"/>
  <c r="A23" i="18"/>
  <c r="A98" i="18" l="1"/>
  <c r="A25" i="18"/>
  <c r="A24" i="18"/>
  <c r="A99" i="18" l="1"/>
  <c r="A26" i="18"/>
  <c r="A27" i="18"/>
  <c r="A100" i="18" l="1"/>
  <c r="A101" i="18" s="1"/>
  <c r="A102" i="18" s="1"/>
  <c r="A103" i="18" s="1"/>
  <c r="A104" i="18" s="1"/>
  <c r="A105" i="18" s="1"/>
  <c r="A106" i="18" s="1"/>
  <c r="A107" i="18" s="1"/>
  <c r="A108" i="18" s="1"/>
  <c r="A29" i="18"/>
  <c r="A28" i="18"/>
  <c r="A30" i="18" l="1"/>
  <c r="A31" i="18" l="1"/>
  <c r="A32" i="18" s="1"/>
  <c r="A33" i="18" s="1"/>
  <c r="A34" i="18" s="1"/>
  <c r="A35" i="18" s="1"/>
  <c r="A36" i="18" s="1"/>
  <c r="A37" i="18" s="1"/>
  <c r="A38" i="18" s="1"/>
  <c r="A39" i="18" s="1"/>
  <c r="A40" i="18" s="1"/>
  <c r="A41" i="18" l="1"/>
  <c r="A42" i="18" s="1"/>
  <c r="A43" i="18" s="1"/>
  <c r="A44" i="18" s="1"/>
  <c r="AF28" i="18" l="1"/>
  <c r="J28" i="18"/>
  <c r="V28" i="18" s="1"/>
  <c r="E28" i="18"/>
  <c r="AF27" i="18"/>
  <c r="J27" i="18"/>
  <c r="V27" i="18" s="1"/>
  <c r="E27" i="18"/>
  <c r="AF26" i="18"/>
  <c r="J26" i="18"/>
  <c r="AB26" i="18" s="1"/>
  <c r="E26" i="18"/>
  <c r="AF25" i="18"/>
  <c r="J25" i="18"/>
  <c r="V25" i="18" s="1"/>
  <c r="E25" i="18"/>
  <c r="AF24" i="18"/>
  <c r="J24" i="18"/>
  <c r="V24" i="18" s="1"/>
  <c r="E24" i="18"/>
  <c r="Z25" i="18" l="1"/>
  <c r="R24" i="18"/>
  <c r="X27" i="18"/>
  <c r="T24" i="18"/>
  <c r="AD24" i="18"/>
  <c r="P25" i="18"/>
  <c r="AD26" i="18"/>
  <c r="N27" i="18"/>
  <c r="AD27" i="18"/>
  <c r="L25" i="18"/>
  <c r="AB25" i="18"/>
  <c r="R26" i="18"/>
  <c r="Z27" i="18"/>
  <c r="AD25" i="18"/>
  <c r="T26" i="18"/>
  <c r="L27" i="18"/>
  <c r="T28" i="18"/>
  <c r="R25" i="18"/>
  <c r="P27" i="18"/>
  <c r="N25" i="18"/>
  <c r="AB27" i="18"/>
  <c r="X25" i="18"/>
  <c r="R27" i="18"/>
  <c r="L26" i="18"/>
  <c r="X26" i="18"/>
  <c r="X28" i="18"/>
  <c r="N24" i="18"/>
  <c r="Z24" i="18"/>
  <c r="T25" i="18"/>
  <c r="N26" i="18"/>
  <c r="Z26" i="18"/>
  <c r="T27" i="18"/>
  <c r="N28" i="18"/>
  <c r="Z28" i="18"/>
  <c r="V26" i="18"/>
  <c r="L24" i="18"/>
  <c r="X24" i="18"/>
  <c r="L28" i="18"/>
  <c r="P24" i="18"/>
  <c r="AB24" i="18"/>
  <c r="P26" i="18"/>
  <c r="P28" i="18"/>
  <c r="AB28" i="18"/>
  <c r="R28" i="18"/>
  <c r="AD28" i="18"/>
  <c r="L54" i="15"/>
  <c r="AG27" i="18" l="1"/>
  <c r="AG25" i="18"/>
  <c r="AG28" i="18"/>
  <c r="AG24" i="18"/>
  <c r="AG26" i="18"/>
  <c r="J20" i="18"/>
  <c r="E108" i="18" l="1"/>
  <c r="E107" i="18"/>
  <c r="E106" i="18"/>
  <c r="E105" i="18"/>
  <c r="E104" i="18"/>
  <c r="E103" i="18"/>
  <c r="E102" i="18"/>
  <c r="E101" i="18"/>
  <c r="E100" i="18"/>
  <c r="E99" i="18"/>
  <c r="E98" i="18"/>
  <c r="E97" i="18"/>
  <c r="E96" i="18"/>
  <c r="E95" i="18"/>
  <c r="E94" i="18"/>
  <c r="E93" i="18"/>
  <c r="E92" i="18"/>
  <c r="E91" i="18"/>
  <c r="E90" i="18"/>
  <c r="B87" i="18" s="1"/>
  <c r="E89" i="18"/>
  <c r="AF108" i="18" l="1"/>
  <c r="AF107" i="18"/>
  <c r="AF106" i="18"/>
  <c r="AF105" i="18"/>
  <c r="AF104" i="18"/>
  <c r="AF103" i="18"/>
  <c r="AF102" i="18"/>
  <c r="AF101" i="18"/>
  <c r="AF100" i="18"/>
  <c r="AF99" i="18"/>
  <c r="AF98" i="18"/>
  <c r="AF97" i="18"/>
  <c r="AF96" i="18"/>
  <c r="AF95" i="18"/>
  <c r="AF94" i="18"/>
  <c r="AF93" i="18"/>
  <c r="AF92" i="18"/>
  <c r="AF91" i="18"/>
  <c r="AF90" i="18"/>
  <c r="AF89" i="18"/>
  <c r="AF83" i="18"/>
  <c r="AF82" i="18"/>
  <c r="AF81" i="18"/>
  <c r="AF80" i="18"/>
  <c r="AF79" i="18"/>
  <c r="AF78" i="18"/>
  <c r="AF77" i="18"/>
  <c r="AF76" i="18"/>
  <c r="AF64" i="18"/>
  <c r="AF63" i="18"/>
  <c r="AF62" i="18"/>
  <c r="AF61" i="18"/>
  <c r="AF60" i="18"/>
  <c r="AF59" i="18"/>
  <c r="AF58" i="18"/>
  <c r="AF57" i="18"/>
  <c r="AF56" i="18"/>
  <c r="AF55" i="18"/>
  <c r="AF54" i="18"/>
  <c r="AF53" i="18"/>
  <c r="AF52" i="18"/>
  <c r="AF51" i="18"/>
  <c r="AF50" i="18"/>
  <c r="AF44" i="18"/>
  <c r="AF43" i="18"/>
  <c r="AF42" i="18"/>
  <c r="AF41" i="18"/>
  <c r="AF40" i="18"/>
  <c r="AF39" i="18"/>
  <c r="AF38" i="18"/>
  <c r="AF37" i="18"/>
  <c r="AF36" i="18"/>
  <c r="AF35" i="18"/>
  <c r="AF34" i="18"/>
  <c r="AF33" i="18"/>
  <c r="AF32" i="18"/>
  <c r="AF31" i="18"/>
  <c r="AF30" i="18"/>
  <c r="AF29" i="18"/>
  <c r="AF23" i="18"/>
  <c r="AF22" i="18"/>
  <c r="AF21" i="18"/>
  <c r="AF20" i="18"/>
  <c r="AG7" i="18"/>
  <c r="AG8" i="18"/>
  <c r="N20" i="18"/>
  <c r="E21" i="18"/>
  <c r="J21" i="18"/>
  <c r="L21" i="18" s="1"/>
  <c r="E22" i="18"/>
  <c r="J22" i="18"/>
  <c r="L22" i="18" s="1"/>
  <c r="E23" i="18"/>
  <c r="J23" i="18"/>
  <c r="L23" i="18" s="1"/>
  <c r="E29" i="18"/>
  <c r="J29" i="18"/>
  <c r="L29" i="18" s="1"/>
  <c r="E30" i="18"/>
  <c r="J30" i="18"/>
  <c r="L30" i="18" s="1"/>
  <c r="E31" i="18"/>
  <c r="J31" i="18"/>
  <c r="R31" i="18" s="1"/>
  <c r="E32" i="18"/>
  <c r="J32" i="18"/>
  <c r="R32" i="18" s="1"/>
  <c r="E33" i="18"/>
  <c r="J33" i="18"/>
  <c r="R33" i="18" s="1"/>
  <c r="E34" i="18"/>
  <c r="J34" i="18"/>
  <c r="Z34" i="18" s="1"/>
  <c r="E35" i="18"/>
  <c r="J35" i="18"/>
  <c r="R35" i="18" s="1"/>
  <c r="E36" i="18"/>
  <c r="J36" i="18"/>
  <c r="R36" i="18" s="1"/>
  <c r="E37" i="18"/>
  <c r="J37" i="18"/>
  <c r="Z37" i="18" s="1"/>
  <c r="E38" i="18"/>
  <c r="J38" i="18"/>
  <c r="R38" i="18" s="1"/>
  <c r="E39" i="18"/>
  <c r="J39" i="18"/>
  <c r="P39" i="18" s="1"/>
  <c r="E40" i="18"/>
  <c r="J40" i="18"/>
  <c r="R40" i="18" s="1"/>
  <c r="E41" i="18"/>
  <c r="J41" i="18"/>
  <c r="T41" i="18" s="1"/>
  <c r="E42" i="18"/>
  <c r="J42" i="18"/>
  <c r="T42" i="18" s="1"/>
  <c r="E43" i="18"/>
  <c r="J43" i="18"/>
  <c r="N43" i="18" s="1"/>
  <c r="E44" i="18"/>
  <c r="J44" i="18"/>
  <c r="N44" i="18" s="1"/>
  <c r="K45" i="18"/>
  <c r="M45" i="18"/>
  <c r="O45" i="18"/>
  <c r="Q45" i="18"/>
  <c r="S45" i="18"/>
  <c r="U45" i="18"/>
  <c r="W45" i="18"/>
  <c r="Y45" i="18"/>
  <c r="AA45" i="18"/>
  <c r="AC45" i="18"/>
  <c r="E50" i="18"/>
  <c r="J50" i="18"/>
  <c r="L50" i="18" s="1"/>
  <c r="A51" i="18"/>
  <c r="E51" i="18"/>
  <c r="J51" i="18"/>
  <c r="L51" i="18" s="1"/>
  <c r="A52" i="18"/>
  <c r="E52" i="18"/>
  <c r="J52" i="18"/>
  <c r="L52" i="18" s="1"/>
  <c r="A53" i="18"/>
  <c r="E53" i="18"/>
  <c r="J53" i="18"/>
  <c r="L53" i="18" s="1"/>
  <c r="A54" i="18"/>
  <c r="E54" i="18"/>
  <c r="J54" i="18"/>
  <c r="L54" i="18" s="1"/>
  <c r="E55" i="18"/>
  <c r="J55" i="18"/>
  <c r="AD55" i="18" s="1"/>
  <c r="E56" i="18"/>
  <c r="J56" i="18"/>
  <c r="L56" i="18" s="1"/>
  <c r="E57" i="18"/>
  <c r="J57" i="18"/>
  <c r="L57" i="18" s="1"/>
  <c r="E58" i="18"/>
  <c r="J58" i="18"/>
  <c r="L58" i="18" s="1"/>
  <c r="E59" i="18"/>
  <c r="J59" i="18"/>
  <c r="L59" i="18" s="1"/>
  <c r="E60" i="18"/>
  <c r="J60" i="18"/>
  <c r="L60" i="18" s="1"/>
  <c r="E61" i="18"/>
  <c r="J61" i="18"/>
  <c r="L61" i="18" s="1"/>
  <c r="E62" i="18"/>
  <c r="J62" i="18"/>
  <c r="L62" i="18" s="1"/>
  <c r="E63" i="18"/>
  <c r="J63" i="18"/>
  <c r="R63" i="18" s="1"/>
  <c r="E64" i="18"/>
  <c r="J64" i="18"/>
  <c r="Z64" i="18" s="1"/>
  <c r="K66" i="18"/>
  <c r="M66" i="18"/>
  <c r="O66" i="18"/>
  <c r="Q66" i="18"/>
  <c r="S66" i="18"/>
  <c r="U66" i="18"/>
  <c r="W66" i="18"/>
  <c r="Y66" i="18"/>
  <c r="AA66" i="18"/>
  <c r="AC66" i="18"/>
  <c r="A76" i="18"/>
  <c r="E76" i="18"/>
  <c r="J76" i="18"/>
  <c r="T76" i="18" s="1"/>
  <c r="A77" i="18"/>
  <c r="E77" i="18"/>
  <c r="J77" i="18"/>
  <c r="N77" i="18" s="1"/>
  <c r="A78" i="18"/>
  <c r="E78" i="18"/>
  <c r="J78" i="18"/>
  <c r="T78" i="18" s="1"/>
  <c r="A79" i="18"/>
  <c r="A81" i="18" s="1"/>
  <c r="E79" i="18"/>
  <c r="J79" i="18"/>
  <c r="T79" i="18" s="1"/>
  <c r="A80" i="18"/>
  <c r="E80" i="18"/>
  <c r="J80" i="18"/>
  <c r="T80" i="18" s="1"/>
  <c r="E81" i="18"/>
  <c r="J81" i="18"/>
  <c r="T81" i="18" s="1"/>
  <c r="E82" i="18"/>
  <c r="J82" i="18"/>
  <c r="N82" i="18" s="1"/>
  <c r="E83" i="18"/>
  <c r="J83" i="18"/>
  <c r="V83" i="18" s="1"/>
  <c r="K84" i="18"/>
  <c r="M84" i="18"/>
  <c r="O84" i="18"/>
  <c r="Q84" i="18"/>
  <c r="S84" i="18"/>
  <c r="U84" i="18"/>
  <c r="W84" i="18"/>
  <c r="Y84" i="18"/>
  <c r="AA84" i="18"/>
  <c r="AC84" i="18"/>
  <c r="A89" i="18"/>
  <c r="J89" i="18"/>
  <c r="T89" i="18" s="1"/>
  <c r="J90" i="18"/>
  <c r="L90" i="18" s="1"/>
  <c r="J91" i="18"/>
  <c r="T91" i="18" s="1"/>
  <c r="J92" i="18"/>
  <c r="P92" i="18" s="1"/>
  <c r="J93" i="18"/>
  <c r="Z93" i="18" s="1"/>
  <c r="J94" i="18"/>
  <c r="X94" i="18" s="1"/>
  <c r="J95" i="18"/>
  <c r="P95" i="18" s="1"/>
  <c r="J96" i="18"/>
  <c r="P96" i="18" s="1"/>
  <c r="J97" i="18"/>
  <c r="N97" i="18" s="1"/>
  <c r="J98" i="18"/>
  <c r="N98" i="18" s="1"/>
  <c r="J99" i="18"/>
  <c r="V99" i="18" s="1"/>
  <c r="J100" i="18"/>
  <c r="R100" i="18" s="1"/>
  <c r="J101" i="18"/>
  <c r="N101" i="18" s="1"/>
  <c r="J102" i="18"/>
  <c r="N102" i="18" s="1"/>
  <c r="J103" i="18"/>
  <c r="V103" i="18" s="1"/>
  <c r="J104" i="18"/>
  <c r="R104" i="18" s="1"/>
  <c r="J105" i="18"/>
  <c r="N105" i="18" s="1"/>
  <c r="J106" i="18"/>
  <c r="N106" i="18" s="1"/>
  <c r="J107" i="18"/>
  <c r="V107" i="18" s="1"/>
  <c r="J108" i="18"/>
  <c r="R108" i="18" s="1"/>
  <c r="K109" i="18"/>
  <c r="M109" i="18"/>
  <c r="O109" i="18"/>
  <c r="Q109" i="18"/>
  <c r="S109" i="18"/>
  <c r="U109" i="18"/>
  <c r="W109" i="18"/>
  <c r="Y109" i="18"/>
  <c r="AA109" i="18"/>
  <c r="AC109" i="18"/>
  <c r="AB20" i="18"/>
  <c r="R20" i="18"/>
  <c r="T20" i="18"/>
  <c r="V79" i="18"/>
  <c r="X52" i="18"/>
  <c r="N52" i="18"/>
  <c r="Z52" i="18"/>
  <c r="X20" i="18"/>
  <c r="P20" i="18"/>
  <c r="AD20" i="18"/>
  <c r="V20" i="18"/>
  <c r="X50" i="18" l="1"/>
  <c r="AB50" i="18"/>
  <c r="Z50" i="18"/>
  <c r="N57" i="18"/>
  <c r="AB57" i="18"/>
  <c r="V31" i="18"/>
  <c r="AB39" i="18"/>
  <c r="X57" i="18"/>
  <c r="AD57" i="18"/>
  <c r="T57" i="18"/>
  <c r="V57" i="18"/>
  <c r="B74" i="18"/>
  <c r="B48" i="18"/>
  <c r="B18" i="18"/>
  <c r="Z79" i="18"/>
  <c r="T22" i="18"/>
  <c r="V22" i="18"/>
  <c r="P53" i="18"/>
  <c r="P33" i="18"/>
  <c r="V60" i="18"/>
  <c r="Z78" i="18"/>
  <c r="R60" i="18"/>
  <c r="AD43" i="18"/>
  <c r="AB52" i="18"/>
  <c r="P57" i="18"/>
  <c r="N62" i="18"/>
  <c r="R79" i="18"/>
  <c r="AB37" i="18"/>
  <c r="N50" i="18"/>
  <c r="Z54" i="18"/>
  <c r="X58" i="18"/>
  <c r="P63" i="18"/>
  <c r="AD94" i="18"/>
  <c r="T50" i="18"/>
  <c r="R78" i="18"/>
  <c r="P78" i="18"/>
  <c r="T102" i="18"/>
  <c r="T108" i="18"/>
  <c r="N21" i="18"/>
  <c r="P99" i="18"/>
  <c r="T94" i="18"/>
  <c r="AD99" i="18"/>
  <c r="V102" i="18"/>
  <c r="X35" i="18"/>
  <c r="N99" i="18"/>
  <c r="AB99" i="18"/>
  <c r="X99" i="18"/>
  <c r="R61" i="18"/>
  <c r="T39" i="18"/>
  <c r="V30" i="18"/>
  <c r="V33" i="18"/>
  <c r="Z33" i="18"/>
  <c r="X22" i="18"/>
  <c r="AB36" i="18"/>
  <c r="N22" i="18"/>
  <c r="P22" i="18"/>
  <c r="AD36" i="18"/>
  <c r="AD22" i="18"/>
  <c r="AB33" i="18"/>
  <c r="Z39" i="18"/>
  <c r="Z22" i="18"/>
  <c r="L31" i="18"/>
  <c r="T40" i="18"/>
  <c r="Z53" i="18"/>
  <c r="R82" i="18"/>
  <c r="AD31" i="18"/>
  <c r="N53" i="18"/>
  <c r="V82" i="18"/>
  <c r="Z99" i="18"/>
  <c r="T99" i="18"/>
  <c r="V53" i="18"/>
  <c r="X97" i="18"/>
  <c r="X43" i="18"/>
  <c r="V23" i="18"/>
  <c r="Z51" i="18"/>
  <c r="V37" i="18"/>
  <c r="Z40" i="18"/>
  <c r="AB23" i="18"/>
  <c r="R53" i="18"/>
  <c r="N78" i="18"/>
  <c r="AD95" i="18"/>
  <c r="V81" i="18"/>
  <c r="X29" i="18"/>
  <c r="AD29" i="18"/>
  <c r="X38" i="18"/>
  <c r="T97" i="18"/>
  <c r="P79" i="18"/>
  <c r="R59" i="18"/>
  <c r="V29" i="18"/>
  <c r="Z41" i="18"/>
  <c r="P56" i="18"/>
  <c r="X79" i="18"/>
  <c r="AD83" i="18"/>
  <c r="AD35" i="18"/>
  <c r="T29" i="18"/>
  <c r="N29" i="18"/>
  <c r="AD41" i="18"/>
  <c r="AD59" i="18"/>
  <c r="AB59" i="18"/>
  <c r="L79" i="18"/>
  <c r="AB29" i="18"/>
  <c r="L35" i="18"/>
  <c r="T59" i="18"/>
  <c r="V59" i="18"/>
  <c r="AB79" i="18"/>
  <c r="AD79" i="18"/>
  <c r="L95" i="18"/>
  <c r="P77" i="18"/>
  <c r="P100" i="18"/>
  <c r="AD100" i="18"/>
  <c r="V97" i="18"/>
  <c r="Z107" i="18"/>
  <c r="R77" i="18"/>
  <c r="AB83" i="18"/>
  <c r="R50" i="18"/>
  <c r="P50" i="18"/>
  <c r="N54" i="18"/>
  <c r="AD56" i="18"/>
  <c r="AD58" i="18"/>
  <c r="X62" i="18"/>
  <c r="T60" i="18"/>
  <c r="AB54" i="18"/>
  <c r="X54" i="18"/>
  <c r="V56" i="18"/>
  <c r="V58" i="18"/>
  <c r="P60" i="18"/>
  <c r="P62" i="18"/>
  <c r="AB56" i="18"/>
  <c r="AB64" i="18"/>
  <c r="V54" i="18"/>
  <c r="AD54" i="18"/>
  <c r="V50" i="18"/>
  <c r="T62" i="18"/>
  <c r="R54" i="18"/>
  <c r="P54" i="18"/>
  <c r="N58" i="18"/>
  <c r="AD60" i="18"/>
  <c r="V62" i="18"/>
  <c r="P64" i="18"/>
  <c r="T56" i="18"/>
  <c r="Z56" i="18"/>
  <c r="AD50" i="18"/>
  <c r="P29" i="18"/>
  <c r="X30" i="18"/>
  <c r="AB30" i="18"/>
  <c r="N31" i="18"/>
  <c r="Z32" i="18"/>
  <c r="T33" i="18"/>
  <c r="X37" i="18"/>
  <c r="V41" i="18"/>
  <c r="V40" i="18"/>
  <c r="AD39" i="18"/>
  <c r="P43" i="18"/>
  <c r="R37" i="18"/>
  <c r="AB38" i="18"/>
  <c r="V38" i="18"/>
  <c r="AB32" i="18"/>
  <c r="X36" i="18"/>
  <c r="P40" i="18"/>
  <c r="V43" i="18"/>
  <c r="AD30" i="18"/>
  <c r="T35" i="18"/>
  <c r="N35" i="18"/>
  <c r="T38" i="18"/>
  <c r="N38" i="18"/>
  <c r="L33" i="18"/>
  <c r="AD33" i="18"/>
  <c r="T37" i="18"/>
  <c r="N37" i="18"/>
  <c r="P41" i="18"/>
  <c r="P32" i="18"/>
  <c r="P36" i="18"/>
  <c r="L40" i="18"/>
  <c r="AD40" i="18"/>
  <c r="R39" i="18"/>
  <c r="X39" i="18"/>
  <c r="R43" i="18"/>
  <c r="X41" i="18"/>
  <c r="T43" i="18"/>
  <c r="T30" i="18"/>
  <c r="X21" i="18"/>
  <c r="N30" i="18"/>
  <c r="AB35" i="18"/>
  <c r="P35" i="18"/>
  <c r="Z36" i="18"/>
  <c r="P38" i="18"/>
  <c r="AB41" i="18"/>
  <c r="X33" i="18"/>
  <c r="N33" i="18"/>
  <c r="P37" i="18"/>
  <c r="L41" i="18"/>
  <c r="N41" i="18"/>
  <c r="L36" i="18"/>
  <c r="N36" i="18"/>
  <c r="X40" i="18"/>
  <c r="N40" i="18"/>
  <c r="L39" i="18"/>
  <c r="V39" i="18"/>
  <c r="R41" i="18"/>
  <c r="Z43" i="18"/>
  <c r="R22" i="18"/>
  <c r="AD42" i="18"/>
  <c r="AB40" i="18"/>
  <c r="AB106" i="18"/>
  <c r="AB105" i="18"/>
  <c r="AD105" i="18"/>
  <c r="T103" i="18"/>
  <c r="X103" i="18"/>
  <c r="AB103" i="18"/>
  <c r="Z102" i="18"/>
  <c r="V101" i="18"/>
  <c r="X100" i="18"/>
  <c r="Z98" i="18"/>
  <c r="P97" i="18"/>
  <c r="R96" i="18"/>
  <c r="AB96" i="18"/>
  <c r="N95" i="18"/>
  <c r="X95" i="18"/>
  <c r="AB95" i="18"/>
  <c r="V95" i="18"/>
  <c r="Z95" i="18"/>
  <c r="R95" i="18"/>
  <c r="AB92" i="18"/>
  <c r="X92" i="18"/>
  <c r="R91" i="18"/>
  <c r="V91" i="18"/>
  <c r="X91" i="18"/>
  <c r="R89" i="18"/>
  <c r="V89" i="18"/>
  <c r="N108" i="18"/>
  <c r="AB107" i="18"/>
  <c r="N107" i="18"/>
  <c r="R107" i="18"/>
  <c r="T107" i="18"/>
  <c r="X107" i="18"/>
  <c r="P107" i="18"/>
  <c r="AD107" i="18"/>
  <c r="L107" i="18"/>
  <c r="AD106" i="18"/>
  <c r="X106" i="18"/>
  <c r="Z106" i="18"/>
  <c r="Z105" i="18"/>
  <c r="T105" i="18"/>
  <c r="X105" i="18"/>
  <c r="R105" i="18"/>
  <c r="V105" i="18"/>
  <c r="L104" i="18"/>
  <c r="Z104" i="18"/>
  <c r="V104" i="18"/>
  <c r="P103" i="18"/>
  <c r="R103" i="18"/>
  <c r="L103" i="18"/>
  <c r="N103" i="18"/>
  <c r="Z103" i="18"/>
  <c r="AD103" i="18"/>
  <c r="T101" i="18"/>
  <c r="L101" i="18"/>
  <c r="X101" i="18"/>
  <c r="R101" i="18"/>
  <c r="P101" i="18"/>
  <c r="AD101" i="18"/>
  <c r="Z101" i="18"/>
  <c r="L100" i="18"/>
  <c r="L99" i="18"/>
  <c r="R99" i="18"/>
  <c r="X98" i="18"/>
  <c r="L98" i="18"/>
  <c r="AB97" i="18"/>
  <c r="R97" i="18"/>
  <c r="AD97" i="18"/>
  <c r="V96" i="18"/>
  <c r="Z96" i="18"/>
  <c r="L96" i="18"/>
  <c r="T95" i="18"/>
  <c r="N94" i="18"/>
  <c r="Z94" i="18"/>
  <c r="P94" i="18"/>
  <c r="AB93" i="18"/>
  <c r="V93" i="18"/>
  <c r="L93" i="18"/>
  <c r="R93" i="18"/>
  <c r="V92" i="18"/>
  <c r="R92" i="18"/>
  <c r="L92" i="18"/>
  <c r="P91" i="18"/>
  <c r="L91" i="18"/>
  <c r="X90" i="18"/>
  <c r="AB90" i="18"/>
  <c r="Z90" i="18"/>
  <c r="AD90" i="18"/>
  <c r="T90" i="18"/>
  <c r="N90" i="18"/>
  <c r="P89" i="18"/>
  <c r="X83" i="18"/>
  <c r="R81" i="18"/>
  <c r="Z81" i="18"/>
  <c r="P81" i="18"/>
  <c r="L80" i="18"/>
  <c r="N79" i="18"/>
  <c r="AB78" i="18"/>
  <c r="X78" i="18"/>
  <c r="L78" i="18"/>
  <c r="AD78" i="18"/>
  <c r="AD77" i="18"/>
  <c r="T77" i="18"/>
  <c r="V77" i="18"/>
  <c r="AB77" i="18"/>
  <c r="AB76" i="18"/>
  <c r="N83" i="18"/>
  <c r="Z83" i="18"/>
  <c r="L82" i="18"/>
  <c r="P82" i="18"/>
  <c r="AB81" i="18"/>
  <c r="X81" i="18"/>
  <c r="N81" i="18"/>
  <c r="L81" i="18"/>
  <c r="AD81" i="18"/>
  <c r="P80" i="18"/>
  <c r="V80" i="18"/>
  <c r="R80" i="18"/>
  <c r="V78" i="18"/>
  <c r="L77" i="18"/>
  <c r="X77" i="18"/>
  <c r="Z77" i="18"/>
  <c r="V76" i="18"/>
  <c r="AD76" i="18"/>
  <c r="R76" i="18"/>
  <c r="X76" i="18"/>
  <c r="P76" i="18"/>
  <c r="Z76" i="18"/>
  <c r="L76" i="18"/>
  <c r="L64" i="18"/>
  <c r="AD64" i="18"/>
  <c r="T64" i="18"/>
  <c r="V64" i="18"/>
  <c r="X64" i="18"/>
  <c r="N64" i="18"/>
  <c r="Z63" i="18"/>
  <c r="AB63" i="18"/>
  <c r="T63" i="18"/>
  <c r="N63" i="18"/>
  <c r="X63" i="18"/>
  <c r="V63" i="18"/>
  <c r="AD61" i="18"/>
  <c r="R57" i="18"/>
  <c r="AB55" i="18"/>
  <c r="X55" i="18"/>
  <c r="T55" i="18"/>
  <c r="R52" i="18"/>
  <c r="P52" i="18"/>
  <c r="AD52" i="18"/>
  <c r="T52" i="18"/>
  <c r="V52" i="18"/>
  <c r="R51" i="18"/>
  <c r="V51" i="18"/>
  <c r="N51" i="18"/>
  <c r="P51" i="18"/>
  <c r="R64" i="18"/>
  <c r="AD62" i="18"/>
  <c r="AB62" i="18"/>
  <c r="Z62" i="18"/>
  <c r="R62" i="18"/>
  <c r="P61" i="18"/>
  <c r="T61" i="18"/>
  <c r="V61" i="18"/>
  <c r="AB61" i="18"/>
  <c r="X61" i="18"/>
  <c r="N61" i="18"/>
  <c r="Z61" i="18"/>
  <c r="X60" i="18"/>
  <c r="N60" i="18"/>
  <c r="AB60" i="18"/>
  <c r="Z60" i="18"/>
  <c r="X59" i="18"/>
  <c r="N59" i="18"/>
  <c r="P59" i="18"/>
  <c r="T58" i="18"/>
  <c r="P58" i="18"/>
  <c r="AB58" i="18"/>
  <c r="R58" i="18"/>
  <c r="Z58" i="18"/>
  <c r="X56" i="18"/>
  <c r="N56" i="18"/>
  <c r="R56" i="18"/>
  <c r="V55" i="18"/>
  <c r="Z55" i="18"/>
  <c r="P55" i="18"/>
  <c r="R55" i="18"/>
  <c r="T54" i="18"/>
  <c r="AB53" i="18"/>
  <c r="X53" i="18"/>
  <c r="T53" i="18"/>
  <c r="AB51" i="18"/>
  <c r="X51" i="18"/>
  <c r="T51" i="18"/>
  <c r="AD51" i="18"/>
  <c r="A55" i="18"/>
  <c r="V21" i="18"/>
  <c r="AB22" i="18"/>
  <c r="T23" i="18"/>
  <c r="AD23" i="18"/>
  <c r="X23" i="18"/>
  <c r="N23" i="18"/>
  <c r="P23" i="18"/>
  <c r="R29" i="18"/>
  <c r="Z29" i="18"/>
  <c r="P30" i="18"/>
  <c r="Z30" i="18"/>
  <c r="R30" i="18"/>
  <c r="T31" i="18"/>
  <c r="X31" i="18"/>
  <c r="AD34" i="18"/>
  <c r="L34" i="18"/>
  <c r="L38" i="18"/>
  <c r="AD38" i="18"/>
  <c r="N39" i="18"/>
  <c r="AD44" i="18"/>
  <c r="V44" i="18"/>
  <c r="R44" i="18"/>
  <c r="AB44" i="18"/>
  <c r="P44" i="18"/>
  <c r="L44" i="18"/>
  <c r="Z44" i="18"/>
  <c r="X44" i="18"/>
  <c r="T44" i="18"/>
  <c r="AB43" i="18"/>
  <c r="L43" i="18"/>
  <c r="X42" i="18"/>
  <c r="R42" i="18"/>
  <c r="P42" i="18"/>
  <c r="V42" i="18"/>
  <c r="L42" i="18"/>
  <c r="Z42" i="18"/>
  <c r="AB42" i="18"/>
  <c r="Z38" i="18"/>
  <c r="L37" i="18"/>
  <c r="AD37" i="18"/>
  <c r="T36" i="18"/>
  <c r="V36" i="18"/>
  <c r="V35" i="18"/>
  <c r="Z35" i="18"/>
  <c r="X34" i="18"/>
  <c r="AB34" i="18"/>
  <c r="P34" i="18"/>
  <c r="R34" i="18"/>
  <c r="T34" i="18"/>
  <c r="V34" i="18"/>
  <c r="N34" i="18"/>
  <c r="T32" i="18"/>
  <c r="X32" i="18"/>
  <c r="N32" i="18"/>
  <c r="L32" i="18"/>
  <c r="AD32" i="18"/>
  <c r="V32" i="18"/>
  <c r="AB31" i="18"/>
  <c r="P31" i="18"/>
  <c r="Z31" i="18"/>
  <c r="R23" i="18"/>
  <c r="Z23" i="18"/>
  <c r="AD21" i="18"/>
  <c r="R21" i="18"/>
  <c r="T21" i="18"/>
  <c r="P21" i="18"/>
  <c r="AB21" i="18"/>
  <c r="Z21" i="18"/>
  <c r="Z20" i="18"/>
  <c r="L20" i="18"/>
  <c r="AF45" i="18"/>
  <c r="AF84" i="18"/>
  <c r="N76" i="18"/>
  <c r="L55" i="18"/>
  <c r="N55" i="18"/>
  <c r="L63" i="18"/>
  <c r="AD63" i="18"/>
  <c r="Z80" i="18"/>
  <c r="AD80" i="18"/>
  <c r="Z82" i="18"/>
  <c r="AD82" i="18"/>
  <c r="R90" i="18"/>
  <c r="V90" i="18"/>
  <c r="N92" i="18"/>
  <c r="P93" i="18"/>
  <c r="T96" i="18"/>
  <c r="L102" i="18"/>
  <c r="T106" i="18"/>
  <c r="AD96" i="18"/>
  <c r="X102" i="18"/>
  <c r="R83" i="18"/>
  <c r="L83" i="18"/>
  <c r="AB89" i="18"/>
  <c r="AD89" i="18"/>
  <c r="AB91" i="18"/>
  <c r="AD91" i="18"/>
  <c r="X93" i="18"/>
  <c r="AB94" i="18"/>
  <c r="T100" i="18"/>
  <c r="AB108" i="18"/>
  <c r="AD93" i="18"/>
  <c r="T93" i="18"/>
  <c r="V106" i="18"/>
  <c r="Z100" i="18"/>
  <c r="Z108" i="18"/>
  <c r="R102" i="18"/>
  <c r="R94" i="18"/>
  <c r="P104" i="18"/>
  <c r="T83" i="18"/>
  <c r="T82" i="18"/>
  <c r="N42" i="18"/>
  <c r="AB80" i="18"/>
  <c r="X80" i="18"/>
  <c r="N80" i="18"/>
  <c r="AB82" i="18"/>
  <c r="X82" i="18"/>
  <c r="P90" i="18"/>
  <c r="AD92" i="18"/>
  <c r="T92" i="18"/>
  <c r="N96" i="18"/>
  <c r="T98" i="18"/>
  <c r="AB102" i="18"/>
  <c r="P83" i="18"/>
  <c r="Z89" i="18"/>
  <c r="N89" i="18"/>
  <c r="Z91" i="18"/>
  <c r="N91" i="18"/>
  <c r="V94" i="18"/>
  <c r="L94" i="18"/>
  <c r="T104" i="18"/>
  <c r="L108" i="18"/>
  <c r="N93" i="18"/>
  <c r="AD104" i="18"/>
  <c r="X104" i="18"/>
  <c r="X108" i="18"/>
  <c r="AD98" i="18"/>
  <c r="Z92" i="18"/>
  <c r="AD102" i="18"/>
  <c r="L89" i="18"/>
  <c r="V108" i="18"/>
  <c r="X89" i="18"/>
  <c r="AF66" i="18"/>
  <c r="AF109" i="18"/>
  <c r="AB98" i="18"/>
  <c r="L106" i="18"/>
  <c r="L97" i="18"/>
  <c r="AB101" i="18"/>
  <c r="L105" i="18"/>
  <c r="P98" i="18"/>
  <c r="AB100" i="18"/>
  <c r="P102" i="18"/>
  <c r="AB104" i="18"/>
  <c r="P106" i="18"/>
  <c r="Z57" i="18"/>
  <c r="AD108" i="18"/>
  <c r="AD53" i="18"/>
  <c r="N100" i="18"/>
  <c r="N104" i="18"/>
  <c r="V100" i="18"/>
  <c r="V98" i="18"/>
  <c r="P105" i="18"/>
  <c r="X96" i="18"/>
  <c r="R106" i="18"/>
  <c r="R98" i="18"/>
  <c r="Z59" i="18"/>
  <c r="Z97" i="18"/>
  <c r="P108" i="18"/>
  <c r="AG50" i="18" l="1"/>
  <c r="AG22" i="18"/>
  <c r="AG38" i="18"/>
  <c r="AG40" i="18"/>
  <c r="AG35" i="18"/>
  <c r="AG79" i="18"/>
  <c r="AG33" i="18"/>
  <c r="AG52" i="18"/>
  <c r="AG41" i="18"/>
  <c r="AG95" i="18"/>
  <c r="AG99" i="18"/>
  <c r="AG103" i="18"/>
  <c r="AG92" i="18"/>
  <c r="AG107" i="18"/>
  <c r="AG78" i="18"/>
  <c r="AG83" i="18"/>
  <c r="AG63" i="18"/>
  <c r="AG55" i="18"/>
  <c r="AG56" i="18"/>
  <c r="AG58" i="18"/>
  <c r="AG62" i="18"/>
  <c r="AG36" i="18"/>
  <c r="AG23" i="18"/>
  <c r="AG39" i="18"/>
  <c r="AG30" i="18"/>
  <c r="AG29" i="18"/>
  <c r="AG21" i="18"/>
  <c r="AG43" i="18"/>
  <c r="AG31" i="18"/>
  <c r="AG20" i="18"/>
  <c r="AG91" i="18"/>
  <c r="AG90" i="18"/>
  <c r="AG102" i="18"/>
  <c r="AG94" i="18"/>
  <c r="AG93" i="18"/>
  <c r="AG108" i="18"/>
  <c r="AG104" i="18"/>
  <c r="AG101" i="18"/>
  <c r="AD109" i="18"/>
  <c r="AC113" i="18" s="1"/>
  <c r="AD113" i="18" s="1"/>
  <c r="X109" i="18"/>
  <c r="W113" i="18" s="1"/>
  <c r="X113" i="18" s="1"/>
  <c r="AG89" i="18"/>
  <c r="AG82" i="18"/>
  <c r="AG76" i="18"/>
  <c r="AG77" i="18"/>
  <c r="AG81" i="18"/>
  <c r="R84" i="18"/>
  <c r="X84" i="18"/>
  <c r="N84" i="18"/>
  <c r="V84" i="18"/>
  <c r="AG80" i="18"/>
  <c r="Z84" i="18"/>
  <c r="A83" i="18"/>
  <c r="A82" i="18"/>
  <c r="AG64" i="18"/>
  <c r="AG61" i="18"/>
  <c r="AG60" i="18"/>
  <c r="T66" i="18"/>
  <c r="AG54" i="18"/>
  <c r="AG51" i="18"/>
  <c r="V66" i="18"/>
  <c r="AG59" i="18"/>
  <c r="X66" i="18"/>
  <c r="N66" i="18"/>
  <c r="P66" i="18"/>
  <c r="AB66" i="18"/>
  <c r="A56" i="18"/>
  <c r="A57" i="18" s="1"/>
  <c r="AD45" i="18"/>
  <c r="AG32" i="18"/>
  <c r="AG34" i="18"/>
  <c r="T45" i="18"/>
  <c r="AG37" i="18"/>
  <c r="AG42" i="18"/>
  <c r="P45" i="18"/>
  <c r="AB45" i="18"/>
  <c r="AG44" i="18"/>
  <c r="R45" i="18"/>
  <c r="L45" i="18"/>
  <c r="X45" i="18"/>
  <c r="V45" i="18"/>
  <c r="N45" i="18"/>
  <c r="Z45" i="18"/>
  <c r="AB84" i="18"/>
  <c r="T109" i="18"/>
  <c r="S113" i="18" s="1"/>
  <c r="T113" i="18" s="1"/>
  <c r="T84" i="18"/>
  <c r="N109" i="18"/>
  <c r="M113" i="18" s="1"/>
  <c r="N113" i="18" s="1"/>
  <c r="Z109" i="18"/>
  <c r="Y113" i="18" s="1"/>
  <c r="Z113" i="18" s="1"/>
  <c r="R66" i="18"/>
  <c r="P84" i="18"/>
  <c r="AG100" i="18"/>
  <c r="AD66" i="18"/>
  <c r="Z66" i="18"/>
  <c r="L66" i="18"/>
  <c r="AD84" i="18"/>
  <c r="AG57" i="18"/>
  <c r="R109" i="18"/>
  <c r="Q113" i="18" s="1"/>
  <c r="R113" i="18" s="1"/>
  <c r="AG105" i="18"/>
  <c r="AG106" i="18"/>
  <c r="V109" i="18"/>
  <c r="U113" i="18" s="1"/>
  <c r="V113" i="18" s="1"/>
  <c r="P109" i="18"/>
  <c r="O113" i="18" s="1"/>
  <c r="P113" i="18" s="1"/>
  <c r="AB109" i="18"/>
  <c r="AA113" i="18" s="1"/>
  <c r="AB113" i="18" s="1"/>
  <c r="AG98" i="18"/>
  <c r="AG97" i="18"/>
  <c r="L109" i="18"/>
  <c r="K113" i="18" s="1"/>
  <c r="L84" i="18"/>
  <c r="K112" i="18" s="1"/>
  <c r="L112" i="18" s="1"/>
  <c r="AG53" i="18"/>
  <c r="AG96" i="18"/>
  <c r="W70" i="18" l="1"/>
  <c r="X70" i="18" s="1"/>
  <c r="AC70" i="18"/>
  <c r="AD70" i="18" s="1"/>
  <c r="AC112" i="18"/>
  <c r="U112" i="18"/>
  <c r="O112" i="18"/>
  <c r="AA112" i="18"/>
  <c r="M112" i="18"/>
  <c r="S112" i="18"/>
  <c r="Y112" i="18"/>
  <c r="W112" i="18"/>
  <c r="Q112" i="18"/>
  <c r="AA70" i="18"/>
  <c r="AB70" i="18" s="1"/>
  <c r="S70" i="18"/>
  <c r="T70" i="18" s="1"/>
  <c r="U70" i="18"/>
  <c r="V70" i="18" s="1"/>
  <c r="M69" i="18"/>
  <c r="N69" i="18" s="1"/>
  <c r="O70" i="18"/>
  <c r="P70" i="18" s="1"/>
  <c r="AC69" i="18"/>
  <c r="AD69" i="18" s="1"/>
  <c r="A58" i="18"/>
  <c r="S69" i="18"/>
  <c r="T69" i="18" s="1"/>
  <c r="Q70" i="18"/>
  <c r="R70" i="18" s="1"/>
  <c r="O69" i="18"/>
  <c r="P69" i="18" s="1"/>
  <c r="AG45" i="18"/>
  <c r="AA69" i="18"/>
  <c r="AB69" i="18" s="1"/>
  <c r="U69" i="18"/>
  <c r="V69" i="18" s="1"/>
  <c r="M70" i="18"/>
  <c r="N70" i="18" s="1"/>
  <c r="W69" i="18"/>
  <c r="X69" i="18" s="1"/>
  <c r="Y70" i="18"/>
  <c r="Z70" i="18" s="1"/>
  <c r="Q69" i="18"/>
  <c r="R69" i="18" s="1"/>
  <c r="AG109" i="18"/>
  <c r="AG66" i="18"/>
  <c r="AG84" i="18"/>
  <c r="Y69" i="18"/>
  <c r="Z69" i="18" s="1"/>
  <c r="K70" i="18"/>
  <c r="L70" i="18" s="1"/>
  <c r="K69" i="18"/>
  <c r="L69" i="18" s="1"/>
  <c r="AG113" i="18"/>
  <c r="L113" i="18"/>
  <c r="W9" i="18" l="1"/>
  <c r="AC9" i="18"/>
  <c r="X112" i="18"/>
  <c r="W10" i="18" s="1"/>
  <c r="AB112" i="18"/>
  <c r="AA10" i="18" s="1"/>
  <c r="Z112" i="18"/>
  <c r="Y10" i="18" s="1"/>
  <c r="P112" i="18"/>
  <c r="O10" i="18" s="1"/>
  <c r="T112" i="18"/>
  <c r="S10" i="18" s="1"/>
  <c r="V112" i="18"/>
  <c r="U10" i="18" s="1"/>
  <c r="R112" i="18"/>
  <c r="Q10" i="18" s="1"/>
  <c r="N112" i="18"/>
  <c r="M10" i="18" s="1"/>
  <c r="AD112" i="18"/>
  <c r="AC10" i="18" s="1"/>
  <c r="AG112" i="18"/>
  <c r="Q9" i="18"/>
  <c r="AA9" i="18"/>
  <c r="U9" i="18"/>
  <c r="M9" i="18"/>
  <c r="S9" i="18"/>
  <c r="O9" i="18"/>
  <c r="A59" i="18"/>
  <c r="A60" i="18"/>
  <c r="Y9" i="18"/>
  <c r="K9" i="18"/>
  <c r="AG69" i="18"/>
  <c r="AG70" i="18"/>
  <c r="K10" i="18"/>
  <c r="O12" i="18" l="1"/>
  <c r="AC12" i="18"/>
  <c r="W12" i="18"/>
  <c r="U12" i="18"/>
  <c r="U13" i="18" s="1"/>
  <c r="U14" i="18" s="1"/>
  <c r="U15" i="18" s="1"/>
  <c r="S12" i="18"/>
  <c r="Y12" i="18"/>
  <c r="Y13" i="18" s="1"/>
  <c r="Y14" i="18" s="1"/>
  <c r="Y15" i="18" s="1"/>
  <c r="AA12" i="18"/>
  <c r="AA13" i="18" s="1"/>
  <c r="AA14" i="18" s="1"/>
  <c r="AA15" i="18" s="1"/>
  <c r="M12" i="18"/>
  <c r="M13" i="18" s="1"/>
  <c r="M14" i="18" s="1"/>
  <c r="M15" i="18" s="1"/>
  <c r="K12" i="18"/>
  <c r="K13" i="18" s="1"/>
  <c r="K14" i="18" s="1"/>
  <c r="K15" i="18" s="1"/>
  <c r="Q12" i="18"/>
  <c r="Q13" i="18" s="1"/>
  <c r="Q14" i="18" s="1"/>
  <c r="Q15" i="18" s="1"/>
  <c r="W13" i="18"/>
  <c r="W14" i="18" s="1"/>
  <c r="W15" i="18" s="1"/>
  <c r="AC13" i="18"/>
  <c r="AC14" i="18" s="1"/>
  <c r="AC15" i="18" s="1"/>
  <c r="S13" i="18"/>
  <c r="S14" i="18" s="1"/>
  <c r="S15" i="18" s="1"/>
  <c r="O13" i="18"/>
  <c r="O14" i="18" s="1"/>
  <c r="O15" i="18" s="1"/>
  <c r="A61" i="18"/>
  <c r="AF15" i="18" l="1"/>
  <c r="A150" i="18" s="1"/>
  <c r="A62" i="18"/>
  <c r="U23" i="16" l="1"/>
  <c r="A63" i="18"/>
  <c r="A64" i="18"/>
  <c r="U27" i="16" l="1"/>
  <c r="U31" i="16" s="1"/>
  <c r="Y73" i="15" s="1"/>
  <c r="Y56" i="30" s="1"/>
  <c r="U33" i="16"/>
  <c r="AM35" i="16" s="1"/>
</calcChain>
</file>

<file path=xl/sharedStrings.xml><?xml version="1.0" encoding="utf-8"?>
<sst xmlns="http://schemas.openxmlformats.org/spreadsheetml/2006/main" count="612" uniqueCount="208">
  <si>
    <t>改修工法</t>
    <rPh sb="0" eb="2">
      <t>カイシュウ</t>
    </rPh>
    <rPh sb="2" eb="4">
      <t>コウホウ</t>
    </rPh>
    <phoneticPr fontId="6"/>
  </si>
  <si>
    <t>窓番号</t>
    <rPh sb="0" eb="1">
      <t>マド</t>
    </rPh>
    <rPh sb="1" eb="3">
      <t>バンゴウ</t>
    </rPh>
    <phoneticPr fontId="6"/>
  </si>
  <si>
    <t>×</t>
    <phoneticPr fontId="6"/>
  </si>
  <si>
    <t>面積（㎡）</t>
    <phoneticPr fontId="6"/>
  </si>
  <si>
    <t>=</t>
    <phoneticPr fontId="6"/>
  </si>
  <si>
    <t>面積（㎡）</t>
    <rPh sb="0" eb="2">
      <t>メンセキ</t>
    </rPh>
    <phoneticPr fontId="6"/>
  </si>
  <si>
    <t>住戸タイプ別　小計</t>
    <rPh sb="0" eb="2">
      <t>ジュウコ</t>
    </rPh>
    <rPh sb="5" eb="6">
      <t>ベツ</t>
    </rPh>
    <rPh sb="7" eb="9">
      <t>ショウケイ</t>
    </rPh>
    <phoneticPr fontId="3"/>
  </si>
  <si>
    <t>□</t>
  </si>
  <si>
    <t>住戸タイプ</t>
    <rPh sb="0" eb="2">
      <t>ジュウコ</t>
    </rPh>
    <phoneticPr fontId="3"/>
  </si>
  <si>
    <t>年</t>
    <rPh sb="0" eb="1">
      <t>ネン</t>
    </rPh>
    <phoneticPr fontId="3"/>
  </si>
  <si>
    <t>月</t>
    <rPh sb="0" eb="1">
      <t>ツキ</t>
    </rPh>
    <phoneticPr fontId="3"/>
  </si>
  <si>
    <t>日</t>
    <rPh sb="0" eb="1">
      <t>ヒ</t>
    </rPh>
    <phoneticPr fontId="3"/>
  </si>
  <si>
    <t>※以降は全て「単住戸」当たりの数字を入力すること。</t>
    <rPh sb="1" eb="3">
      <t>イコウ</t>
    </rPh>
    <rPh sb="4" eb="5">
      <t>スベ</t>
    </rPh>
    <rPh sb="7" eb="8">
      <t>タン</t>
    </rPh>
    <rPh sb="8" eb="10">
      <t>ジュウコ</t>
    </rPh>
    <rPh sb="11" eb="12">
      <t>ア</t>
    </rPh>
    <rPh sb="15" eb="17">
      <t>スウジ</t>
    </rPh>
    <rPh sb="18" eb="20">
      <t>ニュウリョク</t>
    </rPh>
    <phoneticPr fontId="3"/>
  </si>
  <si>
    <t>戸数合計</t>
    <rPh sb="0" eb="2">
      <t>コスウ</t>
    </rPh>
    <rPh sb="2" eb="4">
      <t>ゴウケイ</t>
    </rPh>
    <phoneticPr fontId="3"/>
  </si>
  <si>
    <t>ガラスサイズ（mm）　
幅（W）×高さ（H)</t>
    <rPh sb="12" eb="13">
      <t>ハバ</t>
    </rPh>
    <rPh sb="17" eb="18">
      <t>タカ</t>
    </rPh>
    <phoneticPr fontId="6"/>
  </si>
  <si>
    <t>窓サイズ（mm）
幅（W）×高さ（H)</t>
    <rPh sb="0" eb="1">
      <t>マド</t>
    </rPh>
    <rPh sb="9" eb="10">
      <t>ハバ</t>
    </rPh>
    <rPh sb="14" eb="15">
      <t>タカ</t>
    </rPh>
    <phoneticPr fontId="6"/>
  </si>
  <si>
    <t>郵便番号</t>
    <rPh sb="0" eb="4">
      <t>ユウビンバンゴウ</t>
    </rPh>
    <phoneticPr fontId="3"/>
  </si>
  <si>
    <t>住所</t>
    <rPh sb="0" eb="2">
      <t>ジュウショ</t>
    </rPh>
    <phoneticPr fontId="3"/>
  </si>
  <si>
    <t>氏名</t>
    <rPh sb="0" eb="2">
      <t>シメイ</t>
    </rPh>
    <phoneticPr fontId="3"/>
  </si>
  <si>
    <t>会社名</t>
    <rPh sb="0" eb="2">
      <t>カイシャ</t>
    </rPh>
    <rPh sb="2" eb="3">
      <t>メイ</t>
    </rPh>
    <phoneticPr fontId="3"/>
  </si>
  <si>
    <t>手続代行者</t>
    <rPh sb="0" eb="2">
      <t>テツヅ</t>
    </rPh>
    <rPh sb="2" eb="5">
      <t>ダイコウシャ</t>
    </rPh>
    <phoneticPr fontId="3"/>
  </si>
  <si>
    <t>電話番号</t>
    <rPh sb="0" eb="2">
      <t>デンワ</t>
    </rPh>
    <rPh sb="2" eb="4">
      <t>バンゴウ</t>
    </rPh>
    <phoneticPr fontId="3"/>
  </si>
  <si>
    <t>ＦＡＸ番号</t>
    <rPh sb="3" eb="5">
      <t>バンゴウ</t>
    </rPh>
    <phoneticPr fontId="3"/>
  </si>
  <si>
    <t>緊急連絡先
（携帯等）</t>
    <rPh sb="0" eb="2">
      <t>キンキュウ</t>
    </rPh>
    <rPh sb="2" eb="5">
      <t>レンラクサキ</t>
    </rPh>
    <rPh sb="7" eb="9">
      <t>ケイタイ</t>
    </rPh>
    <rPh sb="9" eb="10">
      <t>ナド</t>
    </rPh>
    <phoneticPr fontId="3"/>
  </si>
  <si>
    <t>所　属</t>
    <rPh sb="0" eb="1">
      <t>トコロ</t>
    </rPh>
    <rPh sb="2" eb="3">
      <t>ゾク</t>
    </rPh>
    <phoneticPr fontId="3"/>
  </si>
  <si>
    <t>担当者</t>
    <rPh sb="0" eb="3">
      <t>タントウシャ</t>
    </rPh>
    <phoneticPr fontId="3"/>
  </si>
  <si>
    <t>住　所</t>
    <rPh sb="0" eb="1">
      <t>ジュウ</t>
    </rPh>
    <rPh sb="2" eb="3">
      <t>ショ</t>
    </rPh>
    <phoneticPr fontId="3"/>
  </si>
  <si>
    <t>-</t>
  </si>
  <si>
    <t>窓数</t>
    <phoneticPr fontId="6"/>
  </si>
  <si>
    <t>枚数</t>
    <phoneticPr fontId="6"/>
  </si>
  <si>
    <t>戸数</t>
    <rPh sb="0" eb="2">
      <t>コスウ</t>
    </rPh>
    <phoneticPr fontId="3"/>
  </si>
  <si>
    <t>グレード</t>
    <phoneticPr fontId="3"/>
  </si>
  <si>
    <t>補助単価</t>
    <rPh sb="0" eb="2">
      <t>ホジョ</t>
    </rPh>
    <rPh sb="2" eb="4">
      <t>タンカ</t>
    </rPh>
    <phoneticPr fontId="3"/>
  </si>
  <si>
    <t>G1</t>
    <phoneticPr fontId="3"/>
  </si>
  <si>
    <t>G2</t>
    <phoneticPr fontId="3"/>
  </si>
  <si>
    <t>グレード</t>
    <phoneticPr fontId="6"/>
  </si>
  <si>
    <t>施工面積</t>
    <rPh sb="0" eb="2">
      <t>セコウ</t>
    </rPh>
    <rPh sb="2" eb="4">
      <t>メンセキ</t>
    </rPh>
    <phoneticPr fontId="3"/>
  </si>
  <si>
    <t>住戸タイプ数</t>
    <rPh sb="0" eb="2">
      <t>ジュウコ</t>
    </rPh>
    <rPh sb="5" eb="6">
      <t>スウ</t>
    </rPh>
    <phoneticPr fontId="3"/>
  </si>
  <si>
    <t>明細書</t>
    <rPh sb="0" eb="3">
      <t>メイサイショ</t>
    </rPh>
    <phoneticPr fontId="6"/>
  </si>
  <si>
    <t>窓数計</t>
    <rPh sb="2" eb="3">
      <t>ケイ</t>
    </rPh>
    <phoneticPr fontId="3"/>
  </si>
  <si>
    <t>面積計（㎡）</t>
    <rPh sb="0" eb="2">
      <t>メンセキ</t>
    </rPh>
    <rPh sb="2" eb="3">
      <t>ケイ</t>
    </rPh>
    <phoneticPr fontId="3"/>
  </si>
  <si>
    <t>枚数計</t>
    <rPh sb="2" eb="3">
      <t>ケイ</t>
    </rPh>
    <phoneticPr fontId="3"/>
  </si>
  <si>
    <t>■合計</t>
    <rPh sb="1" eb="3">
      <t>ゴウケイ</t>
    </rPh>
    <phoneticPr fontId="3"/>
  </si>
  <si>
    <t>グレード別施工面積合計</t>
    <rPh sb="4" eb="5">
      <t>ベツ</t>
    </rPh>
    <rPh sb="5" eb="7">
      <t>セコウ</t>
    </rPh>
    <rPh sb="7" eb="9">
      <t>メンセキ</t>
    </rPh>
    <rPh sb="9" eb="11">
      <t>ゴウケイ</t>
    </rPh>
    <phoneticPr fontId="3"/>
  </si>
  <si>
    <t>（ふりがな）</t>
    <phoneticPr fontId="3"/>
  </si>
  <si>
    <t>二酸化炭素排出抑制対策事業費等補助金</t>
    <rPh sb="0" eb="3">
      <t>ニサンカ</t>
    </rPh>
    <rPh sb="3" eb="5">
      <t>タンソ</t>
    </rPh>
    <rPh sb="5" eb="7">
      <t>ハイシュツ</t>
    </rPh>
    <rPh sb="7" eb="9">
      <t>ヨクセイ</t>
    </rPh>
    <rPh sb="9" eb="11">
      <t>タイサク</t>
    </rPh>
    <rPh sb="11" eb="13">
      <t>ジギョウ</t>
    </rPh>
    <rPh sb="13" eb="14">
      <t>ヒ</t>
    </rPh>
    <rPh sb="14" eb="15">
      <t>トウ</t>
    </rPh>
    <rPh sb="15" eb="18">
      <t>ホジョキン</t>
    </rPh>
    <phoneticPr fontId="3"/>
  </si>
  <si>
    <t xml:space="preserve"> 円（税抜)</t>
    <phoneticPr fontId="3"/>
  </si>
  <si>
    <t>総括表</t>
    <rPh sb="0" eb="1">
      <t>ソウ</t>
    </rPh>
    <rPh sb="1" eb="2">
      <t>カツ</t>
    </rPh>
    <rPh sb="2" eb="3">
      <t>ヒョウ</t>
    </rPh>
    <phoneticPr fontId="3"/>
  </si>
  <si>
    <t>＜住宅の概要＞</t>
    <rPh sb="1" eb="3">
      <t>ジュウタク</t>
    </rPh>
    <rPh sb="4" eb="6">
      <t>ガイヨウ</t>
    </rPh>
    <phoneticPr fontId="3"/>
  </si>
  <si>
    <t>（</t>
    <phoneticPr fontId="3"/>
  </si>
  <si>
    <t>）</t>
    <phoneticPr fontId="3"/>
  </si>
  <si>
    <t>地域区分</t>
    <rPh sb="0" eb="2">
      <t>チイキ</t>
    </rPh>
    <rPh sb="2" eb="4">
      <t>クブン</t>
    </rPh>
    <phoneticPr fontId="3"/>
  </si>
  <si>
    <t>円</t>
    <rPh sb="0" eb="1">
      <t>エン</t>
    </rPh>
    <phoneticPr fontId="3"/>
  </si>
  <si>
    <t>㎡</t>
    <phoneticPr fontId="37"/>
  </si>
  <si>
    <t>窓数計</t>
    <rPh sb="0" eb="1">
      <t>マド</t>
    </rPh>
    <rPh sb="1" eb="2">
      <t>スウ</t>
    </rPh>
    <rPh sb="2" eb="3">
      <t>ケイ</t>
    </rPh>
    <phoneticPr fontId="3"/>
  </si>
  <si>
    <t>ガラスの補助対象経費</t>
    <rPh sb="4" eb="6">
      <t>ホジョ</t>
    </rPh>
    <rPh sb="6" eb="8">
      <t>タイショウ</t>
    </rPh>
    <phoneticPr fontId="3"/>
  </si>
  <si>
    <t>窓の補助対象経費</t>
    <rPh sb="0" eb="1">
      <t>マド</t>
    </rPh>
    <rPh sb="2" eb="4">
      <t>ホジョ</t>
    </rPh>
    <rPh sb="4" eb="6">
      <t>タイショウ</t>
    </rPh>
    <phoneticPr fontId="3"/>
  </si>
  <si>
    <t>＜工法別の補助対象経費の算出＞</t>
    <rPh sb="1" eb="3">
      <t>コウホウ</t>
    </rPh>
    <rPh sb="3" eb="4">
      <t>ベツ</t>
    </rPh>
    <rPh sb="5" eb="7">
      <t>ホジョ</t>
    </rPh>
    <rPh sb="7" eb="9">
      <t>タイショウ</t>
    </rPh>
    <rPh sb="12" eb="14">
      <t>サンシュツ</t>
    </rPh>
    <phoneticPr fontId="3"/>
  </si>
  <si>
    <t>補助対象経費</t>
    <rPh sb="0" eb="2">
      <t>ホジョ</t>
    </rPh>
    <rPh sb="2" eb="4">
      <t>タイショウ</t>
    </rPh>
    <phoneticPr fontId="3"/>
  </si>
  <si>
    <t>（</t>
    <phoneticPr fontId="3"/>
  </si>
  <si>
    <t>）</t>
    <phoneticPr fontId="3"/>
  </si>
  <si>
    <t>－</t>
    <phoneticPr fontId="3"/>
  </si>
  <si>
    <t>E-mail</t>
    <phoneticPr fontId="3"/>
  </si>
  <si>
    <t>)</t>
    <phoneticPr fontId="3"/>
  </si>
  <si>
    <t>総戸数</t>
    <rPh sb="0" eb="3">
      <t>ソウコスウ</t>
    </rPh>
    <phoneticPr fontId="3"/>
  </si>
  <si>
    <t>戸</t>
    <rPh sb="0" eb="1">
      <t>コ</t>
    </rPh>
    <phoneticPr fontId="37"/>
  </si>
  <si>
    <t>W6</t>
    <phoneticPr fontId="3"/>
  </si>
  <si>
    <t>【ガラスの改修】カバー工法_G1・G2</t>
    <rPh sb="5" eb="7">
      <t>カイシュウ</t>
    </rPh>
    <phoneticPr fontId="42"/>
  </si>
  <si>
    <t>【ガラスの改修】ガラス交換_G1・G2</t>
    <rPh sb="5" eb="7">
      <t>カイシュウ</t>
    </rPh>
    <rPh sb="11" eb="13">
      <t>コウカン</t>
    </rPh>
    <phoneticPr fontId="42"/>
  </si>
  <si>
    <t>【窓の改修】内窓取付_W5</t>
    <rPh sb="1" eb="2">
      <t>マド</t>
    </rPh>
    <rPh sb="3" eb="5">
      <t>カイシュウ</t>
    </rPh>
    <rPh sb="6" eb="7">
      <t>ウチ</t>
    </rPh>
    <rPh sb="7" eb="8">
      <t>マド</t>
    </rPh>
    <rPh sb="8" eb="10">
      <t>トリツケ</t>
    </rPh>
    <phoneticPr fontId="42"/>
  </si>
  <si>
    <t>ガラス
番号</t>
    <rPh sb="4" eb="6">
      <t>バンゴウ</t>
    </rPh>
    <phoneticPr fontId="6"/>
  </si>
  <si>
    <t>W5</t>
    <phoneticPr fontId="3"/>
  </si>
  <si>
    <t>〒</t>
    <phoneticPr fontId="3"/>
  </si>
  <si>
    <t>〒</t>
    <phoneticPr fontId="3"/>
  </si>
  <si>
    <t>－</t>
    <phoneticPr fontId="3"/>
  </si>
  <si>
    <t>補助対象経費の合計　（Ａ）</t>
    <rPh sb="0" eb="2">
      <t>ホジョ</t>
    </rPh>
    <rPh sb="2" eb="4">
      <t>タイショウ</t>
    </rPh>
    <rPh sb="7" eb="9">
      <t>ゴウケイ</t>
    </rPh>
    <phoneticPr fontId="3"/>
  </si>
  <si>
    <r>
      <rPr>
        <b/>
        <sz val="14"/>
        <rFont val="ＭＳ Ｐゴシック"/>
        <family val="3"/>
        <charset val="128"/>
      </rPr>
      <t>住戸タイプ別　適用補助算定額の小計（Ｄ）</t>
    </r>
    <r>
      <rPr>
        <sz val="14"/>
        <rFont val="ＭＳ Ｐゴシック"/>
        <family val="3"/>
        <charset val="128"/>
      </rPr>
      <t>　</t>
    </r>
    <r>
      <rPr>
        <sz val="12"/>
        <rFont val="ＭＳ Ｐゴシック"/>
        <family val="3"/>
        <charset val="128"/>
      </rPr>
      <t>（（C）×戸数）</t>
    </r>
    <rPh sb="0" eb="2">
      <t>ジュウコ</t>
    </rPh>
    <rPh sb="5" eb="6">
      <t>ベツ</t>
    </rPh>
    <rPh sb="7" eb="9">
      <t>テキヨウ</t>
    </rPh>
    <rPh sb="9" eb="11">
      <t>ホジョ</t>
    </rPh>
    <rPh sb="11" eb="13">
      <t>サンテイ</t>
    </rPh>
    <rPh sb="13" eb="14">
      <t>ガク</t>
    </rPh>
    <rPh sb="15" eb="17">
      <t>ショウケイ</t>
    </rPh>
    <rPh sb="26" eb="28">
      <t>コスウ</t>
    </rPh>
    <phoneticPr fontId="3"/>
  </si>
  <si>
    <r>
      <t xml:space="preserve">■適用補助算定額の合計
</t>
    </r>
    <r>
      <rPr>
        <sz val="12"/>
        <rFont val="HGP創英角ｺﾞｼｯｸUB"/>
        <family val="3"/>
        <charset val="128"/>
      </rPr>
      <t>　（（D）の合計）</t>
    </r>
    <rPh sb="1" eb="3">
      <t>テキヨウ</t>
    </rPh>
    <rPh sb="3" eb="5">
      <t>ホジョ</t>
    </rPh>
    <rPh sb="5" eb="7">
      <t>サンテイ</t>
    </rPh>
    <rPh sb="7" eb="8">
      <t>ガク</t>
    </rPh>
    <rPh sb="9" eb="11">
      <t>ゴウケイ</t>
    </rPh>
    <rPh sb="18" eb="20">
      <t>ゴウケイ</t>
    </rPh>
    <phoneticPr fontId="3"/>
  </si>
  <si>
    <t>W5</t>
    <phoneticPr fontId="3"/>
  </si>
  <si>
    <t>記</t>
    <rPh sb="0" eb="1">
      <t>キ</t>
    </rPh>
    <phoneticPr fontId="3"/>
  </si>
  <si>
    <t>日</t>
    <rPh sb="0" eb="1">
      <t>ニチ</t>
    </rPh>
    <phoneticPr fontId="3"/>
  </si>
  <si>
    <t>【窓の改修】カバー工法窓取付_W6</t>
    <rPh sb="1" eb="2">
      <t>マド</t>
    </rPh>
    <rPh sb="3" eb="5">
      <t>カイシュウ</t>
    </rPh>
    <rPh sb="9" eb="11">
      <t>コウホウ</t>
    </rPh>
    <rPh sb="11" eb="12">
      <t>マド</t>
    </rPh>
    <rPh sb="12" eb="14">
      <t>トリツケ</t>
    </rPh>
    <phoneticPr fontId="42"/>
  </si>
  <si>
    <t>役　職　名
代表者氏名</t>
    <rPh sb="0" eb="1">
      <t>ヤク</t>
    </rPh>
    <rPh sb="2" eb="3">
      <t>ショク</t>
    </rPh>
    <rPh sb="4" eb="5">
      <t>ナ</t>
    </rPh>
    <rPh sb="6" eb="8">
      <t>ダイヒョウ</t>
    </rPh>
    <rPh sb="8" eb="9">
      <t>シャ</t>
    </rPh>
    <rPh sb="9" eb="11">
      <t>シメイ</t>
    </rPh>
    <phoneticPr fontId="3"/>
  </si>
  <si>
    <t>＜ガラスの中空層厚の確認＞</t>
    <rPh sb="5" eb="7">
      <t>チュウクウ</t>
    </rPh>
    <rPh sb="7" eb="9">
      <t>ソウアツ</t>
    </rPh>
    <rPh sb="10" eb="12">
      <t>カクニン</t>
    </rPh>
    <phoneticPr fontId="3"/>
  </si>
  <si>
    <t>…自動計算</t>
    <rPh sb="1" eb="3">
      <t>ジドウ</t>
    </rPh>
    <rPh sb="3" eb="5">
      <t>ケイサン</t>
    </rPh>
    <phoneticPr fontId="3"/>
  </si>
  <si>
    <t>５.手続代行者　担当者情報</t>
    <rPh sb="2" eb="4">
      <t>テツヅ</t>
    </rPh>
    <rPh sb="4" eb="7">
      <t>ダイコウシャ</t>
    </rPh>
    <rPh sb="8" eb="11">
      <t>タントウシャ</t>
    </rPh>
    <rPh sb="11" eb="13">
      <t>ジョウホウ</t>
    </rPh>
    <phoneticPr fontId="3"/>
  </si>
  <si>
    <t>↓明細書が複数枚になる場合は、明細書（D)の合計金額が自動計算で転記</t>
    <rPh sb="1" eb="4">
      <t>メイサイショ</t>
    </rPh>
    <rPh sb="5" eb="7">
      <t>フクスウ</t>
    </rPh>
    <rPh sb="7" eb="8">
      <t>マイ</t>
    </rPh>
    <rPh sb="11" eb="13">
      <t>バアイ</t>
    </rPh>
    <rPh sb="15" eb="18">
      <t>メイサイショ</t>
    </rPh>
    <rPh sb="22" eb="24">
      <t>ゴウケイ</t>
    </rPh>
    <rPh sb="24" eb="26">
      <t>キンガク</t>
    </rPh>
    <rPh sb="27" eb="29">
      <t>ジドウ</t>
    </rPh>
    <rPh sb="29" eb="31">
      <t>ケイサン</t>
    </rPh>
    <rPh sb="32" eb="34">
      <t>テンキ</t>
    </rPh>
    <phoneticPr fontId="3"/>
  </si>
  <si>
    <t>補助率による計算［（A)/３］　（B）</t>
    <rPh sb="0" eb="2">
      <t>ホジョ</t>
    </rPh>
    <rPh sb="2" eb="3">
      <t>リツ</t>
    </rPh>
    <rPh sb="6" eb="8">
      <t>ケイサン</t>
    </rPh>
    <phoneticPr fontId="3"/>
  </si>
  <si>
    <t>＜住戸タイプ毎の申請額の算出＞</t>
    <rPh sb="1" eb="3">
      <t>ジュウコ</t>
    </rPh>
    <rPh sb="6" eb="7">
      <t>ゴト</t>
    </rPh>
    <rPh sb="8" eb="10">
      <t>シンセイ</t>
    </rPh>
    <rPh sb="10" eb="11">
      <t>ガク</t>
    </rPh>
    <rPh sb="11" eb="12">
      <t>テイガク</t>
    </rPh>
    <rPh sb="12" eb="14">
      <t>サンシュツ</t>
    </rPh>
    <phoneticPr fontId="3"/>
  </si>
  <si>
    <t>事業番号</t>
  </si>
  <si>
    <t>（既存住宅における断熱リフォーム支援事業）</t>
    <rPh sb="1" eb="3">
      <t>キソン</t>
    </rPh>
    <rPh sb="3" eb="5">
      <t>ジュウタク</t>
    </rPh>
    <rPh sb="9" eb="11">
      <t>ダンネツ</t>
    </rPh>
    <rPh sb="16" eb="18">
      <t>シエン</t>
    </rPh>
    <rPh sb="18" eb="20">
      <t>ジギョウ</t>
    </rPh>
    <phoneticPr fontId="3"/>
  </si>
  <si>
    <t>使用する製品の複層ガラスの中空層の厚さは、財団のホームページで公表されている最小中空層厚さを満たしている。</t>
    <rPh sb="4" eb="6">
      <t>セイヒン</t>
    </rPh>
    <phoneticPr fontId="3"/>
  </si>
  <si>
    <t>責任者</t>
    <rPh sb="0" eb="3">
      <t>セキニンシャ</t>
    </rPh>
    <phoneticPr fontId="3"/>
  </si>
  <si>
    <t>所属部署・職名</t>
    <rPh sb="0" eb="2">
      <t>ショゾク</t>
    </rPh>
    <rPh sb="2" eb="4">
      <t>ブショ</t>
    </rPh>
    <rPh sb="5" eb="7">
      <t>ショクメイ</t>
    </rPh>
    <phoneticPr fontId="3"/>
  </si>
  <si>
    <t>電話番号</t>
    <rPh sb="0" eb="4">
      <t>デンワバンゴウ</t>
    </rPh>
    <phoneticPr fontId="3"/>
  </si>
  <si>
    <t>公益財団法人北海道環境財団</t>
    <phoneticPr fontId="3"/>
  </si>
  <si>
    <t>月</t>
    <rPh sb="0" eb="1">
      <t>ガツ</t>
    </rPh>
    <phoneticPr fontId="3"/>
  </si>
  <si>
    <t>をもって交付決定（</t>
    <rPh sb="4" eb="6">
      <t>コウフ</t>
    </rPh>
    <rPh sb="6" eb="8">
      <t>ケッテイ</t>
    </rPh>
    <phoneticPr fontId="3"/>
  </si>
  <si>
    <t>北環財第</t>
    <rPh sb="0" eb="1">
      <t>キタ</t>
    </rPh>
    <rPh sb="1" eb="2">
      <t>ワ</t>
    </rPh>
    <rPh sb="2" eb="3">
      <t>ザイ</t>
    </rPh>
    <rPh sb="3" eb="4">
      <t>ダイ</t>
    </rPh>
    <phoneticPr fontId="3"/>
  </si>
  <si>
    <t>-</t>
    <phoneticPr fontId="3"/>
  </si>
  <si>
    <t>補助事業者</t>
    <rPh sb="0" eb="2">
      <t>ホジョ</t>
    </rPh>
    <rPh sb="2" eb="4">
      <t>ジギョウ</t>
    </rPh>
    <rPh sb="4" eb="5">
      <t>シャ</t>
    </rPh>
    <phoneticPr fontId="3"/>
  </si>
  <si>
    <t>※使用状況の報告（定期アンケート）の送付先について</t>
    <rPh sb="1" eb="3">
      <t>シヨウ</t>
    </rPh>
    <rPh sb="3" eb="5">
      <t>ジョウキョウ</t>
    </rPh>
    <rPh sb="6" eb="8">
      <t>ホウコク</t>
    </rPh>
    <rPh sb="9" eb="11">
      <t>テイキ</t>
    </rPh>
    <rPh sb="18" eb="21">
      <t>ソウフサキ</t>
    </rPh>
    <phoneticPr fontId="3"/>
  </si>
  <si>
    <t>管理組合等の現代表者の住所・宛名へ送付</t>
    <rPh sb="0" eb="2">
      <t>カンリ</t>
    </rPh>
    <rPh sb="2" eb="4">
      <t>クミアイ</t>
    </rPh>
    <rPh sb="4" eb="5">
      <t>トウ</t>
    </rPh>
    <rPh sb="6" eb="7">
      <t>ゲン</t>
    </rPh>
    <rPh sb="7" eb="9">
      <t>ダイヒョウ</t>
    </rPh>
    <rPh sb="9" eb="10">
      <t>シャ</t>
    </rPh>
    <rPh sb="11" eb="13">
      <t>ジュウショ</t>
    </rPh>
    <rPh sb="14" eb="16">
      <t>アテナ</t>
    </rPh>
    <rPh sb="17" eb="19">
      <t>ソウフ</t>
    </rPh>
    <phoneticPr fontId="52"/>
  </si>
  <si>
    <t>管理会社等、現代表者以外の住所・宛名へ送付</t>
    <rPh sb="0" eb="2">
      <t>カンリ</t>
    </rPh>
    <rPh sb="2" eb="4">
      <t>カイシャ</t>
    </rPh>
    <rPh sb="4" eb="5">
      <t>トウ</t>
    </rPh>
    <rPh sb="6" eb="7">
      <t>ゲン</t>
    </rPh>
    <rPh sb="7" eb="9">
      <t>ダイヒョウ</t>
    </rPh>
    <rPh sb="9" eb="10">
      <t>シャ</t>
    </rPh>
    <rPh sb="10" eb="12">
      <t>イガイ</t>
    </rPh>
    <rPh sb="13" eb="15">
      <t>ジュウショ</t>
    </rPh>
    <rPh sb="16" eb="18">
      <t>アテナ</t>
    </rPh>
    <rPh sb="19" eb="21">
      <t>ソウフ</t>
    </rPh>
    <phoneticPr fontId="52"/>
  </si>
  <si>
    <t>【送付先住所】</t>
    <rPh sb="1" eb="4">
      <t>ソウフサキ</t>
    </rPh>
    <rPh sb="4" eb="6">
      <t>ジュウショ</t>
    </rPh>
    <phoneticPr fontId="52"/>
  </si>
  <si>
    <t>担当者
（宛名）</t>
    <rPh sb="0" eb="3">
      <t>タントウシャ</t>
    </rPh>
    <rPh sb="5" eb="7">
      <t>アテナ</t>
    </rPh>
    <phoneticPr fontId="3"/>
  </si>
  <si>
    <t>２.事業完了日</t>
    <rPh sb="2" eb="4">
      <t>ジギョウ</t>
    </rPh>
    <rPh sb="4" eb="6">
      <t>カンリョウ</t>
    </rPh>
    <rPh sb="6" eb="7">
      <t>ヒ</t>
    </rPh>
    <phoneticPr fontId="3"/>
  </si>
  <si>
    <t>現金・振込</t>
    <rPh sb="0" eb="2">
      <t>ゲンキン</t>
    </rPh>
    <rPh sb="3" eb="5">
      <t>フリコミ</t>
    </rPh>
    <phoneticPr fontId="3"/>
  </si>
  <si>
    <t>４.支払形態</t>
    <phoneticPr fontId="37"/>
  </si>
  <si>
    <t>支払委託</t>
    <rPh sb="0" eb="2">
      <t>シハラ</t>
    </rPh>
    <rPh sb="2" eb="4">
      <t>イタク</t>
    </rPh>
    <phoneticPr fontId="37"/>
  </si>
  <si>
    <t>個別クレジット</t>
    <phoneticPr fontId="37"/>
  </si>
  <si>
    <t>６.補助事業の実施に係る契約先</t>
    <rPh sb="2" eb="4">
      <t>ホジョ</t>
    </rPh>
    <rPh sb="4" eb="6">
      <t>ジギョウ</t>
    </rPh>
    <rPh sb="7" eb="9">
      <t>ジッシ</t>
    </rPh>
    <rPh sb="10" eb="11">
      <t>カカワ</t>
    </rPh>
    <rPh sb="12" eb="14">
      <t>ケイヤク</t>
    </rPh>
    <rPh sb="14" eb="15">
      <t>サキ</t>
    </rPh>
    <phoneticPr fontId="3"/>
  </si>
  <si>
    <t>　補助事業の実施に係る契約先について、下記内容を確認すること。</t>
    <rPh sb="1" eb="3">
      <t>ホジョ</t>
    </rPh>
    <rPh sb="3" eb="5">
      <t>ジギョウ</t>
    </rPh>
    <rPh sb="6" eb="8">
      <t>ジッシ</t>
    </rPh>
    <rPh sb="9" eb="10">
      <t>カカワ</t>
    </rPh>
    <rPh sb="11" eb="13">
      <t>ケイヤク</t>
    </rPh>
    <rPh sb="13" eb="14">
      <t>サキ</t>
    </rPh>
    <rPh sb="19" eb="21">
      <t>カキ</t>
    </rPh>
    <rPh sb="21" eb="23">
      <t>ナイヨウ</t>
    </rPh>
    <rPh sb="24" eb="26">
      <t>カクニン</t>
    </rPh>
    <phoneticPr fontId="3"/>
  </si>
  <si>
    <t>本事業に関係する事業者は、補助事業の一部を第三者に請け負わせ、又は委託し、若しくは共同して実施する体制が何重であっても、環境省の指名停止等処置に該当していないことを確認しています。</t>
    <phoneticPr fontId="3"/>
  </si>
  <si>
    <t>１.補助事業者情報</t>
    <rPh sb="2" eb="4">
      <t>ホジョ</t>
    </rPh>
    <rPh sb="4" eb="6">
      <t>ジギョウ</t>
    </rPh>
    <rPh sb="6" eb="7">
      <t>シャ</t>
    </rPh>
    <rPh sb="7" eb="9">
      <t>ジョウホウ</t>
    </rPh>
    <phoneticPr fontId="3"/>
  </si>
  <si>
    <t>補助事業者名</t>
    <rPh sb="0" eb="2">
      <t>ホジョ</t>
    </rPh>
    <rPh sb="2" eb="4">
      <t>ジギョウ</t>
    </rPh>
    <rPh sb="4" eb="5">
      <t>シャ</t>
    </rPh>
    <rPh sb="5" eb="6">
      <t>メイ</t>
    </rPh>
    <phoneticPr fontId="3"/>
  </si>
  <si>
    <t>【集合（全体）】定型様式6</t>
    <phoneticPr fontId="42"/>
  </si>
  <si>
    <t>【集合（全体）】定型様式5</t>
    <phoneticPr fontId="3"/>
  </si>
  <si>
    <t>↓【様式第８　完了実績報告書】の「3．実績報告の補助金の額」に転記されます</t>
    <rPh sb="2" eb="4">
      <t>ヨウシキ</t>
    </rPh>
    <rPh sb="4" eb="5">
      <t>ダイ</t>
    </rPh>
    <rPh sb="7" eb="14">
      <t>カンリョウジッセキホウコクショ</t>
    </rPh>
    <rPh sb="19" eb="21">
      <t>ジッセキ</t>
    </rPh>
    <rPh sb="21" eb="23">
      <t>ホウコク</t>
    </rPh>
    <rPh sb="24" eb="27">
      <t>ホジョキン</t>
    </rPh>
    <rPh sb="28" eb="29">
      <t>ガク</t>
    </rPh>
    <rPh sb="29" eb="30">
      <t>テイガク</t>
    </rPh>
    <rPh sb="31" eb="33">
      <t>テンキ</t>
    </rPh>
    <phoneticPr fontId="3"/>
  </si>
  <si>
    <t>様式第12</t>
    <phoneticPr fontId="3"/>
  </si>
  <si>
    <t>精算払請求書</t>
    <rPh sb="0" eb="2">
      <t>セイサン</t>
    </rPh>
    <rPh sb="2" eb="3">
      <t>バライ</t>
    </rPh>
    <rPh sb="3" eb="6">
      <t>セイキュウショ</t>
    </rPh>
    <phoneticPr fontId="3"/>
  </si>
  <si>
    <t>-</t>
    <phoneticPr fontId="52"/>
  </si>
  <si>
    <t>１.　補助事業者情報</t>
    <rPh sb="3" eb="5">
      <t>ホジョ</t>
    </rPh>
    <rPh sb="5" eb="7">
      <t>ジギョウ</t>
    </rPh>
    <rPh sb="7" eb="8">
      <t>シャ</t>
    </rPh>
    <rPh sb="8" eb="10">
      <t>ジョウホウ</t>
    </rPh>
    <phoneticPr fontId="3"/>
  </si>
  <si>
    <t xml:space="preserve"> 交付決定番号</t>
    <rPh sb="1" eb="3">
      <t>コウフ</t>
    </rPh>
    <rPh sb="3" eb="5">
      <t>ケッテイ</t>
    </rPh>
    <rPh sb="5" eb="7">
      <t>バンゴウ</t>
    </rPh>
    <phoneticPr fontId="52"/>
  </si>
  <si>
    <t>北環財第</t>
    <rPh sb="0" eb="1">
      <t>キタ</t>
    </rPh>
    <rPh sb="1" eb="2">
      <t>ワ</t>
    </rPh>
    <rPh sb="2" eb="3">
      <t>ザイ</t>
    </rPh>
    <rPh sb="3" eb="4">
      <t>ダイ</t>
    </rPh>
    <phoneticPr fontId="52"/>
  </si>
  <si>
    <t>号</t>
    <rPh sb="0" eb="1">
      <t>ゴウ</t>
    </rPh>
    <phoneticPr fontId="52"/>
  </si>
  <si>
    <t xml:space="preserve"> ふりがな</t>
    <phoneticPr fontId="52"/>
  </si>
  <si>
    <t xml:space="preserve"> 氏名または法人名・代表者名等</t>
    <rPh sb="1" eb="3">
      <t>シメイ</t>
    </rPh>
    <rPh sb="6" eb="8">
      <t>ホウジン</t>
    </rPh>
    <rPh sb="8" eb="9">
      <t>メイ</t>
    </rPh>
    <rPh sb="10" eb="13">
      <t>ダイヒョウシャ</t>
    </rPh>
    <rPh sb="13" eb="14">
      <t>メイ</t>
    </rPh>
    <rPh sb="14" eb="15">
      <t>ナド</t>
    </rPh>
    <phoneticPr fontId="52"/>
  </si>
  <si>
    <t xml:space="preserve"> 金融機関コード</t>
    <rPh sb="1" eb="3">
      <t>キンユウ</t>
    </rPh>
    <rPh sb="3" eb="5">
      <t>キカン</t>
    </rPh>
    <phoneticPr fontId="3"/>
  </si>
  <si>
    <t xml:space="preserve"> 金融機関名</t>
    <rPh sb="1" eb="3">
      <t>キンユウ</t>
    </rPh>
    <rPh sb="3" eb="5">
      <t>キカン</t>
    </rPh>
    <rPh sb="5" eb="6">
      <t>メイ</t>
    </rPh>
    <phoneticPr fontId="3"/>
  </si>
  <si>
    <t xml:space="preserve"> 支店コード</t>
    <rPh sb="1" eb="3">
      <t>シテン</t>
    </rPh>
    <phoneticPr fontId="3"/>
  </si>
  <si>
    <t xml:space="preserve"> 支店名</t>
    <rPh sb="1" eb="3">
      <t>シテン</t>
    </rPh>
    <rPh sb="3" eb="4">
      <t>メイ</t>
    </rPh>
    <phoneticPr fontId="3"/>
  </si>
  <si>
    <t xml:space="preserve"> 預金の種類（該当するものに■をつけること）</t>
    <rPh sb="1" eb="3">
      <t>ヨキン</t>
    </rPh>
    <rPh sb="4" eb="6">
      <t>シュルイ</t>
    </rPh>
    <phoneticPr fontId="3"/>
  </si>
  <si>
    <t>普通</t>
    <rPh sb="0" eb="2">
      <t>フツウ</t>
    </rPh>
    <phoneticPr fontId="3"/>
  </si>
  <si>
    <t>貯蓄</t>
    <rPh sb="0" eb="2">
      <t>チョチク</t>
    </rPh>
    <phoneticPr fontId="3"/>
  </si>
  <si>
    <t>その他（</t>
    <rPh sb="2" eb="3">
      <t>タ</t>
    </rPh>
    <phoneticPr fontId="3"/>
  </si>
  <si>
    <t xml:space="preserve"> 口座番号（右詰めで記入）</t>
    <rPh sb="1" eb="3">
      <t>コウザ</t>
    </rPh>
    <rPh sb="3" eb="5">
      <t>バンゴウ</t>
    </rPh>
    <rPh sb="6" eb="8">
      <t>ミギヅメ</t>
    </rPh>
    <rPh sb="10" eb="12">
      <t>キニュウ</t>
    </rPh>
    <phoneticPr fontId="3"/>
  </si>
  <si>
    <t xml:space="preserve"> 口座名義人（カタカナで記入）</t>
    <rPh sb="1" eb="3">
      <t>コウザ</t>
    </rPh>
    <rPh sb="3" eb="5">
      <t>メイギ</t>
    </rPh>
    <rPh sb="5" eb="6">
      <t>ジン</t>
    </rPh>
    <rPh sb="12" eb="14">
      <t>キニュウ</t>
    </rPh>
    <phoneticPr fontId="3"/>
  </si>
  <si>
    <t>補助金について、二酸化炭素排出抑制対策事業費等補助金（既存住宅における断熱リフォーム支援事業）
交付規程第９条の規定に基づき、下記のとおり報告します。</t>
    <rPh sb="50" eb="52">
      <t>キテイ</t>
    </rPh>
    <phoneticPr fontId="37"/>
  </si>
  <si>
    <t>３.実績報告の補助金の額</t>
    <rPh sb="2" eb="6">
      <t>ジッセキホウコク</t>
    </rPh>
    <rPh sb="7" eb="10">
      <t>ホジョキン</t>
    </rPh>
    <rPh sb="11" eb="12">
      <t>ガク</t>
    </rPh>
    <phoneticPr fontId="3"/>
  </si>
  <si>
    <t>補助対象住戸の
延べ床面積合計</t>
    <phoneticPr fontId="3"/>
  </si>
  <si>
    <t>…補助事業者入力欄</t>
    <rPh sb="1" eb="3">
      <t>ホジョ</t>
    </rPh>
    <rPh sb="3" eb="5">
      <t>ジギョウ</t>
    </rPh>
    <rPh sb="5" eb="6">
      <t>シャ</t>
    </rPh>
    <rPh sb="6" eb="8">
      <t>ニュウリョク</t>
    </rPh>
    <rPh sb="8" eb="9">
      <t>ラン</t>
    </rPh>
    <phoneticPr fontId="3"/>
  </si>
  <si>
    <r>
      <rPr>
        <b/>
        <sz val="14"/>
        <rFont val="ＭＳ Ｐゴシック"/>
        <family val="3"/>
        <charset val="128"/>
      </rPr>
      <t>適用補助算定額（C）</t>
    </r>
    <r>
      <rPr>
        <sz val="14"/>
        <rFont val="ＭＳ Ｐゴシック"/>
        <family val="3"/>
        <charset val="128"/>
      </rPr>
      <t>　（（B）か15万円のいずれか低い金額）</t>
    </r>
    <rPh sb="0" eb="2">
      <t>テキヨウ</t>
    </rPh>
    <rPh sb="2" eb="4">
      <t>ホジョ</t>
    </rPh>
    <rPh sb="4" eb="6">
      <t>サンテイ</t>
    </rPh>
    <rPh sb="6" eb="7">
      <t>ガク</t>
    </rPh>
    <rPh sb="18" eb="20">
      <t>マンエン</t>
    </rPh>
    <rPh sb="25" eb="26">
      <t>ヒク</t>
    </rPh>
    <rPh sb="27" eb="29">
      <t>キンガク</t>
    </rPh>
    <phoneticPr fontId="3"/>
  </si>
  <si>
    <t>補助金について、二酸化炭素排出抑制対策事業費等補助金（既存住宅における断熱リフォーム支援事業）
交付規程第１２条第２項の規定に基づき、下記のとおり請求します。</t>
    <rPh sb="0" eb="3">
      <t>ホジョキン</t>
    </rPh>
    <rPh sb="8" eb="11">
      <t>ニサンカ</t>
    </rPh>
    <rPh sb="11" eb="13">
      <t>タンソ</t>
    </rPh>
    <rPh sb="13" eb="15">
      <t>ハイシュツ</t>
    </rPh>
    <rPh sb="15" eb="17">
      <t>ヨクセイ</t>
    </rPh>
    <rPh sb="17" eb="19">
      <t>タイサク</t>
    </rPh>
    <rPh sb="19" eb="22">
      <t>ジギョウヒ</t>
    </rPh>
    <rPh sb="22" eb="23">
      <t>ナド</t>
    </rPh>
    <rPh sb="23" eb="26">
      <t>ホジョキン</t>
    </rPh>
    <rPh sb="27" eb="29">
      <t>キソン</t>
    </rPh>
    <rPh sb="29" eb="31">
      <t>ジュウタク</t>
    </rPh>
    <rPh sb="35" eb="37">
      <t>ダンネツ</t>
    </rPh>
    <rPh sb="42" eb="44">
      <t>シエン</t>
    </rPh>
    <rPh sb="44" eb="46">
      <t>ジギョウ</t>
    </rPh>
    <rPh sb="48" eb="50">
      <t>コウフ</t>
    </rPh>
    <rPh sb="50" eb="52">
      <t>キテイ</t>
    </rPh>
    <rPh sb="52" eb="53">
      <t>ダイ</t>
    </rPh>
    <rPh sb="55" eb="56">
      <t>ジョウ</t>
    </rPh>
    <rPh sb="56" eb="57">
      <t>ダイ</t>
    </rPh>
    <rPh sb="58" eb="59">
      <t>コウ</t>
    </rPh>
    <rPh sb="60" eb="62">
      <t>キテイ</t>
    </rPh>
    <rPh sb="63" eb="64">
      <t>モト</t>
    </rPh>
    <rPh sb="67" eb="69">
      <t>カキ</t>
    </rPh>
    <rPh sb="73" eb="75">
      <t>セイキュウ</t>
    </rPh>
    <phoneticPr fontId="3"/>
  </si>
  <si>
    <t>補助対象戸数</t>
    <rPh sb="0" eb="2">
      <t>ホジョ</t>
    </rPh>
    <rPh sb="2" eb="4">
      <t>タイショウ</t>
    </rPh>
    <rPh sb="4" eb="6">
      <t>コスウ</t>
    </rPh>
    <phoneticPr fontId="3"/>
  </si>
  <si>
    <t>＜補助金交付算定額の算出＞　</t>
    <rPh sb="1" eb="4">
      <t>ホジョキン</t>
    </rPh>
    <rPh sb="4" eb="6">
      <t>コウフ</t>
    </rPh>
    <rPh sb="6" eb="8">
      <t>サンテイ</t>
    </rPh>
    <rPh sb="8" eb="9">
      <t>ガク</t>
    </rPh>
    <rPh sb="9" eb="10">
      <t>テイガク</t>
    </rPh>
    <rPh sb="10" eb="12">
      <t>サンシュツ</t>
    </rPh>
    <phoneticPr fontId="3"/>
  </si>
  <si>
    <t>補助事業者名</t>
    <rPh sb="0" eb="4">
      <t>ホジョジギョウ</t>
    </rPh>
    <phoneticPr fontId="37"/>
  </si>
  <si>
    <t>記</t>
    <rPh sb="0" eb="1">
      <t>キ</t>
    </rPh>
    <phoneticPr fontId="52"/>
  </si>
  <si>
    <t>１．補助事業者情報</t>
  </si>
  <si>
    <t>２．精算払請求金額</t>
    <phoneticPr fontId="52"/>
  </si>
  <si>
    <t>３．振込先</t>
    <phoneticPr fontId="52"/>
  </si>
  <si>
    <t>２.　精算払請求金額</t>
    <rPh sb="3" eb="5">
      <t>セイサン</t>
    </rPh>
    <rPh sb="5" eb="6">
      <t>ハラ</t>
    </rPh>
    <rPh sb="6" eb="8">
      <t>セイキュウ</t>
    </rPh>
    <rPh sb="8" eb="10">
      <t>キンガク</t>
    </rPh>
    <phoneticPr fontId="3"/>
  </si>
  <si>
    <t>３.　振込先</t>
    <rPh sb="3" eb="6">
      <t>フリコミサキ</t>
    </rPh>
    <phoneticPr fontId="3"/>
  </si>
  <si>
    <t>２．事業完了日</t>
  </si>
  <si>
    <t>３．実績報告の補助金の額</t>
    <phoneticPr fontId="3"/>
  </si>
  <si>
    <t>４．支払形態</t>
    <phoneticPr fontId="3"/>
  </si>
  <si>
    <t>５．手続代行者 担当者情報</t>
    <phoneticPr fontId="3"/>
  </si>
  <si>
    <t>６．補助事業の実施に係る契約先</t>
    <phoneticPr fontId="3"/>
  </si>
  <si>
    <t>登録番号</t>
    <rPh sb="0" eb="2">
      <t>トウロク</t>
    </rPh>
    <rPh sb="2" eb="4">
      <t>バンゴウ</t>
    </rPh>
    <phoneticPr fontId="6"/>
  </si>
  <si>
    <t>令和</t>
    <rPh sb="0" eb="2">
      <t>レイワ</t>
    </rPh>
    <phoneticPr fontId="3"/>
  </si>
  <si>
    <t>(うち、賃貸住宅の戸数）</t>
    <rPh sb="4" eb="6">
      <t>チンタイ</t>
    </rPh>
    <rPh sb="6" eb="8">
      <t>ジュウタク</t>
    </rPh>
    <rPh sb="9" eb="11">
      <t>コスウ</t>
    </rPh>
    <phoneticPr fontId="3"/>
  </si>
  <si>
    <t>※店舗、事務所等との併用住戸は補助対象から除くこと。</t>
    <rPh sb="1" eb="3">
      <t>テンポ</t>
    </rPh>
    <phoneticPr fontId="37"/>
  </si>
  <si>
    <t>号　）があった上記</t>
    <phoneticPr fontId="3"/>
  </si>
  <si>
    <t>@</t>
    <phoneticPr fontId="3"/>
  </si>
  <si>
    <t>改修工法</t>
    <rPh sb="0" eb="2">
      <t>カイシュウ</t>
    </rPh>
    <rPh sb="2" eb="4">
      <t>コウホウ</t>
    </rPh>
    <phoneticPr fontId="3"/>
  </si>
  <si>
    <t>　玄関ドア</t>
    <rPh sb="1" eb="3">
      <t>ゲンカン</t>
    </rPh>
    <phoneticPr fontId="3"/>
  </si>
  <si>
    <t>＜補助対象経費の算出＞</t>
    <rPh sb="1" eb="7">
      <t>ホジョタイショウケイヒ</t>
    </rPh>
    <rPh sb="8" eb="10">
      <t>サンシュツ</t>
    </rPh>
    <phoneticPr fontId="3"/>
  </si>
  <si>
    <t>メーカー名</t>
    <rPh sb="4" eb="5">
      <t>メイ</t>
    </rPh>
    <phoneticPr fontId="3"/>
  </si>
  <si>
    <t>金額[税抜]</t>
    <rPh sb="0" eb="2">
      <t>キンガク</t>
    </rPh>
    <rPh sb="3" eb="5">
      <t>ゼイヌ</t>
    </rPh>
    <phoneticPr fontId="3"/>
  </si>
  <si>
    <t>枚数</t>
    <rPh sb="0" eb="2">
      <t>マイスウ</t>
    </rPh>
    <phoneticPr fontId="3"/>
  </si>
  <si>
    <t>玄関ドアの補助対象経費</t>
    <rPh sb="0" eb="2">
      <t>ゲンカン</t>
    </rPh>
    <rPh sb="5" eb="7">
      <t>ホジョ</t>
    </rPh>
    <rPh sb="7" eb="9">
      <t>タイショウ</t>
    </rPh>
    <phoneticPr fontId="3"/>
  </si>
  <si>
    <t>↓手続代行者がいない場合は必ず入力してください。</t>
    <rPh sb="1" eb="3">
      <t>テツヅキ</t>
    </rPh>
    <rPh sb="3" eb="6">
      <t>ダイコウシャ</t>
    </rPh>
    <rPh sb="10" eb="12">
      <t>バアイ</t>
    </rPh>
    <rPh sb="13" eb="14">
      <t>カナラ</t>
    </rPh>
    <rPh sb="15" eb="17">
      <t>ニュウリョク</t>
    </rPh>
    <phoneticPr fontId="3"/>
  </si>
  <si>
    <t>↑上記を選択した場合は、送付先を下記へ入力してください。</t>
    <rPh sb="1" eb="3">
      <t>ジョウキ</t>
    </rPh>
    <rPh sb="4" eb="6">
      <t>センタク</t>
    </rPh>
    <rPh sb="8" eb="10">
      <t>バアイ</t>
    </rPh>
    <rPh sb="12" eb="15">
      <t>ソウフサキ</t>
    </rPh>
    <rPh sb="16" eb="18">
      <t>カキ</t>
    </rPh>
    <rPh sb="19" eb="21">
      <t>ニュウリョク</t>
    </rPh>
    <phoneticPr fontId="52"/>
  </si>
  <si>
    <r>
      <t>（小数点第２位まで、３位切捨て）</t>
    </r>
    <r>
      <rPr>
        <sz val="14"/>
        <color rgb="FFFF0000"/>
        <rFont val="ＭＳ Ｐゴシック"/>
        <family val="3"/>
        <charset val="128"/>
      </rPr>
      <t>←専有面積表で算出した延べ床面積合計と整合性をとって入力すること</t>
    </r>
    <rPh sb="1" eb="4">
      <t>ショウスウテン</t>
    </rPh>
    <rPh sb="4" eb="5">
      <t>ダイ</t>
    </rPh>
    <rPh sb="6" eb="7">
      <t>イ</t>
    </rPh>
    <rPh sb="11" eb="12">
      <t>イ</t>
    </rPh>
    <rPh sb="12" eb="14">
      <t>キリス</t>
    </rPh>
    <rPh sb="42" eb="44">
      <t>ニュウリョク</t>
    </rPh>
    <phoneticPr fontId="37"/>
  </si>
  <si>
    <t>※「明細書」を先に入力すること</t>
    <rPh sb="2" eb="5">
      <t>メイサイショ</t>
    </rPh>
    <rPh sb="7" eb="8">
      <t>サキ</t>
    </rPh>
    <rPh sb="9" eb="11">
      <t>ニュウリョク</t>
    </rPh>
    <phoneticPr fontId="3"/>
  </si>
  <si>
    <t>商品名（シリーズ名）</t>
    <rPh sb="0" eb="3">
      <t>ショウヒンメイ</t>
    </rPh>
    <rPh sb="8" eb="9">
      <t>メイ</t>
    </rPh>
    <phoneticPr fontId="3"/>
  </si>
  <si>
    <t>断熱仕様</t>
    <rPh sb="0" eb="4">
      <t>ダンネツシヨウ</t>
    </rPh>
    <phoneticPr fontId="3"/>
  </si>
  <si>
    <t>本体型番</t>
    <rPh sb="0" eb="4">
      <t>ホンタイカタバン</t>
    </rPh>
    <phoneticPr fontId="3"/>
  </si>
  <si>
    <t>適合番号</t>
    <rPh sb="0" eb="4">
      <t>テキゴウバンゴウ</t>
    </rPh>
    <phoneticPr fontId="3"/>
  </si>
  <si>
    <t>申請者名</t>
  </si>
  <si>
    <t>明細書【LED照明】</t>
    <rPh sb="0" eb="3">
      <t>メイサイショ</t>
    </rPh>
    <rPh sb="7" eb="9">
      <t>ショウメイ</t>
    </rPh>
    <phoneticPr fontId="3"/>
  </si>
  <si>
    <t>…申請者入力欄</t>
    <rPh sb="1" eb="4">
      <t>シンセイシャ</t>
    </rPh>
    <rPh sb="4" eb="6">
      <t>ニュウリョク</t>
    </rPh>
    <rPh sb="6" eb="7">
      <t>ラン</t>
    </rPh>
    <phoneticPr fontId="3"/>
  </si>
  <si>
    <t>＜見積書の補助対象経費＞</t>
    <phoneticPr fontId="52"/>
  </si>
  <si>
    <t>LED照明</t>
    <rPh sb="3" eb="5">
      <t>ショウメイ</t>
    </rPh>
    <phoneticPr fontId="3"/>
  </si>
  <si>
    <t>導入するLED照明は環境配慮物品でPSEに認定されていることを確認済み</t>
    <rPh sb="0" eb="2">
      <t>ドウニュウ</t>
    </rPh>
    <rPh sb="7" eb="9">
      <t>ショウメイ</t>
    </rPh>
    <rPh sb="10" eb="12">
      <t>カンキョウ</t>
    </rPh>
    <rPh sb="12" eb="14">
      <t>ハイリョ</t>
    </rPh>
    <rPh sb="14" eb="16">
      <t>ブッピン</t>
    </rPh>
    <rPh sb="21" eb="23">
      <t>ニンテイ</t>
    </rPh>
    <rPh sb="31" eb="34">
      <t>カクニンズ</t>
    </rPh>
    <phoneticPr fontId="52"/>
  </si>
  <si>
    <t>メーカー名</t>
    <rPh sb="4" eb="5">
      <t>メイ</t>
    </rPh>
    <phoneticPr fontId="52"/>
  </si>
  <si>
    <t>消費電力(W)</t>
    <rPh sb="0" eb="4">
      <t>ショウヒデンリョク</t>
    </rPh>
    <phoneticPr fontId="52"/>
  </si>
  <si>
    <t>合計</t>
    <rPh sb="0" eb="2">
      <t>ゴウケイ</t>
    </rPh>
    <phoneticPr fontId="52"/>
  </si>
  <si>
    <t>↓明細書（E)の金額が自動計算で転記</t>
    <rPh sb="1" eb="4">
      <t>メイサイショ</t>
    </rPh>
    <rPh sb="8" eb="10">
      <t>キンガク</t>
    </rPh>
    <rPh sb="9" eb="10">
      <t>ゴウキン</t>
    </rPh>
    <rPh sb="11" eb="13">
      <t>ジドウ</t>
    </rPh>
    <rPh sb="13" eb="15">
      <t>ケイサン</t>
    </rPh>
    <rPh sb="16" eb="18">
      <t>テンキ</t>
    </rPh>
    <phoneticPr fontId="3"/>
  </si>
  <si>
    <t>【集合(全体)】定型様式6</t>
    <rPh sb="1" eb="3">
      <t>シュウゴウ</t>
    </rPh>
    <rPh sb="4" eb="6">
      <t>ゼンタイ</t>
    </rPh>
    <phoneticPr fontId="52"/>
  </si>
  <si>
    <t>単価（円）①
(工事費込)</t>
    <rPh sb="0" eb="2">
      <t>タンカ</t>
    </rPh>
    <rPh sb="3" eb="4">
      <t>エン</t>
    </rPh>
    <rPh sb="8" eb="12">
      <t>コウジヒコ</t>
    </rPh>
    <phoneticPr fontId="52"/>
  </si>
  <si>
    <t>①と24,000円の低い額(②)</t>
    <rPh sb="8" eb="9">
      <t>エン</t>
    </rPh>
    <rPh sb="10" eb="11">
      <t>ヒク</t>
    </rPh>
    <rPh sb="12" eb="13">
      <t>ガク</t>
    </rPh>
    <phoneticPr fontId="3"/>
  </si>
  <si>
    <t>個数</t>
    <rPh sb="0" eb="2">
      <t>コスウ</t>
    </rPh>
    <phoneticPr fontId="52"/>
  </si>
  <si>
    <t>②×個数（円） [税抜]
(補助対象経費➂）</t>
    <rPh sb="2" eb="4">
      <t>コスウ</t>
    </rPh>
    <rPh sb="5" eb="6">
      <t>エン</t>
    </rPh>
    <rPh sb="9" eb="11">
      <t>ゼイヌキ</t>
    </rPh>
    <rPh sb="14" eb="20">
      <t>ホジョタイショウケイヒ</t>
    </rPh>
    <phoneticPr fontId="3"/>
  </si>
  <si>
    <t>　　補助金交付限度額　（G）
　　（補助対象となる戸数×15万円の金額）</t>
    <rPh sb="2" eb="4">
      <t>ホジョ</t>
    </rPh>
    <rPh sb="5" eb="7">
      <t>コウフ</t>
    </rPh>
    <rPh sb="7" eb="9">
      <t>ゲンド</t>
    </rPh>
    <rPh sb="9" eb="10">
      <t>ガク</t>
    </rPh>
    <rPh sb="18" eb="22">
      <t>ホジョタイショウ</t>
    </rPh>
    <rPh sb="25" eb="27">
      <t>コスウ</t>
    </rPh>
    <rPh sb="30" eb="32">
      <t>マンエン</t>
    </rPh>
    <rPh sb="33" eb="35">
      <t>キンガク</t>
    </rPh>
    <rPh sb="34" eb="35">
      <t>ゴウキン</t>
    </rPh>
    <phoneticPr fontId="3"/>
  </si>
  <si>
    <t>　　差額　（H）
（G） ー （F）</t>
    <rPh sb="2" eb="4">
      <t>サガク</t>
    </rPh>
    <phoneticPr fontId="3"/>
  </si>
  <si>
    <t>LED照明の適用補助算定額　（J）
（H）または（Ⅰ）のいずれか低い額</t>
    <rPh sb="3" eb="5">
      <t>ショウメイ</t>
    </rPh>
    <rPh sb="6" eb="8">
      <t>テキヨウ</t>
    </rPh>
    <rPh sb="8" eb="13">
      <t>ホジョサンテイガク</t>
    </rPh>
    <rPh sb="32" eb="33">
      <t>ヒク</t>
    </rPh>
    <rPh sb="34" eb="35">
      <t>ガク</t>
    </rPh>
    <phoneticPr fontId="3"/>
  </si>
  <si>
    <t>交付決定通知書の補助金の額　（L）</t>
    <rPh sb="0" eb="2">
      <t>コウフ</t>
    </rPh>
    <rPh sb="2" eb="4">
      <t>ケッテイ</t>
    </rPh>
    <rPh sb="4" eb="7">
      <t>ツウチショ</t>
    </rPh>
    <rPh sb="8" eb="11">
      <t>ホジョキン</t>
    </rPh>
    <rPh sb="12" eb="13">
      <t>ガク</t>
    </rPh>
    <phoneticPr fontId="3"/>
  </si>
  <si>
    <r>
      <t xml:space="preserve">実績報告の補助金の額
</t>
    </r>
    <r>
      <rPr>
        <sz val="14"/>
        <rFont val="HGPｺﾞｼｯｸE"/>
        <family val="3"/>
        <charset val="128"/>
      </rPr>
      <t>※（K）又は（L）のいずれか低い金額</t>
    </r>
    <rPh sb="0" eb="2">
      <t>ジッセキ</t>
    </rPh>
    <rPh sb="2" eb="4">
      <t>ホウコク</t>
    </rPh>
    <rPh sb="5" eb="8">
      <t>ホジョキン</t>
    </rPh>
    <rPh sb="9" eb="10">
      <t>ガク</t>
    </rPh>
    <rPh sb="15" eb="16">
      <t>マタ</t>
    </rPh>
    <rPh sb="25" eb="26">
      <t>ヒク</t>
    </rPh>
    <rPh sb="27" eb="29">
      <t>キンガク</t>
    </rPh>
    <phoneticPr fontId="3"/>
  </si>
  <si>
    <t>補助対象経費の1/3　（E）
[➂/3]
※1,000円未満切捨て</t>
    <rPh sb="0" eb="6">
      <t>ホジョタイショウケイヒ</t>
    </rPh>
    <rPh sb="27" eb="28">
      <t>エン</t>
    </rPh>
    <rPh sb="28" eb="30">
      <t>ミマン</t>
    </rPh>
    <rPh sb="30" eb="32">
      <t>キリス</t>
    </rPh>
    <phoneticPr fontId="3"/>
  </si>
  <si>
    <t>LED照明の補助金交付算定額　（Ⅰ）
※明細書（E）の金額</t>
    <rPh sb="3" eb="5">
      <t>ショウメイ</t>
    </rPh>
    <rPh sb="6" eb="9">
      <t>ホジョキン</t>
    </rPh>
    <rPh sb="9" eb="11">
      <t>コウフ</t>
    </rPh>
    <rPh sb="11" eb="13">
      <t>サンテイ</t>
    </rPh>
    <rPh sb="13" eb="14">
      <t>ガク</t>
    </rPh>
    <rPh sb="20" eb="23">
      <t>メイサイショ</t>
    </rPh>
    <rPh sb="27" eb="29">
      <t>キンガク</t>
    </rPh>
    <phoneticPr fontId="3"/>
  </si>
  <si>
    <t>LEDの
番号</t>
    <rPh sb="5" eb="7">
      <t>バンゴウ</t>
    </rPh>
    <phoneticPr fontId="52"/>
  </si>
  <si>
    <t>本体型番</t>
    <rPh sb="0" eb="2">
      <t>ホンタイ</t>
    </rPh>
    <rPh sb="2" eb="4">
      <t>カタバン</t>
    </rPh>
    <phoneticPr fontId="52"/>
  </si>
  <si>
    <t>ガラス・窓・玄関ドアの補助金交付算定額合計（F）
※明細書（D）の合計金額</t>
    <rPh sb="4" eb="5">
      <t>マド</t>
    </rPh>
    <rPh sb="6" eb="8">
      <t>ゲンカン</t>
    </rPh>
    <rPh sb="11" eb="13">
      <t>ホジョ</t>
    </rPh>
    <rPh sb="14" eb="16">
      <t>コウフ</t>
    </rPh>
    <rPh sb="16" eb="18">
      <t>サンテイ</t>
    </rPh>
    <rPh sb="18" eb="19">
      <t>ガク</t>
    </rPh>
    <rPh sb="19" eb="21">
      <t>ゴウケイ</t>
    </rPh>
    <rPh sb="26" eb="29">
      <t>メイサイショ</t>
    </rPh>
    <rPh sb="33" eb="35">
      <t>ゴウケイ</t>
    </rPh>
    <rPh sb="35" eb="37">
      <t>キンガク</t>
    </rPh>
    <phoneticPr fontId="3"/>
  </si>
  <si>
    <t>補助金交付算定額　（K） [（F） + （J）]
※1,000円未満切捨て</t>
    <rPh sb="0" eb="8">
      <t>ホジョキンコウフサンテイガク</t>
    </rPh>
    <rPh sb="31" eb="32">
      <t>エン</t>
    </rPh>
    <rPh sb="32" eb="36">
      <t>ミマンキリス</t>
    </rPh>
    <phoneticPr fontId="3"/>
  </si>
  <si>
    <t>様式第8（令和５年１月公募 トータル断熱）</t>
    <phoneticPr fontId="3"/>
  </si>
  <si>
    <t>完了実績報告書（令和５年１月公募 トータル断熱）</t>
    <rPh sb="0" eb="2">
      <t>カンリョウ</t>
    </rPh>
    <rPh sb="2" eb="4">
      <t>ジッセキ</t>
    </rPh>
    <rPh sb="4" eb="7">
      <t>ホウコクショ</t>
    </rPh>
    <phoneticPr fontId="3"/>
  </si>
  <si>
    <t>　理 事 長　　大　原　　雅　　様</t>
    <rPh sb="1" eb="2">
      <t>リ</t>
    </rPh>
    <rPh sb="3" eb="4">
      <t>コト</t>
    </rPh>
    <rPh sb="5" eb="6">
      <t>チョウ</t>
    </rPh>
    <rPh sb="8" eb="9">
      <t>ダイ</t>
    </rPh>
    <rPh sb="10" eb="11">
      <t>ハラ</t>
    </rPh>
    <rPh sb="13" eb="14">
      <t>ミヤビ</t>
    </rPh>
    <rPh sb="16" eb="17">
      <t>サマ</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</si>
</sst>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8">
    <numFmt numFmtId="176" formatCode="0;\-0;;@"/>
    <numFmt numFmtId="177" formatCode="0.0_ "/>
    <numFmt numFmtId="178" formatCode="#,##0.00_ ;[Red]\-#,##0.00\ "/>
    <numFmt numFmtId="179" formatCode="#,##0_ ;[Red]\-#,##0\ "/>
    <numFmt numFmtId="180" formatCode=";;;"/>
    <numFmt numFmtId="181" formatCode="0.00_ "/>
    <numFmt numFmtId="182" formatCode="#,##0;[Red]#,##0"/>
    <numFmt numFmtId="183" formatCode="0_ "/>
  </numFmts>
  <fonts count="73" x14ac:knownFonts="1">
    <font>
      <sz val="11"/>
      <color theme="1"/>
      <name val="ＭＳ Ｐゴシック"/>
      <family val="3"/>
      <charset val="128"/>
      <scheme val="minor"/>
    </font>
    <font>
      <sz val="11"/>
      <color indexed="8"/>
      <name val="ＭＳ Ｐゴシック"/>
      <family val="3"/>
      <charset val="128"/>
    </font>
    <font>
      <sz val="11"/>
      <name val="ＭＳ Ｐゴシック"/>
      <family val="3"/>
      <charset val="128"/>
    </font>
    <font>
      <sz val="6"/>
      <name val="ＭＳ Ｐゴシック"/>
      <family val="3"/>
      <charset val="128"/>
    </font>
    <font>
      <sz val="11"/>
      <color indexed="8"/>
      <name val="ＭＳ Ｐゴシック"/>
      <family val="3"/>
      <charset val="128"/>
    </font>
    <font>
      <sz val="14"/>
      <name val="ＭＳ Ｐゴシック"/>
      <family val="3"/>
      <charset val="128"/>
    </font>
    <font>
      <sz val="6"/>
      <name val="ＭＳ Ｐゴシック"/>
      <family val="3"/>
      <charset val="128"/>
    </font>
    <font>
      <sz val="11"/>
      <name val="ＭＳ Ｐ明朝"/>
      <family val="1"/>
      <charset val="128"/>
    </font>
    <font>
      <sz val="18"/>
      <color indexed="9"/>
      <name val="HGP創英角ｺﾞｼｯｸUB"/>
      <family val="3"/>
      <charset val="128"/>
    </font>
    <font>
      <sz val="12"/>
      <name val="ＭＳ Ｐゴシック"/>
      <family val="3"/>
      <charset val="128"/>
    </font>
    <font>
      <u/>
      <sz val="18"/>
      <name val="ＭＳ Ｐゴシック"/>
      <family val="3"/>
      <charset val="128"/>
    </font>
    <font>
      <b/>
      <sz val="14"/>
      <name val="ＭＳ Ｐゴシック"/>
      <family val="3"/>
      <charset val="128"/>
    </font>
    <font>
      <sz val="16"/>
      <name val="ＭＳ Ｐゴシック"/>
      <family val="3"/>
      <charset val="128"/>
    </font>
    <font>
      <sz val="10"/>
      <name val="ＭＳ Ｐゴシック"/>
      <family val="3"/>
      <charset val="128"/>
    </font>
    <font>
      <sz val="9"/>
      <name val="ＭＳ Ｐゴシック"/>
      <family val="3"/>
      <charset val="128"/>
    </font>
    <font>
      <u/>
      <sz val="11"/>
      <color indexed="12"/>
      <name val="ＭＳ Ｐゴシック"/>
      <family val="3"/>
      <charset val="128"/>
    </font>
    <font>
      <sz val="9"/>
      <color indexed="8"/>
      <name val="ＭＳ Ｐゴシック"/>
      <family val="3"/>
      <charset val="128"/>
    </font>
    <font>
      <b/>
      <sz val="16"/>
      <name val="ＭＳ Ｐゴシック"/>
      <family val="3"/>
      <charset val="128"/>
    </font>
    <font>
      <sz val="13"/>
      <name val="ＭＳ Ｐゴシック"/>
      <family val="3"/>
      <charset val="128"/>
    </font>
    <font>
      <b/>
      <sz val="12"/>
      <name val="ＭＳ Ｐゴシック"/>
      <family val="3"/>
      <charset val="128"/>
    </font>
    <font>
      <sz val="20"/>
      <name val="ＭＳ Ｐゴシック"/>
      <family val="3"/>
      <charset val="128"/>
    </font>
    <font>
      <sz val="14"/>
      <name val="ＭＳ 明朝"/>
      <family val="1"/>
      <charset val="128"/>
    </font>
    <font>
      <sz val="14"/>
      <name val="HGP創英角ｺﾞｼｯｸUB"/>
      <family val="3"/>
      <charset val="128"/>
    </font>
    <font>
      <sz val="12"/>
      <name val="HGP創英角ｺﾞｼｯｸUB"/>
      <family val="3"/>
      <charset val="128"/>
    </font>
    <font>
      <sz val="18"/>
      <name val="ＭＳ Ｐゴシック"/>
      <family val="3"/>
      <charset val="128"/>
    </font>
    <font>
      <b/>
      <sz val="26"/>
      <name val="ＭＳ Ｐゴシック"/>
      <family val="3"/>
      <charset val="128"/>
    </font>
    <font>
      <sz val="10"/>
      <name val="ＭＳ 明朝"/>
      <family val="1"/>
      <charset val="128"/>
    </font>
    <font>
      <sz val="12"/>
      <name val="ＭＳ 明朝"/>
      <family val="1"/>
      <charset val="128"/>
    </font>
    <font>
      <b/>
      <sz val="14"/>
      <name val="ＭＳ 明朝"/>
      <family val="1"/>
      <charset val="128"/>
    </font>
    <font>
      <b/>
      <sz val="12"/>
      <name val="ＭＳ 明朝"/>
      <family val="1"/>
      <charset val="128"/>
    </font>
    <font>
      <sz val="13"/>
      <name val="ＭＳ 明朝"/>
      <family val="1"/>
      <charset val="128"/>
    </font>
    <font>
      <u/>
      <sz val="12"/>
      <name val="ＭＳ 明朝"/>
      <family val="1"/>
      <charset val="128"/>
    </font>
    <font>
      <sz val="11"/>
      <name val="ＭＳ 明朝"/>
      <family val="1"/>
      <charset val="128"/>
    </font>
    <font>
      <sz val="9"/>
      <name val="ＭＳ 明朝"/>
      <family val="1"/>
      <charset val="128"/>
    </font>
    <font>
      <sz val="16"/>
      <name val="ＭＳ 明朝"/>
      <family val="1"/>
      <charset val="128"/>
    </font>
    <font>
      <sz val="24"/>
      <name val="ＭＳ 明朝"/>
      <family val="1"/>
      <charset val="128"/>
    </font>
    <font>
      <sz val="13"/>
      <name val="ＭＳ ゴシック"/>
      <family val="3"/>
      <charset val="128"/>
    </font>
    <font>
      <sz val="6"/>
      <name val="ＭＳ Ｐゴシック"/>
      <family val="3"/>
      <charset val="128"/>
    </font>
    <font>
      <sz val="22"/>
      <color indexed="9"/>
      <name val="HGP創英角ｺﾞｼｯｸUB"/>
      <family val="3"/>
      <charset val="128"/>
    </font>
    <font>
      <b/>
      <sz val="18"/>
      <name val="ＭＳ Ｐゴシック"/>
      <family val="3"/>
      <charset val="128"/>
    </font>
    <font>
      <sz val="18"/>
      <name val="HGPｺﾞｼｯｸE"/>
      <family val="3"/>
      <charset val="128"/>
    </font>
    <font>
      <sz val="26"/>
      <name val="ＭＳ Ｐゴシック"/>
      <family val="3"/>
      <charset val="128"/>
    </font>
    <font>
      <sz val="6"/>
      <name val="ＭＳ Ｐゴシック"/>
      <family val="3"/>
      <charset val="128"/>
    </font>
    <font>
      <sz val="11"/>
      <color theme="1"/>
      <name val="ＭＳ Ｐゴシック"/>
      <family val="3"/>
      <charset val="128"/>
      <scheme val="minor"/>
    </font>
    <font>
      <sz val="11"/>
      <color theme="0"/>
      <name val="ＭＳ Ｐゴシック"/>
      <family val="3"/>
      <charset val="128"/>
    </font>
    <font>
      <sz val="14"/>
      <color theme="0"/>
      <name val="ＭＳ Ｐゴシック"/>
      <family val="3"/>
      <charset val="128"/>
    </font>
    <font>
      <sz val="14"/>
      <color rgb="FFFF0000"/>
      <name val="ＭＳ Ｐゴシック"/>
      <family val="3"/>
      <charset val="128"/>
    </font>
    <font>
      <sz val="16"/>
      <color rgb="FFFF0000"/>
      <name val="HGP創英角ｺﾞｼｯｸUB"/>
      <family val="3"/>
      <charset val="128"/>
    </font>
    <font>
      <sz val="11"/>
      <color rgb="FFFF0000"/>
      <name val="ＭＳ Ｐゴシック"/>
      <family val="3"/>
      <charset val="128"/>
    </font>
    <font>
      <sz val="11"/>
      <name val="ＭＳ Ｐゴシック"/>
      <family val="3"/>
      <charset val="128"/>
      <scheme val="minor"/>
    </font>
    <font>
      <b/>
      <sz val="30"/>
      <name val="ＭＳ Ｐゴシック"/>
      <family val="3"/>
      <charset val="128"/>
      <scheme val="minor"/>
    </font>
    <font>
      <sz val="14"/>
      <color theme="1"/>
      <name val="ＭＳ Ｐゴシック"/>
      <family val="3"/>
      <charset val="128"/>
    </font>
    <font>
      <sz val="6"/>
      <name val="ＭＳ Ｐゴシック"/>
      <family val="3"/>
      <charset val="128"/>
      <scheme val="minor"/>
    </font>
    <font>
      <sz val="12"/>
      <color theme="1"/>
      <name val="ＭＳ 明朝"/>
      <family val="1"/>
      <charset val="128"/>
    </font>
    <font>
      <sz val="13"/>
      <color theme="1"/>
      <name val="ＭＳ 明朝"/>
      <family val="1"/>
      <charset val="128"/>
    </font>
    <font>
      <sz val="14"/>
      <color rgb="FFFF0000"/>
      <name val="HGSｺﾞｼｯｸM"/>
      <family val="3"/>
      <charset val="128"/>
    </font>
    <font>
      <sz val="11"/>
      <color rgb="FFFF0000"/>
      <name val="ＭＳ 明朝"/>
      <family val="1"/>
      <charset val="128"/>
    </font>
    <font>
      <sz val="14"/>
      <color theme="1"/>
      <name val="ＭＳ 明朝"/>
      <family val="1"/>
      <charset val="128"/>
    </font>
    <font>
      <sz val="14"/>
      <name val="HGPｺﾞｼｯｸE"/>
      <family val="3"/>
      <charset val="128"/>
    </font>
    <font>
      <sz val="12"/>
      <color theme="1"/>
      <name val="ＭＳ Ｐゴシック"/>
      <family val="3"/>
      <charset val="128"/>
    </font>
    <font>
      <sz val="10"/>
      <color rgb="FFFF0000"/>
      <name val="ＭＳ 明朝"/>
      <family val="1"/>
      <charset val="128"/>
    </font>
    <font>
      <sz val="13"/>
      <color theme="1"/>
      <name val="ＭＳ Ｐゴシック"/>
      <family val="3"/>
      <charset val="128"/>
      <scheme val="minor"/>
    </font>
    <font>
      <sz val="13"/>
      <name val="ＭＳ Ｐ明朝"/>
      <family val="1"/>
      <charset val="128"/>
    </font>
    <font>
      <sz val="11"/>
      <color theme="0" tint="-0.499984740745262"/>
      <name val="ＭＳ Ｐゴシック"/>
      <family val="3"/>
      <charset val="128"/>
      <scheme val="minor"/>
    </font>
    <font>
      <b/>
      <sz val="12"/>
      <color rgb="FFFF0000"/>
      <name val="ＭＳ Ｐゴシック"/>
      <family val="3"/>
      <charset val="128"/>
    </font>
    <font>
      <sz val="12"/>
      <color theme="0"/>
      <name val="ＭＳ 明朝"/>
      <family val="1"/>
      <charset val="128"/>
    </font>
    <font>
      <u/>
      <sz val="11"/>
      <color theme="10"/>
      <name val="ＭＳ Ｐゴシック"/>
      <family val="3"/>
      <charset val="128"/>
      <scheme val="minor"/>
    </font>
    <font>
      <b/>
      <sz val="20"/>
      <name val="ＭＳ Ｐゴシック"/>
      <family val="3"/>
      <charset val="128"/>
    </font>
    <font>
      <sz val="24"/>
      <name val="ＭＳ Ｐゴシック"/>
      <family val="3"/>
      <charset val="128"/>
    </font>
    <font>
      <sz val="22"/>
      <name val="ＭＳ Ｐゴシック"/>
      <family val="3"/>
      <charset val="128"/>
    </font>
    <font>
      <b/>
      <sz val="30"/>
      <name val="ＭＳ Ｐゴシック"/>
      <family val="3"/>
      <charset val="128"/>
    </font>
    <font>
      <sz val="16"/>
      <name val="HGPｺﾞｼｯｸE"/>
      <family val="3"/>
      <charset val="128"/>
    </font>
    <font>
      <sz val="16"/>
      <color rgb="FFFF0000"/>
      <name val="ＭＳ Ｐゴシック"/>
      <family val="3"/>
      <charset val="128"/>
    </font>
  </fonts>
  <fills count="12">
    <fill>
      <patternFill patternType="none"/>
    </fill>
    <fill>
      <patternFill patternType="gray125"/>
    </fill>
    <fill>
      <patternFill patternType="solid">
        <fgColor indexed="9"/>
        <bgColor indexed="64"/>
      </patternFill>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
      <patternFill patternType="solid">
        <fgColor rgb="FF66CCFF"/>
        <bgColor indexed="64"/>
      </patternFill>
    </fill>
    <fill>
      <patternFill patternType="solid">
        <fgColor rgb="FFCCFFFF"/>
        <bgColor indexed="64"/>
      </patternFill>
    </fill>
    <fill>
      <patternFill patternType="solid">
        <fgColor rgb="FFD9D9D9"/>
        <bgColor indexed="64"/>
      </patternFill>
    </fill>
    <fill>
      <patternFill patternType="solid">
        <fgColor theme="0" tint="-0.249977111117893"/>
        <bgColor indexed="64"/>
      </patternFill>
    </fill>
    <fill>
      <patternFill patternType="solid">
        <fgColor theme="1" tint="0.499984740745262"/>
        <bgColor indexed="64"/>
      </patternFill>
    </fill>
    <fill>
      <patternFill patternType="solid">
        <fgColor rgb="FF99CCFF"/>
        <bgColor indexed="64"/>
      </patternFill>
    </fill>
  </fills>
  <borders count="115">
    <border>
      <left/>
      <right/>
      <top/>
      <bottom/>
      <diagonal/>
    </border>
    <border>
      <left style="hair">
        <color indexed="64"/>
      </left>
      <right style="hair">
        <color indexed="64"/>
      </right>
      <top style="thin">
        <color indexed="64"/>
      </top>
      <bottom style="double">
        <color indexed="64"/>
      </bottom>
      <diagonal/>
    </border>
    <border>
      <left style="hair">
        <color indexed="64"/>
      </left>
      <right style="hair">
        <color indexed="64"/>
      </right>
      <top/>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double">
        <color indexed="64"/>
      </bottom>
      <diagonal/>
    </border>
    <border>
      <left/>
      <right/>
      <top style="hair">
        <color indexed="64"/>
      </top>
      <bottom style="hair">
        <color indexed="64"/>
      </bottom>
      <diagonal/>
    </border>
    <border>
      <left/>
      <right/>
      <top style="hair">
        <color indexed="64"/>
      </top>
      <bottom style="double">
        <color indexed="64"/>
      </bottom>
      <diagonal/>
    </border>
    <border>
      <left/>
      <right style="hair">
        <color indexed="64"/>
      </right>
      <top/>
      <bottom/>
      <diagonal/>
    </border>
    <border>
      <left/>
      <right style="hair">
        <color indexed="64"/>
      </right>
      <top style="hair">
        <color indexed="64"/>
      </top>
      <bottom style="hair">
        <color indexed="64"/>
      </bottom>
      <diagonal/>
    </border>
    <border>
      <left/>
      <right style="hair">
        <color indexed="64"/>
      </right>
      <top style="hair">
        <color indexed="64"/>
      </top>
      <bottom style="double">
        <color indexed="64"/>
      </bottom>
      <diagonal/>
    </border>
    <border>
      <left/>
      <right/>
      <top/>
      <bottom style="thin">
        <color indexed="64"/>
      </bottom>
      <diagonal/>
    </border>
    <border>
      <left style="thin">
        <color indexed="64"/>
      </left>
      <right style="hair">
        <color indexed="64"/>
      </right>
      <top style="thin">
        <color indexed="64"/>
      </top>
      <bottom style="double">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diagonal/>
    </border>
    <border>
      <left/>
      <right style="thin">
        <color indexed="64"/>
      </right>
      <top style="thin">
        <color indexed="64"/>
      </top>
      <bottom/>
      <diagonal/>
    </border>
    <border>
      <left/>
      <right/>
      <top style="thin">
        <color indexed="64"/>
      </top>
      <bottom style="thin">
        <color indexed="64"/>
      </bottom>
      <diagonal/>
    </border>
    <border>
      <left style="thin">
        <color indexed="64"/>
      </left>
      <right/>
      <top/>
      <bottom style="thin">
        <color indexed="64"/>
      </bottom>
      <diagonal/>
    </border>
    <border>
      <left style="thin">
        <color indexed="64"/>
      </left>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style="thin">
        <color indexed="64"/>
      </left>
      <right/>
      <top style="hair">
        <color indexed="64"/>
      </top>
      <bottom style="hair">
        <color indexed="64"/>
      </bottom>
      <diagonal/>
    </border>
    <border>
      <left style="thin">
        <color indexed="64"/>
      </left>
      <right/>
      <top style="hair">
        <color indexed="64"/>
      </top>
      <bottom style="double">
        <color indexed="64"/>
      </bottom>
      <diagonal/>
    </border>
    <border>
      <left style="hair">
        <color indexed="64"/>
      </left>
      <right style="hair">
        <color indexed="64"/>
      </right>
      <top/>
      <bottom style="thin">
        <color indexed="64"/>
      </bottom>
      <diagonal/>
    </border>
    <border>
      <left style="thin">
        <color indexed="64"/>
      </left>
      <right/>
      <top style="double">
        <color indexed="64"/>
      </top>
      <bottom style="thin">
        <color indexed="64"/>
      </bottom>
      <diagonal/>
    </border>
    <border>
      <left style="thin">
        <color indexed="64"/>
      </left>
      <right style="hair">
        <color indexed="64"/>
      </right>
      <top/>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double">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thin">
        <color indexed="64"/>
      </left>
      <right/>
      <top/>
      <bottom style="hair">
        <color indexed="64"/>
      </bottom>
      <diagonal/>
    </border>
    <border>
      <left style="thin">
        <color indexed="64"/>
      </left>
      <right style="thin">
        <color indexed="64"/>
      </right>
      <top/>
      <bottom style="thin">
        <color indexed="64"/>
      </bottom>
      <diagonal/>
    </border>
    <border>
      <left style="hair">
        <color indexed="64"/>
      </left>
      <right style="thin">
        <color indexed="64"/>
      </right>
      <top/>
      <bottom/>
      <diagonal/>
    </border>
    <border>
      <left style="hair">
        <color indexed="64"/>
      </left>
      <right style="thin">
        <color indexed="64"/>
      </right>
      <top style="hair">
        <color indexed="64"/>
      </top>
      <bottom style="hair">
        <color indexed="64"/>
      </bottom>
      <diagonal/>
    </border>
    <border>
      <left style="hair">
        <color indexed="64"/>
      </left>
      <right style="thin">
        <color indexed="64"/>
      </right>
      <top style="hair">
        <color indexed="64"/>
      </top>
      <bottom style="double">
        <color indexed="64"/>
      </bottom>
      <diagonal/>
    </border>
    <border>
      <left style="hair">
        <color indexed="64"/>
      </left>
      <right style="thin">
        <color indexed="64"/>
      </right>
      <top/>
      <bottom style="thin">
        <color indexed="64"/>
      </bottom>
      <diagonal/>
    </border>
    <border>
      <left style="hair">
        <color indexed="64"/>
      </left>
      <right style="thin">
        <color indexed="64"/>
      </right>
      <top/>
      <bottom style="hair">
        <color indexed="64"/>
      </bottom>
      <diagonal/>
    </border>
    <border>
      <left style="hair">
        <color indexed="64"/>
      </left>
      <right style="thin">
        <color indexed="64"/>
      </right>
      <top style="hair">
        <color indexed="64"/>
      </top>
      <bottom/>
      <diagonal/>
    </border>
    <border>
      <left style="hair">
        <color indexed="64"/>
      </left>
      <right style="thin">
        <color indexed="64"/>
      </right>
      <top style="double">
        <color indexed="64"/>
      </top>
      <bottom style="thin">
        <color indexed="64"/>
      </bottom>
      <diagonal/>
    </border>
    <border>
      <left style="thin">
        <color indexed="64"/>
      </left>
      <right style="thin">
        <color indexed="64"/>
      </right>
      <top style="thin">
        <color indexed="64"/>
      </top>
      <bottom style="double">
        <color indexed="64"/>
      </bottom>
      <diagonal/>
    </border>
    <border>
      <left style="hair">
        <color indexed="64"/>
      </left>
      <right style="thin">
        <color indexed="64"/>
      </right>
      <top style="thin">
        <color indexed="64"/>
      </top>
      <bottom style="thin">
        <color indexed="64"/>
      </bottom>
      <diagonal/>
    </border>
    <border>
      <left style="thin">
        <color indexed="64"/>
      </left>
      <right/>
      <top style="thin">
        <color indexed="64"/>
      </top>
      <bottom style="double">
        <color indexed="64"/>
      </bottom>
      <diagonal/>
    </border>
    <border>
      <left style="hair">
        <color indexed="64"/>
      </left>
      <right style="thin">
        <color indexed="64"/>
      </right>
      <top style="thin">
        <color indexed="64"/>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medium">
        <color indexed="64"/>
      </right>
      <top style="hair">
        <color indexed="64"/>
      </top>
      <bottom style="hair">
        <color indexed="64"/>
      </bottom>
      <diagonal/>
    </border>
    <border>
      <left style="hair">
        <color indexed="64"/>
      </left>
      <right style="hair">
        <color indexed="64"/>
      </right>
      <top style="double">
        <color indexed="64"/>
      </top>
      <bottom/>
      <diagonal/>
    </border>
    <border>
      <left/>
      <right/>
      <top style="mediumDashDot">
        <color indexed="64"/>
      </top>
      <bottom/>
      <diagonal/>
    </border>
    <border>
      <left/>
      <right/>
      <top/>
      <bottom style="medium">
        <color indexed="64"/>
      </bottom>
      <diagonal/>
    </border>
    <border>
      <left style="medium">
        <color indexed="64"/>
      </left>
      <right/>
      <top/>
      <bottom/>
      <diagonal/>
    </border>
    <border>
      <left/>
      <right style="thin">
        <color indexed="64"/>
      </right>
      <top/>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style="thin">
        <color indexed="64"/>
      </top>
      <bottom style="double">
        <color indexed="64"/>
      </bottom>
      <diagonal/>
    </border>
    <border>
      <left style="thin">
        <color indexed="64"/>
      </left>
      <right style="thin">
        <color indexed="64"/>
      </right>
      <top style="thick">
        <color indexed="64"/>
      </top>
      <bottom style="thick">
        <color indexed="64"/>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right style="thin">
        <color indexed="64"/>
      </right>
      <top style="thick">
        <color indexed="64"/>
      </top>
      <bottom style="thick">
        <color indexed="64"/>
      </bottom>
      <diagonal/>
    </border>
    <border>
      <left style="thin">
        <color indexed="64"/>
      </left>
      <right/>
      <top style="thick">
        <color indexed="64"/>
      </top>
      <bottom style="thick">
        <color indexed="64"/>
      </bottom>
      <diagonal/>
    </border>
    <border>
      <left/>
      <right style="hair">
        <color indexed="64"/>
      </right>
      <top style="thin">
        <color indexed="64"/>
      </top>
      <bottom style="double">
        <color indexed="64"/>
      </bottom>
      <diagonal/>
    </border>
    <border>
      <left style="hair">
        <color indexed="64"/>
      </left>
      <right/>
      <top style="thin">
        <color indexed="64"/>
      </top>
      <bottom style="double">
        <color indexed="64"/>
      </bottom>
      <diagonal/>
    </border>
    <border>
      <left style="thin">
        <color indexed="64"/>
      </left>
      <right/>
      <top style="double">
        <color indexed="64"/>
      </top>
      <bottom style="hair">
        <color indexed="64"/>
      </bottom>
      <diagonal/>
    </border>
    <border>
      <left/>
      <right style="hair">
        <color indexed="64"/>
      </right>
      <top style="double">
        <color indexed="64"/>
      </top>
      <bottom style="hair">
        <color indexed="64"/>
      </bottom>
      <diagonal/>
    </border>
    <border>
      <left style="thin">
        <color theme="1"/>
      </left>
      <right/>
      <top/>
      <bottom style="thin">
        <color indexed="64"/>
      </bottom>
      <diagonal/>
    </border>
    <border>
      <left style="thin">
        <color indexed="64"/>
      </left>
      <right style="thick">
        <color indexed="64"/>
      </right>
      <top style="thick">
        <color indexed="64"/>
      </top>
      <bottom style="thick">
        <color indexed="64"/>
      </bottom>
      <diagonal/>
    </border>
    <border>
      <left style="thin">
        <color indexed="64"/>
      </left>
      <right style="dotted">
        <color indexed="64"/>
      </right>
      <top style="dotted">
        <color theme="0" tint="-0.24994659260841701"/>
      </top>
      <bottom style="thin">
        <color indexed="64"/>
      </bottom>
      <diagonal/>
    </border>
    <border>
      <left style="dotted">
        <color indexed="64"/>
      </left>
      <right style="dotted">
        <color indexed="64"/>
      </right>
      <top style="dotted">
        <color theme="0" tint="-0.24994659260841701"/>
      </top>
      <bottom style="thin">
        <color indexed="64"/>
      </bottom>
      <diagonal/>
    </border>
    <border>
      <left style="dotted">
        <color indexed="64"/>
      </left>
      <right style="dotted">
        <color theme="0" tint="-0.24994659260841701"/>
      </right>
      <top style="dotted">
        <color theme="0" tint="-0.24994659260841701"/>
      </top>
      <bottom style="thin">
        <color indexed="64"/>
      </bottom>
      <diagonal/>
    </border>
    <border>
      <left/>
      <right/>
      <top style="dotted">
        <color theme="0" tint="-0.24994659260841701"/>
      </top>
      <bottom style="thin">
        <color indexed="64"/>
      </bottom>
      <diagonal/>
    </border>
    <border>
      <left/>
      <right style="dotted">
        <color theme="0" tint="-0.24994659260841701"/>
      </right>
      <top style="dotted">
        <color theme="0" tint="-0.24994659260841701"/>
      </top>
      <bottom style="thin">
        <color indexed="64"/>
      </bottom>
      <diagonal/>
    </border>
    <border>
      <left style="dotted">
        <color theme="0" tint="-0.24994659260841701"/>
      </left>
      <right/>
      <top style="dotted">
        <color theme="0" tint="-0.24994659260841701"/>
      </top>
      <bottom style="thin">
        <color indexed="64"/>
      </bottom>
      <diagonal/>
    </border>
    <border>
      <left/>
      <right style="thin">
        <color indexed="64"/>
      </right>
      <top style="dotted">
        <color theme="0" tint="-0.24994659260841701"/>
      </top>
      <bottom style="thin">
        <color indexed="64"/>
      </bottom>
      <diagonal/>
    </border>
    <border>
      <left style="thin">
        <color indexed="64"/>
      </left>
      <right style="dotted">
        <color indexed="64"/>
      </right>
      <top style="dotted">
        <color indexed="64"/>
      </top>
      <bottom style="thin">
        <color indexed="64"/>
      </bottom>
      <diagonal/>
    </border>
    <border>
      <left style="dotted">
        <color indexed="64"/>
      </left>
      <right style="dotted">
        <color indexed="64"/>
      </right>
      <top style="dotted">
        <color indexed="64"/>
      </top>
      <bottom style="thin">
        <color indexed="64"/>
      </bottom>
      <diagonal/>
    </border>
    <border>
      <left style="dotted">
        <color indexed="64"/>
      </left>
      <right/>
      <top style="dotted">
        <color indexed="64"/>
      </top>
      <bottom style="thin">
        <color indexed="64"/>
      </bottom>
      <diagonal/>
    </border>
    <border>
      <left/>
      <right/>
      <top style="dotted">
        <color indexed="64"/>
      </top>
      <bottom style="thin">
        <color indexed="64"/>
      </bottom>
      <diagonal/>
    </border>
    <border>
      <left/>
      <right style="thin">
        <color indexed="64"/>
      </right>
      <top style="dotted">
        <color indexed="64"/>
      </top>
      <bottom style="thin">
        <color indexed="64"/>
      </bottom>
      <diagonal/>
    </border>
    <border>
      <left/>
      <right style="medium">
        <color indexed="64"/>
      </right>
      <top style="thin">
        <color indexed="64"/>
      </top>
      <bottom style="double">
        <color indexed="64"/>
      </bottom>
      <diagonal/>
    </border>
    <border>
      <left style="medium">
        <color indexed="64"/>
      </left>
      <right/>
      <top style="thin">
        <color indexed="64"/>
      </top>
      <bottom style="double">
        <color indexed="64"/>
      </bottom>
      <diagonal/>
    </border>
    <border>
      <left style="hair">
        <color indexed="64"/>
      </left>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top style="double">
        <color indexed="64"/>
      </top>
      <bottom style="hair">
        <color indexed="64"/>
      </bottom>
      <diagonal/>
    </border>
    <border>
      <left style="hair">
        <color indexed="64"/>
      </left>
      <right style="thin">
        <color indexed="64"/>
      </right>
      <top style="double">
        <color indexed="64"/>
      </top>
      <bottom style="hair">
        <color indexed="64"/>
      </bottom>
      <diagonal/>
    </border>
    <border>
      <left/>
      <right style="medium">
        <color indexed="64"/>
      </right>
      <top style="hair">
        <color indexed="64"/>
      </top>
      <bottom style="hair">
        <color indexed="64"/>
      </bottom>
      <diagonal/>
    </border>
    <border>
      <left style="medium">
        <color indexed="64"/>
      </left>
      <right/>
      <top style="hair">
        <color indexed="64"/>
      </top>
      <bottom style="hair">
        <color indexed="64"/>
      </bottom>
      <diagonal/>
    </border>
    <border>
      <left style="thin">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medium">
        <color indexed="64"/>
      </right>
      <top style="hair">
        <color indexed="64"/>
      </top>
      <bottom style="thin">
        <color indexed="64"/>
      </bottom>
      <diagonal/>
    </border>
    <border>
      <left style="medium">
        <color indexed="64"/>
      </left>
      <right/>
      <top style="hair">
        <color indexed="64"/>
      </top>
      <bottom style="thin">
        <color indexed="64"/>
      </bottom>
      <diagonal/>
    </border>
    <border>
      <left style="hair">
        <color indexed="64"/>
      </left>
      <right style="thin">
        <color indexed="64"/>
      </right>
      <top style="hair">
        <color indexed="64"/>
      </top>
      <bottom style="thin">
        <color indexed="64"/>
      </bottom>
      <diagonal/>
    </border>
    <border>
      <left style="hair">
        <color indexed="64"/>
      </left>
      <right/>
      <top style="hair">
        <color indexed="64"/>
      </top>
      <bottom style="hair">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double">
        <color indexed="64"/>
      </bottom>
      <diagonal/>
    </border>
    <border>
      <left/>
      <right/>
      <top style="medium">
        <color indexed="64"/>
      </top>
      <bottom style="double">
        <color indexed="64"/>
      </bottom>
      <diagonal/>
    </border>
    <border>
      <left style="thin">
        <color indexed="64"/>
      </left>
      <right/>
      <top style="medium">
        <color indexed="64"/>
      </top>
      <bottom style="double">
        <color indexed="64"/>
      </bottom>
      <diagonal/>
    </border>
    <border>
      <left/>
      <right style="thin">
        <color indexed="64"/>
      </right>
      <top style="medium">
        <color indexed="64"/>
      </top>
      <bottom style="double">
        <color indexed="64"/>
      </bottom>
      <diagonal/>
    </border>
    <border>
      <left/>
      <right style="medium">
        <color indexed="64"/>
      </right>
      <top style="medium">
        <color indexed="64"/>
      </top>
      <bottom style="double">
        <color indexed="64"/>
      </bottom>
      <diagonal/>
    </border>
    <border>
      <left/>
      <right/>
      <top style="double">
        <color indexed="64"/>
      </top>
      <bottom/>
      <diagonal/>
    </border>
    <border>
      <left style="thin">
        <color indexed="64"/>
      </left>
      <right/>
      <top style="double">
        <color indexed="64"/>
      </top>
      <bottom/>
      <diagonal/>
    </border>
    <border>
      <left/>
      <right style="thin">
        <color indexed="64"/>
      </right>
      <top style="double">
        <color indexed="64"/>
      </top>
      <bottom/>
      <diagonal/>
    </border>
    <border>
      <left/>
      <right style="medium">
        <color indexed="64"/>
      </right>
      <top style="double">
        <color indexed="64"/>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double">
        <color indexed="64"/>
      </top>
      <bottom style="medium">
        <color indexed="64"/>
      </bottom>
      <diagonal/>
    </border>
    <border>
      <left/>
      <right/>
      <top style="double">
        <color indexed="64"/>
      </top>
      <bottom style="medium">
        <color indexed="64"/>
      </bottom>
      <diagonal/>
    </border>
    <border>
      <left/>
      <right style="medium">
        <color indexed="64"/>
      </right>
      <top style="double">
        <color indexed="64"/>
      </top>
      <bottom style="medium">
        <color indexed="64"/>
      </bottom>
      <diagonal/>
    </border>
    <border>
      <left style="medium">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s>
  <cellStyleXfs count="98">
    <xf numFmtId="0" fontId="0" fillId="0" borderId="0">
      <alignment vertical="center"/>
    </xf>
    <xf numFmtId="9" fontId="2" fillId="0" borderId="0" applyFont="0" applyFill="0" applyBorder="0" applyAlignment="0" applyProtection="0"/>
    <xf numFmtId="9" fontId="2" fillId="0" borderId="0" applyFont="0" applyFill="0" applyBorder="0" applyAlignment="0" applyProtection="0">
      <alignment vertical="center"/>
    </xf>
    <xf numFmtId="9" fontId="2" fillId="0" borderId="0" applyFont="0" applyFill="0" applyBorder="0" applyAlignment="0" applyProtection="0">
      <alignment vertical="center"/>
    </xf>
    <xf numFmtId="9" fontId="2" fillId="0" borderId="0" applyFont="0" applyFill="0" applyBorder="0" applyAlignment="0" applyProtection="0"/>
    <xf numFmtId="0" fontId="15" fillId="0" borderId="0" applyNumberFormat="0" applyFill="0" applyBorder="0" applyAlignment="0" applyProtection="0">
      <alignment vertical="top"/>
      <protection locked="0"/>
    </xf>
    <xf numFmtId="38" fontId="43" fillId="0" borderId="0" applyFont="0" applyFill="0" applyBorder="0" applyAlignment="0" applyProtection="0">
      <alignment vertical="center"/>
    </xf>
    <xf numFmtId="38" fontId="4" fillId="0" borderId="0" applyFont="0" applyFill="0" applyBorder="0" applyAlignment="0" applyProtection="0">
      <alignment vertical="center"/>
    </xf>
    <xf numFmtId="38" fontId="2" fillId="0" borderId="0" applyFont="0" applyFill="0" applyBorder="0" applyAlignment="0" applyProtection="0">
      <alignment vertical="center"/>
    </xf>
    <xf numFmtId="38" fontId="2"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1" fillId="0" borderId="0" applyFont="0" applyFill="0" applyBorder="0" applyAlignment="0" applyProtection="0">
      <alignment vertical="center"/>
    </xf>
    <xf numFmtId="38" fontId="4" fillId="0" borderId="0" applyFont="0" applyFill="0" applyBorder="0" applyAlignment="0" applyProtection="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38" fontId="1" fillId="0" borderId="0" applyFont="0" applyFill="0" applyBorder="0" applyAlignment="0" applyProtection="0">
      <alignment vertical="center"/>
    </xf>
    <xf numFmtId="0" fontId="43"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 fillId="0" borderId="0">
      <alignment vertical="center"/>
    </xf>
    <xf numFmtId="0" fontId="2" fillId="0" borderId="0"/>
    <xf numFmtId="0" fontId="43" fillId="0" borderId="0">
      <alignment vertical="center"/>
    </xf>
    <xf numFmtId="0" fontId="43" fillId="0" borderId="0">
      <alignment vertical="center"/>
    </xf>
    <xf numFmtId="0" fontId="43" fillId="0" borderId="0">
      <alignment vertical="center"/>
    </xf>
    <xf numFmtId="0" fontId="4" fillId="0" borderId="0">
      <alignment vertical="center"/>
    </xf>
    <xf numFmtId="0" fontId="2" fillId="0" borderId="0"/>
    <xf numFmtId="0" fontId="2" fillId="0" borderId="0"/>
    <xf numFmtId="0" fontId="2" fillId="0" borderId="0"/>
    <xf numFmtId="0" fontId="2" fillId="0" borderId="0"/>
    <xf numFmtId="0" fontId="2" fillId="0" borderId="0"/>
    <xf numFmtId="0" fontId="4" fillId="0" borderId="0">
      <alignment vertical="center"/>
    </xf>
    <xf numFmtId="0" fontId="43" fillId="0" borderId="0">
      <alignment vertical="center"/>
    </xf>
    <xf numFmtId="0" fontId="2" fillId="0" borderId="0"/>
    <xf numFmtId="0" fontId="2" fillId="0" borderId="0"/>
    <xf numFmtId="0" fontId="2" fillId="0" borderId="0"/>
    <xf numFmtId="0" fontId="4" fillId="0" borderId="0">
      <alignment vertical="center"/>
    </xf>
    <xf numFmtId="0" fontId="43" fillId="0" borderId="0">
      <alignment vertical="center"/>
    </xf>
    <xf numFmtId="0" fontId="43" fillId="0" borderId="0">
      <alignment vertical="center"/>
    </xf>
    <xf numFmtId="0" fontId="2" fillId="0" borderId="0">
      <alignment vertical="center"/>
    </xf>
    <xf numFmtId="0" fontId="4" fillId="0" borderId="0">
      <alignment vertical="center"/>
    </xf>
    <xf numFmtId="0" fontId="43" fillId="0" borderId="0">
      <alignment vertical="center"/>
    </xf>
    <xf numFmtId="0" fontId="4" fillId="0" borderId="0">
      <alignment vertical="center"/>
    </xf>
    <xf numFmtId="0" fontId="1" fillId="0" borderId="0">
      <alignment vertical="center"/>
    </xf>
    <xf numFmtId="0" fontId="2" fillId="0" borderId="0">
      <alignment vertical="center"/>
    </xf>
    <xf numFmtId="0" fontId="4" fillId="0" borderId="0">
      <alignment vertical="center"/>
    </xf>
    <xf numFmtId="0" fontId="43" fillId="0" borderId="0">
      <alignment vertical="center"/>
    </xf>
    <xf numFmtId="0" fontId="2" fillId="0" borderId="0">
      <alignment vertical="center"/>
    </xf>
    <xf numFmtId="0" fontId="2" fillId="0" borderId="0">
      <alignment vertical="center"/>
    </xf>
    <xf numFmtId="0" fontId="2" fillId="0" borderId="0">
      <alignment vertical="center"/>
    </xf>
    <xf numFmtId="0" fontId="43" fillId="0" borderId="0"/>
    <xf numFmtId="0" fontId="2" fillId="0" borderId="0">
      <alignment vertical="center"/>
    </xf>
    <xf numFmtId="0" fontId="1" fillId="0" borderId="0">
      <alignment vertical="center"/>
    </xf>
    <xf numFmtId="38" fontId="1" fillId="0" borderId="0" applyFont="0" applyFill="0" applyBorder="0" applyAlignment="0" applyProtection="0">
      <alignment vertical="center"/>
    </xf>
    <xf numFmtId="38" fontId="2" fillId="0" borderId="0" applyFont="0" applyFill="0" applyBorder="0" applyAlignment="0" applyProtection="0">
      <alignment vertical="center"/>
    </xf>
    <xf numFmtId="0" fontId="2" fillId="0" borderId="0"/>
    <xf numFmtId="0" fontId="38" fillId="5" borderId="0">
      <alignment horizontal="center" vertical="center"/>
      <protection hidden="1"/>
    </xf>
    <xf numFmtId="0" fontId="40" fillId="6" borderId="51" applyNumberFormat="0" applyFont="0" applyBorder="0" applyAlignment="0" applyProtection="0">
      <alignment horizontal="center" vertical="center" wrapText="1"/>
      <protection hidden="1"/>
    </xf>
    <xf numFmtId="0" fontId="5" fillId="7" borderId="41" applyNumberFormat="0" applyFont="0" applyBorder="0" applyAlignment="0" applyProtection="0">
      <alignment horizontal="right" vertical="center"/>
      <protection hidden="1"/>
    </xf>
    <xf numFmtId="0" fontId="66" fillId="0" borderId="0" applyNumberFormat="0" applyFill="0" applyBorder="0" applyAlignment="0" applyProtection="0">
      <alignment vertical="center"/>
    </xf>
    <xf numFmtId="0" fontId="66" fillId="0" borderId="0" applyNumberFormat="0" applyFill="0" applyBorder="0" applyAlignment="0" applyProtection="0">
      <alignment vertical="center"/>
    </xf>
    <xf numFmtId="0" fontId="38" fillId="5" borderId="12" applyBorder="0">
      <alignment horizontal="center" vertical="center"/>
      <protection hidden="1"/>
    </xf>
    <xf numFmtId="0" fontId="24" fillId="6" borderId="24" applyNumberFormat="0" applyFont="0" applyBorder="0" applyAlignment="0" applyProtection="0">
      <alignment horizontal="left" vertical="center" indent="2"/>
      <protection hidden="1"/>
    </xf>
    <xf numFmtId="38" fontId="2" fillId="7" borderId="12" applyNumberFormat="0" applyFont="0" applyBorder="0" applyAlignment="0" applyProtection="0">
      <alignment vertical="center"/>
      <protection hidden="1"/>
    </xf>
  </cellStyleXfs>
  <cellXfs count="767">
    <xf numFmtId="0" fontId="0" fillId="0" borderId="0" xfId="0">
      <alignment vertical="center"/>
    </xf>
    <xf numFmtId="0" fontId="2" fillId="0" borderId="0" xfId="0" applyFont="1" applyProtection="1">
      <alignment vertical="center"/>
      <protection hidden="1"/>
    </xf>
    <xf numFmtId="0" fontId="2" fillId="2" borderId="0" xfId="0" applyFont="1" applyFill="1" applyProtection="1">
      <alignment vertical="center"/>
      <protection hidden="1"/>
    </xf>
    <xf numFmtId="0" fontId="10" fillId="0" borderId="0" xfId="0" applyFont="1" applyAlignment="1" applyProtection="1">
      <alignment horizontal="center" vertical="center"/>
      <protection hidden="1"/>
    </xf>
    <xf numFmtId="0" fontId="2" fillId="0" borderId="0" xfId="0" applyFont="1" applyAlignment="1" applyProtection="1">
      <alignment horizontal="center" vertical="center"/>
      <protection hidden="1"/>
    </xf>
    <xf numFmtId="0" fontId="2" fillId="2" borderId="0" xfId="0" applyFont="1" applyFill="1" applyAlignment="1" applyProtection="1">
      <alignment horizontal="center" vertical="center"/>
      <protection hidden="1"/>
    </xf>
    <xf numFmtId="0" fontId="9" fillId="2" borderId="0" xfId="0" applyFont="1" applyFill="1" applyProtection="1">
      <alignment vertical="center"/>
      <protection hidden="1"/>
    </xf>
    <xf numFmtId="0" fontId="0" fillId="2" borderId="0" xfId="0" applyFill="1" applyProtection="1">
      <alignment vertical="center"/>
      <protection hidden="1"/>
    </xf>
    <xf numFmtId="0" fontId="0" fillId="0" borderId="0" xfId="0" applyProtection="1">
      <alignment vertical="center"/>
      <protection hidden="1"/>
    </xf>
    <xf numFmtId="176" fontId="2" fillId="2" borderId="0" xfId="0" applyNumberFormat="1" applyFont="1" applyFill="1" applyProtection="1">
      <alignment vertical="center"/>
      <protection hidden="1"/>
    </xf>
    <xf numFmtId="176" fontId="2" fillId="0" borderId="0" xfId="0" applyNumberFormat="1" applyFont="1" applyAlignment="1" applyProtection="1">
      <alignment horizontal="center" vertical="center"/>
      <protection hidden="1"/>
    </xf>
    <xf numFmtId="0" fontId="16" fillId="0" borderId="0" xfId="0" applyFont="1" applyProtection="1">
      <alignment vertical="center"/>
      <protection hidden="1"/>
    </xf>
    <xf numFmtId="0" fontId="16" fillId="0" borderId="0" xfId="0" applyFont="1" applyProtection="1">
      <alignment vertical="center"/>
      <protection locked="0"/>
    </xf>
    <xf numFmtId="176" fontId="13" fillId="2" borderId="0" xfId="0" applyNumberFormat="1" applyFont="1" applyFill="1" applyProtection="1">
      <alignment vertical="center"/>
      <protection hidden="1"/>
    </xf>
    <xf numFmtId="177" fontId="13" fillId="2" borderId="0" xfId="0" applyNumberFormat="1" applyFont="1" applyFill="1" applyProtection="1">
      <alignment vertical="center"/>
      <protection hidden="1"/>
    </xf>
    <xf numFmtId="0" fontId="13" fillId="2" borderId="0" xfId="0" applyFont="1" applyFill="1" applyProtection="1">
      <alignment vertical="center"/>
      <protection hidden="1"/>
    </xf>
    <xf numFmtId="38" fontId="13" fillId="0" borderId="0" xfId="7" applyFont="1" applyFill="1" applyBorder="1" applyAlignment="1" applyProtection="1">
      <alignment horizontal="right" vertical="center"/>
      <protection hidden="1"/>
    </xf>
    <xf numFmtId="176" fontId="2" fillId="0" borderId="0" xfId="0" applyNumberFormat="1" applyFont="1" applyProtection="1">
      <alignment vertical="center"/>
      <protection hidden="1"/>
    </xf>
    <xf numFmtId="176" fontId="14" fillId="0" borderId="0" xfId="0" applyNumberFormat="1" applyFont="1" applyProtection="1">
      <alignment vertical="center"/>
      <protection hidden="1"/>
    </xf>
    <xf numFmtId="38" fontId="14" fillId="0" borderId="0" xfId="6" applyFont="1" applyFill="1" applyBorder="1" applyProtection="1">
      <alignment vertical="center"/>
      <protection hidden="1"/>
    </xf>
    <xf numFmtId="0" fontId="7" fillId="0" borderId="0" xfId="0" applyFont="1" applyProtection="1">
      <alignment vertical="center"/>
      <protection hidden="1"/>
    </xf>
    <xf numFmtId="176" fontId="44" fillId="0" borderId="0" xfId="0" applyNumberFormat="1" applyFont="1" applyProtection="1">
      <alignment vertical="center"/>
      <protection hidden="1"/>
    </xf>
    <xf numFmtId="38" fontId="44" fillId="0" borderId="0" xfId="6" applyFont="1" applyFill="1" applyBorder="1" applyProtection="1">
      <alignment vertical="center"/>
      <protection hidden="1"/>
    </xf>
    <xf numFmtId="0" fontId="13" fillId="0" borderId="0" xfId="0" applyFont="1" applyAlignment="1" applyProtection="1">
      <alignment horizontal="center" vertical="center" wrapText="1"/>
      <protection hidden="1"/>
    </xf>
    <xf numFmtId="0" fontId="16" fillId="0" borderId="0" xfId="0" applyFont="1" applyAlignment="1" applyProtection="1">
      <alignment horizontal="center" vertical="center"/>
      <protection hidden="1"/>
    </xf>
    <xf numFmtId="38" fontId="45" fillId="0" borderId="0" xfId="6" applyFont="1" applyFill="1" applyBorder="1" applyAlignment="1" applyProtection="1">
      <alignment horizontal="center" vertical="center"/>
      <protection hidden="1"/>
    </xf>
    <xf numFmtId="176" fontId="5" fillId="2" borderId="2" xfId="0" applyNumberFormat="1" applyFont="1" applyFill="1" applyBorder="1" applyAlignment="1" applyProtection="1">
      <alignment horizontal="center" vertical="center"/>
      <protection locked="0"/>
    </xf>
    <xf numFmtId="176" fontId="5" fillId="2" borderId="3" xfId="0" applyNumberFormat="1" applyFont="1" applyFill="1" applyBorder="1" applyAlignment="1" applyProtection="1">
      <alignment horizontal="center" vertical="center"/>
      <protection locked="0"/>
    </xf>
    <xf numFmtId="176" fontId="5" fillId="2" borderId="4" xfId="0" applyNumberFormat="1" applyFont="1" applyFill="1" applyBorder="1" applyAlignment="1" applyProtection="1">
      <alignment horizontal="center" vertical="center"/>
      <protection locked="0"/>
    </xf>
    <xf numFmtId="0" fontId="13" fillId="0" borderId="0" xfId="0" applyFont="1" applyAlignment="1" applyProtection="1">
      <alignment vertical="center" wrapText="1"/>
      <protection hidden="1"/>
    </xf>
    <xf numFmtId="176" fontId="13" fillId="0" borderId="0" xfId="0" applyNumberFormat="1" applyFont="1" applyAlignment="1" applyProtection="1">
      <alignment vertical="center" wrapText="1"/>
      <protection hidden="1"/>
    </xf>
    <xf numFmtId="176" fontId="13" fillId="0" borderId="0" xfId="0" applyNumberFormat="1" applyFont="1" applyProtection="1">
      <alignment vertical="center"/>
      <protection hidden="1"/>
    </xf>
    <xf numFmtId="176" fontId="13" fillId="0" borderId="10" xfId="0" applyNumberFormat="1" applyFont="1" applyBorder="1" applyAlignment="1" applyProtection="1">
      <alignment vertical="center" wrapText="1"/>
      <protection hidden="1"/>
    </xf>
    <xf numFmtId="0" fontId="7" fillId="0" borderId="0" xfId="0" applyFont="1" applyAlignment="1" applyProtection="1">
      <alignment horizontal="left" vertical="center"/>
      <protection hidden="1"/>
    </xf>
    <xf numFmtId="176" fontId="5" fillId="0" borderId="0" xfId="0" applyNumberFormat="1" applyFont="1" applyAlignment="1" applyProtection="1">
      <protection hidden="1"/>
    </xf>
    <xf numFmtId="176" fontId="46" fillId="2" borderId="0" xfId="0" applyNumberFormat="1" applyFont="1" applyFill="1" applyAlignment="1" applyProtection="1">
      <protection hidden="1"/>
    </xf>
    <xf numFmtId="176" fontId="5" fillId="0" borderId="0" xfId="0" applyNumberFormat="1" applyFont="1" applyProtection="1">
      <alignment vertical="center"/>
      <protection hidden="1"/>
    </xf>
    <xf numFmtId="38" fontId="5" fillId="0" borderId="0" xfId="6" applyFont="1" applyFill="1" applyBorder="1" applyProtection="1">
      <alignment vertical="center"/>
      <protection hidden="1"/>
    </xf>
    <xf numFmtId="176" fontId="5" fillId="0" borderId="0" xfId="0" applyNumberFormat="1" applyFont="1" applyAlignment="1" applyProtection="1">
      <alignment horizontal="right" vertical="center"/>
      <protection hidden="1"/>
    </xf>
    <xf numFmtId="0" fontId="8" fillId="0" borderId="0" xfId="0" applyFont="1" applyAlignment="1" applyProtection="1">
      <alignment horizontal="center" vertical="center"/>
      <protection hidden="1"/>
    </xf>
    <xf numFmtId="0" fontId="47" fillId="0" borderId="0" xfId="0" applyFont="1" applyAlignment="1" applyProtection="1">
      <alignment horizontal="left" vertical="center"/>
      <protection hidden="1"/>
    </xf>
    <xf numFmtId="0" fontId="12" fillId="0" borderId="0" xfId="0" applyFont="1" applyProtection="1">
      <alignment vertical="center"/>
      <protection hidden="1"/>
    </xf>
    <xf numFmtId="176" fontId="48" fillId="2" borderId="0" xfId="0" applyNumberFormat="1" applyFont="1" applyFill="1" applyAlignment="1" applyProtection="1">
      <protection hidden="1"/>
    </xf>
    <xf numFmtId="0" fontId="26" fillId="0" borderId="0" xfId="0" applyFont="1" applyProtection="1">
      <alignment vertical="center"/>
      <protection hidden="1"/>
    </xf>
    <xf numFmtId="0" fontId="27" fillId="0" borderId="0" xfId="0" applyFont="1" applyProtection="1">
      <alignment vertical="center"/>
      <protection hidden="1"/>
    </xf>
    <xf numFmtId="0" fontId="27" fillId="0" borderId="0" xfId="0" applyFont="1" applyAlignment="1" applyProtection="1">
      <alignment horizontal="center" vertical="center"/>
      <protection hidden="1"/>
    </xf>
    <xf numFmtId="38" fontId="27" fillId="0" borderId="0" xfId="12" applyFont="1" applyFill="1" applyBorder="1" applyAlignment="1" applyProtection="1">
      <alignment vertical="center"/>
      <protection hidden="1"/>
    </xf>
    <xf numFmtId="0" fontId="27" fillId="0" borderId="0" xfId="0" applyFont="1" applyAlignment="1" applyProtection="1">
      <alignment horizontal="right" vertical="center"/>
      <protection hidden="1"/>
    </xf>
    <xf numFmtId="0" fontId="27" fillId="2" borderId="0" xfId="0" applyFont="1" applyFill="1" applyProtection="1">
      <alignment vertical="center"/>
      <protection hidden="1"/>
    </xf>
    <xf numFmtId="0" fontId="21" fillId="2" borderId="0" xfId="0" applyFont="1" applyFill="1" applyAlignment="1" applyProtection="1">
      <alignment horizontal="distributed" vertical="center"/>
      <protection hidden="1"/>
    </xf>
    <xf numFmtId="0" fontId="26" fillId="0" borderId="0" xfId="0" applyFont="1" applyAlignment="1" applyProtection="1">
      <alignment horizontal="center" vertical="center"/>
      <protection hidden="1"/>
    </xf>
    <xf numFmtId="0" fontId="30" fillId="0" borderId="0" xfId="0" applyFont="1" applyProtection="1">
      <alignment vertical="center"/>
      <protection hidden="1"/>
    </xf>
    <xf numFmtId="38" fontId="26" fillId="0" borderId="0" xfId="12" applyFont="1" applyFill="1" applyAlignment="1" applyProtection="1">
      <alignment vertical="center"/>
      <protection hidden="1"/>
    </xf>
    <xf numFmtId="0" fontId="30" fillId="0" borderId="0" xfId="0" applyFont="1" applyAlignment="1" applyProtection="1">
      <alignment vertical="center" wrapText="1" shrinkToFit="1"/>
      <protection hidden="1"/>
    </xf>
    <xf numFmtId="0" fontId="33" fillId="0" borderId="0" xfId="0" applyFont="1" applyAlignment="1" applyProtection="1">
      <alignment vertical="center" wrapText="1" shrinkToFit="1"/>
      <protection hidden="1"/>
    </xf>
    <xf numFmtId="0" fontId="30" fillId="0" borderId="0" xfId="0" applyFont="1" applyAlignment="1" applyProtection="1">
      <alignment vertical="center" shrinkToFit="1"/>
      <protection hidden="1"/>
    </xf>
    <xf numFmtId="0" fontId="30" fillId="0" borderId="0" xfId="0" applyFont="1" applyAlignment="1" applyProtection="1">
      <alignment vertical="center" textRotation="255" shrinkToFit="1"/>
      <protection hidden="1"/>
    </xf>
    <xf numFmtId="0" fontId="27" fillId="0" borderId="0" xfId="0" applyFont="1" applyAlignment="1" applyProtection="1">
      <alignment vertical="center" shrinkToFit="1"/>
      <protection hidden="1"/>
    </xf>
    <xf numFmtId="0" fontId="21" fillId="0" borderId="0" xfId="0" applyFont="1" applyAlignment="1" applyProtection="1">
      <alignment horizontal="distributed" vertical="center"/>
      <protection hidden="1"/>
    </xf>
    <xf numFmtId="0" fontId="27" fillId="0" borderId="0" xfId="0" applyFont="1" applyAlignment="1" applyProtection="1">
      <alignment vertical="center" textRotation="255" shrinkToFit="1"/>
      <protection hidden="1"/>
    </xf>
    <xf numFmtId="0" fontId="27" fillId="0" borderId="0" xfId="0" applyFont="1" applyAlignment="1" applyProtection="1">
      <alignment horizontal="center" vertical="center" shrinkToFit="1"/>
      <protection hidden="1"/>
    </xf>
    <xf numFmtId="38" fontId="27" fillId="0" borderId="0" xfId="12" applyFont="1" applyFill="1" applyBorder="1" applyAlignment="1" applyProtection="1">
      <alignment vertical="center" shrinkToFit="1"/>
      <protection hidden="1"/>
    </xf>
    <xf numFmtId="0" fontId="26" fillId="0" borderId="0" xfId="0" applyFont="1" applyAlignment="1" applyProtection="1">
      <alignment vertical="center" wrapText="1" shrinkToFit="1"/>
      <protection hidden="1"/>
    </xf>
    <xf numFmtId="0" fontId="30" fillId="3" borderId="0" xfId="0" applyFont="1" applyFill="1" applyAlignment="1" applyProtection="1">
      <alignment horizontal="center" vertical="center" wrapText="1" shrinkToFit="1"/>
      <protection hidden="1"/>
    </xf>
    <xf numFmtId="0" fontId="30" fillId="3" borderId="0" xfId="0" applyFont="1" applyFill="1" applyAlignment="1" applyProtection="1">
      <alignment horizontal="center" vertical="center" shrinkToFit="1"/>
      <protection hidden="1"/>
    </xf>
    <xf numFmtId="0" fontId="27" fillId="3" borderId="0" xfId="0" applyFont="1" applyFill="1" applyAlignment="1" applyProtection="1">
      <alignment horizontal="center" vertical="center" shrinkToFit="1"/>
      <protection hidden="1"/>
    </xf>
    <xf numFmtId="0" fontId="27" fillId="3" borderId="0" xfId="0" applyFont="1" applyFill="1" applyAlignment="1" applyProtection="1">
      <alignment vertical="center" shrinkToFit="1"/>
      <protection hidden="1"/>
    </xf>
    <xf numFmtId="0" fontId="30" fillId="0" borderId="10" xfId="0" applyFont="1" applyBorder="1" applyAlignment="1" applyProtection="1">
      <alignment vertical="center" shrinkToFit="1"/>
      <protection hidden="1"/>
    </xf>
    <xf numFmtId="49" fontId="30" fillId="0" borderId="14" xfId="0" applyNumberFormat="1" applyFont="1" applyBorder="1" applyAlignment="1" applyProtection="1">
      <alignment vertical="center" shrinkToFit="1"/>
      <protection hidden="1"/>
    </xf>
    <xf numFmtId="49" fontId="30" fillId="0" borderId="14" xfId="0" applyNumberFormat="1" applyFont="1" applyBorder="1" applyAlignment="1" applyProtection="1">
      <alignment horizontal="center" vertical="center"/>
      <protection hidden="1"/>
    </xf>
    <xf numFmtId="49" fontId="30" fillId="0" borderId="14" xfId="0" applyNumberFormat="1" applyFont="1" applyBorder="1" applyProtection="1">
      <alignment vertical="center"/>
      <protection hidden="1"/>
    </xf>
    <xf numFmtId="49" fontId="30" fillId="0" borderId="15" xfId="0" applyNumberFormat="1" applyFont="1" applyBorder="1" applyProtection="1">
      <alignment vertical="center"/>
      <protection hidden="1"/>
    </xf>
    <xf numFmtId="49" fontId="27" fillId="0" borderId="18" xfId="0" applyNumberFormat="1" applyFont="1" applyBorder="1" applyAlignment="1" applyProtection="1">
      <alignment vertical="center" shrinkToFit="1"/>
      <protection hidden="1"/>
    </xf>
    <xf numFmtId="49" fontId="27" fillId="0" borderId="17" xfId="0" applyNumberFormat="1" applyFont="1" applyBorder="1" applyAlignment="1" applyProtection="1">
      <alignment vertical="center" shrinkToFit="1"/>
      <protection hidden="1"/>
    </xf>
    <xf numFmtId="176" fontId="5" fillId="2" borderId="0" xfId="0" applyNumberFormat="1" applyFont="1" applyFill="1" applyAlignment="1" applyProtection="1">
      <protection hidden="1"/>
    </xf>
    <xf numFmtId="0" fontId="49" fillId="0" borderId="0" xfId="0" applyFont="1" applyProtection="1">
      <alignment vertical="center"/>
      <protection hidden="1"/>
    </xf>
    <xf numFmtId="0" fontId="26" fillId="0" borderId="0" xfId="0" applyFont="1" applyAlignment="1" applyProtection="1">
      <alignment horizontal="right" vertical="center"/>
      <protection hidden="1"/>
    </xf>
    <xf numFmtId="49" fontId="27" fillId="3" borderId="0" xfId="0" applyNumberFormat="1" applyFont="1" applyFill="1" applyAlignment="1" applyProtection="1">
      <alignment horizontal="center" vertical="center" shrinkToFit="1"/>
      <protection hidden="1"/>
    </xf>
    <xf numFmtId="0" fontId="5" fillId="0" borderId="0" xfId="0" applyFont="1" applyAlignment="1" applyProtection="1">
      <alignment horizontal="center" vertical="center" shrinkToFit="1"/>
      <protection hidden="1"/>
    </xf>
    <xf numFmtId="179" fontId="5" fillId="2" borderId="20" xfId="7" applyNumberFormat="1" applyFont="1" applyFill="1" applyBorder="1" applyProtection="1">
      <alignment vertical="center"/>
      <protection locked="0"/>
    </xf>
    <xf numFmtId="179" fontId="5" fillId="2" borderId="21" xfId="7" applyNumberFormat="1" applyFont="1" applyFill="1" applyBorder="1" applyProtection="1">
      <alignment vertical="center"/>
      <protection locked="0"/>
    </xf>
    <xf numFmtId="179" fontId="5" fillId="2" borderId="22" xfId="7" applyNumberFormat="1" applyFont="1" applyFill="1" applyBorder="1" applyProtection="1">
      <alignment vertical="center"/>
      <protection locked="0"/>
    </xf>
    <xf numFmtId="179" fontId="5" fillId="2" borderId="17" xfId="0" applyNumberFormat="1" applyFont="1" applyFill="1" applyBorder="1" applyProtection="1">
      <alignment vertical="center"/>
      <protection hidden="1"/>
    </xf>
    <xf numFmtId="179" fontId="5" fillId="0" borderId="17" xfId="0" applyNumberFormat="1" applyFont="1" applyBorder="1" applyProtection="1">
      <alignment vertical="center"/>
      <protection hidden="1"/>
    </xf>
    <xf numFmtId="178" fontId="5" fillId="2" borderId="23" xfId="0" applyNumberFormat="1" applyFont="1" applyFill="1" applyBorder="1" applyProtection="1">
      <alignment vertical="center"/>
      <protection hidden="1"/>
    </xf>
    <xf numFmtId="179" fontId="5" fillId="0" borderId="24" xfId="0" applyNumberFormat="1" applyFont="1" applyBorder="1" applyProtection="1">
      <alignment vertical="center"/>
      <protection hidden="1"/>
    </xf>
    <xf numFmtId="49" fontId="5" fillId="2" borderId="25" xfId="0" applyNumberFormat="1" applyFont="1" applyFill="1" applyBorder="1" applyAlignment="1" applyProtection="1">
      <alignment horizontal="center" vertical="center" shrinkToFit="1"/>
      <protection locked="0"/>
    </xf>
    <xf numFmtId="49" fontId="5" fillId="2" borderId="2" xfId="0" applyNumberFormat="1" applyFont="1" applyFill="1" applyBorder="1" applyAlignment="1" applyProtection="1">
      <alignment horizontal="center" vertical="center"/>
      <protection locked="0"/>
    </xf>
    <xf numFmtId="49" fontId="5" fillId="2" borderId="3" xfId="0" applyNumberFormat="1" applyFont="1" applyFill="1" applyBorder="1" applyAlignment="1" applyProtection="1">
      <alignment horizontal="center" vertical="center"/>
      <protection locked="0"/>
    </xf>
    <xf numFmtId="49" fontId="5" fillId="2" borderId="4" xfId="0" applyNumberFormat="1" applyFont="1" applyFill="1" applyBorder="1" applyAlignment="1" applyProtection="1">
      <alignment horizontal="center" vertical="center"/>
      <protection locked="0"/>
    </xf>
    <xf numFmtId="49" fontId="5" fillId="2" borderId="0" xfId="0" applyNumberFormat="1" applyFont="1" applyFill="1" applyAlignment="1" applyProtection="1">
      <alignment horizontal="center" vertical="center" shrinkToFit="1"/>
      <protection locked="0"/>
    </xf>
    <xf numFmtId="49" fontId="5" fillId="2" borderId="26" xfId="0" applyNumberFormat="1" applyFont="1" applyFill="1" applyBorder="1" applyAlignment="1" applyProtection="1">
      <alignment horizontal="center" vertical="center" shrinkToFit="1"/>
      <protection locked="0"/>
    </xf>
    <xf numFmtId="49" fontId="5" fillId="2" borderId="5" xfId="0" applyNumberFormat="1" applyFont="1" applyFill="1" applyBorder="1" applyAlignment="1" applyProtection="1">
      <alignment horizontal="center" vertical="center" shrinkToFit="1"/>
      <protection locked="0"/>
    </xf>
    <xf numFmtId="49" fontId="5" fillId="2" borderId="27" xfId="0" applyNumberFormat="1" applyFont="1" applyFill="1" applyBorder="1" applyAlignment="1" applyProtection="1">
      <alignment horizontal="center" vertical="center" shrinkToFit="1"/>
      <protection locked="0"/>
    </xf>
    <xf numFmtId="49" fontId="5" fillId="2" borderId="6" xfId="0" applyNumberFormat="1" applyFont="1" applyFill="1" applyBorder="1" applyAlignment="1" applyProtection="1">
      <alignment horizontal="center" vertical="center" shrinkToFit="1"/>
      <protection locked="0"/>
    </xf>
    <xf numFmtId="179" fontId="5" fillId="2" borderId="28" xfId="7" applyNumberFormat="1" applyFont="1" applyFill="1" applyBorder="1" applyProtection="1">
      <alignment vertical="center"/>
      <protection locked="0"/>
    </xf>
    <xf numFmtId="179" fontId="5" fillId="2" borderId="26" xfId="7" applyNumberFormat="1" applyFont="1" applyFill="1" applyBorder="1" applyProtection="1">
      <alignment vertical="center"/>
      <protection locked="0"/>
    </xf>
    <xf numFmtId="179" fontId="5" fillId="2" borderId="27" xfId="7" applyNumberFormat="1" applyFont="1" applyFill="1" applyBorder="1" applyProtection="1">
      <alignment vertical="center"/>
      <protection locked="0"/>
    </xf>
    <xf numFmtId="179" fontId="5" fillId="2" borderId="5" xfId="0" applyNumberFormat="1" applyFont="1" applyFill="1" applyBorder="1" applyAlignment="1" applyProtection="1">
      <alignment vertical="center" shrinkToFit="1"/>
      <protection locked="0"/>
    </xf>
    <xf numFmtId="179" fontId="5" fillId="0" borderId="0" xfId="0" applyNumberFormat="1" applyFont="1" applyAlignment="1" applyProtection="1">
      <alignment vertical="center" shrinkToFit="1"/>
      <protection locked="0"/>
    </xf>
    <xf numFmtId="179" fontId="5" fillId="2" borderId="6" xfId="0" applyNumberFormat="1" applyFont="1" applyFill="1" applyBorder="1" applyAlignment="1" applyProtection="1">
      <alignment vertical="center" shrinkToFit="1"/>
      <protection locked="0"/>
    </xf>
    <xf numFmtId="179" fontId="5" fillId="2" borderId="0" xfId="0" applyNumberFormat="1" applyFont="1" applyFill="1" applyAlignment="1" applyProtection="1">
      <alignment vertical="center" shrinkToFit="1"/>
      <protection locked="0"/>
    </xf>
    <xf numFmtId="179" fontId="5" fillId="0" borderId="6" xfId="0" applyNumberFormat="1" applyFont="1" applyBorder="1" applyAlignment="1" applyProtection="1">
      <alignment vertical="center" shrinkToFit="1"/>
      <protection locked="0"/>
    </xf>
    <xf numFmtId="178" fontId="5" fillId="2" borderId="35" xfId="0" applyNumberFormat="1" applyFont="1" applyFill="1" applyBorder="1" applyProtection="1">
      <alignment vertical="center"/>
      <protection hidden="1"/>
    </xf>
    <xf numFmtId="178" fontId="5" fillId="0" borderId="38" xfId="0" applyNumberFormat="1" applyFont="1" applyBorder="1" applyProtection="1">
      <alignment vertical="center"/>
      <protection hidden="1"/>
    </xf>
    <xf numFmtId="38" fontId="13" fillId="0" borderId="38" xfId="7" applyFont="1" applyFill="1" applyBorder="1" applyAlignment="1" applyProtection="1">
      <alignment vertical="center"/>
      <protection hidden="1"/>
    </xf>
    <xf numFmtId="38" fontId="13" fillId="0" borderId="40" xfId="7" applyFont="1" applyFill="1" applyBorder="1" applyAlignment="1" applyProtection="1">
      <alignment vertical="center"/>
      <protection hidden="1"/>
    </xf>
    <xf numFmtId="0" fontId="26" fillId="0" borderId="0" xfId="0" applyFont="1" applyAlignment="1" applyProtection="1">
      <alignment horizontal="left" vertical="center" wrapText="1"/>
      <protection hidden="1"/>
    </xf>
    <xf numFmtId="38" fontId="12" fillId="0" borderId="19" xfId="0" applyNumberFormat="1" applyFont="1" applyBorder="1" applyProtection="1">
      <alignment vertical="center"/>
      <protection hidden="1"/>
    </xf>
    <xf numFmtId="176" fontId="19" fillId="2" borderId="0" xfId="0" applyNumberFormat="1" applyFont="1" applyFill="1" applyProtection="1">
      <alignment vertical="center"/>
      <protection hidden="1"/>
    </xf>
    <xf numFmtId="178" fontId="5" fillId="0" borderId="35" xfId="0" applyNumberFormat="1" applyFont="1" applyBorder="1" applyProtection="1">
      <alignment vertical="center"/>
      <protection hidden="1"/>
    </xf>
    <xf numFmtId="176" fontId="5" fillId="0" borderId="43" xfId="0" applyNumberFormat="1" applyFont="1" applyBorder="1" applyAlignment="1" applyProtection="1">
      <alignment horizontal="center" vertical="center"/>
      <protection hidden="1"/>
    </xf>
    <xf numFmtId="38" fontId="45" fillId="0" borderId="44" xfId="6" applyFont="1" applyFill="1" applyBorder="1" applyAlignment="1" applyProtection="1">
      <alignment horizontal="center" vertical="center"/>
      <protection hidden="1"/>
    </xf>
    <xf numFmtId="38" fontId="13" fillId="0" borderId="19" xfId="7" applyFont="1" applyFill="1" applyBorder="1" applyAlignment="1" applyProtection="1">
      <alignment horizontal="center" vertical="center"/>
      <protection hidden="1"/>
    </xf>
    <xf numFmtId="38" fontId="13" fillId="0" borderId="31" xfId="7" applyFont="1" applyFill="1" applyBorder="1" applyAlignment="1" applyProtection="1">
      <alignment horizontal="center" vertical="center"/>
      <protection hidden="1"/>
    </xf>
    <xf numFmtId="0" fontId="26" fillId="2" borderId="0" xfId="0" applyFont="1" applyFill="1" applyAlignment="1" applyProtection="1">
      <alignment horizontal="center" vertical="center"/>
      <protection hidden="1"/>
    </xf>
    <xf numFmtId="0" fontId="27" fillId="2" borderId="0" xfId="0" applyFont="1" applyFill="1" applyAlignment="1" applyProtection="1">
      <alignment horizontal="distributed" vertical="center"/>
      <protection hidden="1"/>
    </xf>
    <xf numFmtId="49" fontId="27" fillId="2" borderId="0" xfId="0" applyNumberFormat="1" applyFont="1" applyFill="1" applyAlignment="1" applyProtection="1">
      <alignment horizontal="left" vertical="center"/>
      <protection hidden="1"/>
    </xf>
    <xf numFmtId="49" fontId="30" fillId="0" borderId="0" xfId="0" applyNumberFormat="1" applyFont="1" applyAlignment="1" applyProtection="1">
      <alignment vertical="center" shrinkToFit="1"/>
      <protection hidden="1"/>
    </xf>
    <xf numFmtId="49" fontId="30" fillId="0" borderId="0" xfId="0" applyNumberFormat="1" applyFont="1" applyProtection="1">
      <alignment vertical="center"/>
      <protection hidden="1"/>
    </xf>
    <xf numFmtId="0" fontId="33" fillId="0" borderId="10" xfId="0" applyFont="1" applyBorder="1" applyAlignment="1" applyProtection="1">
      <alignment vertical="center" wrapText="1" shrinkToFit="1"/>
      <protection hidden="1"/>
    </xf>
    <xf numFmtId="0" fontId="31" fillId="0" borderId="0" xfId="0" applyFont="1" applyAlignment="1" applyProtection="1">
      <alignment horizontal="center" vertical="center"/>
      <protection hidden="1"/>
    </xf>
    <xf numFmtId="38" fontId="2" fillId="2" borderId="0" xfId="12" applyFont="1" applyFill="1" applyProtection="1">
      <alignment vertical="center"/>
      <protection hidden="1"/>
    </xf>
    <xf numFmtId="0" fontId="18" fillId="0" borderId="0" xfId="0" applyFont="1" applyAlignment="1" applyProtection="1">
      <alignment horizontal="right" vertical="center"/>
      <protection hidden="1"/>
    </xf>
    <xf numFmtId="0" fontId="39" fillId="2" borderId="0" xfId="0" applyFont="1" applyFill="1" applyProtection="1">
      <alignment vertical="center"/>
      <protection hidden="1"/>
    </xf>
    <xf numFmtId="49" fontId="24" fillId="2" borderId="0" xfId="0" applyNumberFormat="1" applyFont="1" applyFill="1" applyAlignment="1" applyProtection="1">
      <alignment horizontal="center" vertical="center"/>
      <protection hidden="1"/>
    </xf>
    <xf numFmtId="0" fontId="24" fillId="2" borderId="0" xfId="0" applyFont="1" applyFill="1" applyProtection="1">
      <alignment vertical="center"/>
      <protection hidden="1"/>
    </xf>
    <xf numFmtId="0" fontId="24" fillId="0" borderId="0" xfId="0" applyFont="1" applyProtection="1">
      <alignment vertical="center"/>
      <protection hidden="1"/>
    </xf>
    <xf numFmtId="0" fontId="24" fillId="2" borderId="0" xfId="0" applyFont="1" applyFill="1" applyAlignment="1" applyProtection="1">
      <alignment horizontal="center" vertical="center"/>
      <protection hidden="1"/>
    </xf>
    <xf numFmtId="0" fontId="12" fillId="2" borderId="0" xfId="0" applyFont="1" applyFill="1" applyProtection="1">
      <alignment vertical="center"/>
      <protection hidden="1"/>
    </xf>
    <xf numFmtId="0" fontId="24" fillId="2" borderId="0" xfId="0" applyFont="1" applyFill="1" applyAlignment="1" applyProtection="1">
      <alignment horizontal="left" vertical="center"/>
      <protection hidden="1"/>
    </xf>
    <xf numFmtId="49" fontId="12" fillId="2" borderId="0" xfId="0" applyNumberFormat="1" applyFont="1" applyFill="1" applyAlignment="1" applyProtection="1">
      <alignment horizontal="left" vertical="center"/>
      <protection hidden="1"/>
    </xf>
    <xf numFmtId="0" fontId="12" fillId="2" borderId="0" xfId="0" applyFont="1" applyFill="1" applyAlignment="1" applyProtection="1">
      <alignment horizontal="distributed" vertical="center"/>
      <protection hidden="1"/>
    </xf>
    <xf numFmtId="0" fontId="12" fillId="2" borderId="0" xfId="0" applyFont="1" applyFill="1" applyAlignment="1" applyProtection="1">
      <alignment horizontal="left" vertical="center"/>
      <protection hidden="1"/>
    </xf>
    <xf numFmtId="0" fontId="17" fillId="0" borderId="0" xfId="85" applyFont="1" applyProtection="1">
      <alignment vertical="center"/>
      <protection hidden="1"/>
    </xf>
    <xf numFmtId="0" fontId="12" fillId="0" borderId="0" xfId="85" applyFont="1" applyAlignment="1" applyProtection="1">
      <alignment vertical="center" wrapText="1"/>
      <protection hidden="1"/>
    </xf>
    <xf numFmtId="0" fontId="12" fillId="0" borderId="0" xfId="85" applyFont="1" applyAlignment="1" applyProtection="1">
      <alignment vertical="center" shrinkToFit="1"/>
      <protection hidden="1"/>
    </xf>
    <xf numFmtId="0" fontId="12" fillId="2" borderId="0" xfId="0" applyFont="1" applyFill="1" applyAlignment="1" applyProtection="1">
      <alignment horizontal="right" vertical="center"/>
      <protection hidden="1"/>
    </xf>
    <xf numFmtId="49" fontId="12" fillId="2" borderId="0" xfId="0" applyNumberFormat="1" applyFont="1" applyFill="1" applyAlignment="1" applyProtection="1">
      <alignment horizontal="center" vertical="center"/>
      <protection hidden="1"/>
    </xf>
    <xf numFmtId="0" fontId="12" fillId="2" borderId="0" xfId="0" applyFont="1" applyFill="1" applyAlignment="1" applyProtection="1">
      <alignment horizontal="center" vertical="center"/>
      <protection hidden="1"/>
    </xf>
    <xf numFmtId="0" fontId="12" fillId="2" borderId="0" xfId="0" applyFont="1" applyFill="1" applyAlignment="1" applyProtection="1">
      <alignment horizontal="center" vertical="center" wrapText="1"/>
      <protection hidden="1"/>
    </xf>
    <xf numFmtId="0" fontId="12" fillId="0" borderId="46" xfId="0" applyFont="1" applyBorder="1" applyProtection="1">
      <alignment vertical="center"/>
      <protection hidden="1"/>
    </xf>
    <xf numFmtId="49" fontId="24" fillId="2" borderId="46" xfId="0" applyNumberFormat="1" applyFont="1" applyFill="1" applyBorder="1" applyAlignment="1" applyProtection="1">
      <alignment horizontal="center" vertical="center"/>
      <protection hidden="1"/>
    </xf>
    <xf numFmtId="0" fontId="24" fillId="0" borderId="46" xfId="0" applyFont="1" applyBorder="1" applyProtection="1">
      <alignment vertical="center"/>
      <protection hidden="1"/>
    </xf>
    <xf numFmtId="0" fontId="12" fillId="2" borderId="46" xfId="0" applyFont="1" applyFill="1" applyBorder="1" applyProtection="1">
      <alignment vertical="center"/>
      <protection hidden="1"/>
    </xf>
    <xf numFmtId="0" fontId="12" fillId="2" borderId="46" xfId="0" applyFont="1" applyFill="1" applyBorder="1" applyAlignment="1" applyProtection="1">
      <alignment horizontal="center" vertical="center" wrapText="1"/>
      <protection hidden="1"/>
    </xf>
    <xf numFmtId="0" fontId="12" fillId="2" borderId="46" xfId="0" applyFont="1" applyFill="1" applyBorder="1" applyAlignment="1" applyProtection="1">
      <alignment horizontal="center" vertical="center"/>
      <protection hidden="1"/>
    </xf>
    <xf numFmtId="38" fontId="2" fillId="2" borderId="0" xfId="12" applyFont="1" applyFill="1" applyBorder="1" applyProtection="1">
      <alignment vertical="center"/>
      <protection hidden="1"/>
    </xf>
    <xf numFmtId="0" fontId="10" fillId="2" borderId="0" xfId="0" applyFont="1" applyFill="1" applyAlignment="1" applyProtection="1">
      <alignment horizontal="center" vertical="center"/>
      <protection hidden="1"/>
    </xf>
    <xf numFmtId="0" fontId="5" fillId="0" borderId="0" xfId="0" applyFont="1" applyAlignment="1" applyProtection="1">
      <alignment horizontal="right" vertical="center" wrapText="1"/>
      <protection hidden="1"/>
    </xf>
    <xf numFmtId="0" fontId="46" fillId="0" borderId="0" xfId="0" applyFont="1" applyAlignment="1" applyProtection="1">
      <alignment horizontal="left" vertical="center"/>
      <protection hidden="1"/>
    </xf>
    <xf numFmtId="0" fontId="9" fillId="0" borderId="47" xfId="0" applyFont="1" applyBorder="1" applyAlignment="1" applyProtection="1">
      <alignment horizontal="center" vertical="center"/>
      <protection hidden="1"/>
    </xf>
    <xf numFmtId="38" fontId="24" fillId="2" borderId="0" xfId="12" applyFont="1" applyFill="1" applyBorder="1" applyAlignment="1" applyProtection="1">
      <alignment horizontal="right" vertical="center"/>
      <protection hidden="1"/>
    </xf>
    <xf numFmtId="0" fontId="9" fillId="0" borderId="0" xfId="0" applyFont="1" applyAlignment="1" applyProtection="1">
      <alignment horizontal="center" vertical="center"/>
      <protection hidden="1"/>
    </xf>
    <xf numFmtId="0" fontId="13" fillId="0" borderId="0" xfId="0" applyFont="1" applyAlignment="1" applyProtection="1">
      <alignment horizontal="left" vertical="center" wrapText="1"/>
      <protection hidden="1"/>
    </xf>
    <xf numFmtId="38" fontId="25" fillId="2" borderId="48" xfId="12" applyFont="1" applyFill="1" applyBorder="1" applyAlignment="1" applyProtection="1">
      <alignment vertical="center"/>
      <protection hidden="1"/>
    </xf>
    <xf numFmtId="38" fontId="25" fillId="2" borderId="0" xfId="12" applyFont="1" applyFill="1" applyBorder="1" applyAlignment="1" applyProtection="1">
      <alignment vertical="center"/>
      <protection hidden="1"/>
    </xf>
    <xf numFmtId="38" fontId="41" fillId="0" borderId="0" xfId="12" applyFont="1" applyFill="1" applyBorder="1" applyAlignment="1" applyProtection="1">
      <alignment vertical="center"/>
      <protection hidden="1"/>
    </xf>
    <xf numFmtId="38" fontId="2" fillId="0" borderId="0" xfId="12" applyFont="1" applyProtection="1">
      <alignment vertical="center"/>
      <protection hidden="1"/>
    </xf>
    <xf numFmtId="178" fontId="13" fillId="0" borderId="24" xfId="7" applyNumberFormat="1" applyFont="1" applyFill="1" applyBorder="1" applyAlignment="1" applyProtection="1">
      <alignment vertical="center"/>
      <protection hidden="1"/>
    </xf>
    <xf numFmtId="178" fontId="13" fillId="0" borderId="12" xfId="7" applyNumberFormat="1" applyFont="1" applyFill="1" applyBorder="1" applyAlignment="1" applyProtection="1">
      <alignment vertical="center"/>
      <protection hidden="1"/>
    </xf>
    <xf numFmtId="178" fontId="13" fillId="0" borderId="31" xfId="7" applyNumberFormat="1" applyFont="1" applyFill="1" applyBorder="1" applyAlignment="1" applyProtection="1">
      <alignment horizontal="right" vertical="center"/>
      <protection hidden="1"/>
    </xf>
    <xf numFmtId="178" fontId="13" fillId="0" borderId="19" xfId="7" applyNumberFormat="1" applyFont="1" applyFill="1" applyBorder="1" applyAlignment="1" applyProtection="1">
      <alignment horizontal="right" vertical="center"/>
      <protection hidden="1"/>
    </xf>
    <xf numFmtId="0" fontId="12" fillId="2" borderId="0" xfId="0" applyFont="1" applyFill="1" applyAlignment="1" applyProtection="1">
      <alignment vertical="center" wrapText="1"/>
      <protection hidden="1"/>
    </xf>
    <xf numFmtId="38" fontId="13" fillId="0" borderId="19" xfId="0" applyNumberFormat="1" applyFont="1" applyBorder="1">
      <alignment vertical="center"/>
    </xf>
    <xf numFmtId="38" fontId="13" fillId="0" borderId="31" xfId="0" applyNumberFormat="1" applyFont="1" applyBorder="1">
      <alignment vertical="center"/>
    </xf>
    <xf numFmtId="0" fontId="13" fillId="4" borderId="39" xfId="0" applyFont="1" applyFill="1" applyBorder="1" applyAlignment="1">
      <alignment horizontal="center" vertical="center"/>
    </xf>
    <xf numFmtId="38" fontId="13" fillId="0" borderId="0" xfId="7" applyFont="1" applyFill="1" applyBorder="1" applyAlignment="1" applyProtection="1">
      <alignment horizontal="right" vertical="center"/>
    </xf>
    <xf numFmtId="176" fontId="5" fillId="2" borderId="2" xfId="0" applyNumberFormat="1" applyFont="1" applyFill="1" applyBorder="1" applyAlignment="1" applyProtection="1">
      <alignment horizontal="center" vertical="center"/>
      <protection locked="0" hidden="1"/>
    </xf>
    <xf numFmtId="176" fontId="5" fillId="2" borderId="3" xfId="0" applyNumberFormat="1" applyFont="1" applyFill="1" applyBorder="1" applyAlignment="1" applyProtection="1">
      <alignment horizontal="center" vertical="center"/>
      <protection locked="0" hidden="1"/>
    </xf>
    <xf numFmtId="176" fontId="5" fillId="2" borderId="4" xfId="0" applyNumberFormat="1" applyFont="1" applyFill="1" applyBorder="1" applyAlignment="1" applyProtection="1">
      <alignment horizontal="center" vertical="center"/>
      <protection locked="0" hidden="1"/>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right" vertical="center"/>
      <protection hidden="1"/>
    </xf>
    <xf numFmtId="0" fontId="26" fillId="2" borderId="0" xfId="0" applyFont="1" applyFill="1" applyProtection="1">
      <alignment vertical="center"/>
      <protection hidden="1"/>
    </xf>
    <xf numFmtId="38" fontId="27" fillId="2" borderId="0" xfId="87" applyFont="1" applyFill="1" applyProtection="1">
      <alignment vertical="center"/>
      <protection hidden="1"/>
    </xf>
    <xf numFmtId="0" fontId="28" fillId="0" borderId="0" xfId="0" applyFont="1" applyAlignment="1" applyProtection="1">
      <alignment vertical="distributed"/>
      <protection hidden="1"/>
    </xf>
    <xf numFmtId="0" fontId="55" fillId="2" borderId="0" xfId="0" applyFont="1" applyFill="1" applyProtection="1">
      <alignment vertical="center"/>
      <protection hidden="1"/>
    </xf>
    <xf numFmtId="0" fontId="29" fillId="2" borderId="0" xfId="0" applyFont="1" applyFill="1" applyProtection="1">
      <alignment vertical="center"/>
      <protection hidden="1"/>
    </xf>
    <xf numFmtId="0" fontId="30" fillId="2" borderId="0" xfId="0" applyFont="1" applyFill="1" applyProtection="1">
      <alignment vertical="center"/>
      <protection hidden="1"/>
    </xf>
    <xf numFmtId="0" fontId="31" fillId="2" borderId="0" xfId="0" applyFont="1" applyFill="1" applyProtection="1">
      <alignment vertical="center"/>
      <protection hidden="1"/>
    </xf>
    <xf numFmtId="0" fontId="31" fillId="2" borderId="0" xfId="0" applyFont="1" applyFill="1" applyAlignment="1" applyProtection="1">
      <alignment horizontal="right" vertical="center"/>
      <protection hidden="1"/>
    </xf>
    <xf numFmtId="0" fontId="31" fillId="2" borderId="0" xfId="0" applyFont="1" applyFill="1" applyAlignment="1" applyProtection="1">
      <alignment horizontal="center" vertical="center"/>
      <protection hidden="1"/>
    </xf>
    <xf numFmtId="0" fontId="27" fillId="2" borderId="0" xfId="0" applyFont="1" applyFill="1" applyAlignment="1" applyProtection="1">
      <alignment horizontal="left" vertical="center" wrapText="1"/>
      <protection hidden="1"/>
    </xf>
    <xf numFmtId="0" fontId="27" fillId="0" borderId="0" xfId="0" applyFont="1" applyAlignment="1" applyProtection="1">
      <alignment horizontal="left" vertical="center" wrapText="1"/>
      <protection hidden="1"/>
    </xf>
    <xf numFmtId="38" fontId="26" fillId="0" borderId="0" xfId="87" applyFont="1" applyProtection="1">
      <alignment vertical="center"/>
      <protection hidden="1"/>
    </xf>
    <xf numFmtId="0" fontId="27" fillId="0" borderId="0" xfId="0" applyFont="1" applyAlignment="1" applyProtection="1">
      <alignment vertical="center" wrapText="1"/>
      <protection hidden="1"/>
    </xf>
    <xf numFmtId="0" fontId="27" fillId="0" borderId="0" xfId="0" applyFont="1" applyAlignment="1" applyProtection="1">
      <alignment horizontal="left" vertical="center"/>
      <protection hidden="1"/>
    </xf>
    <xf numFmtId="0" fontId="27" fillId="0" borderId="0" xfId="0" applyFont="1" applyAlignment="1" applyProtection="1">
      <alignment horizontal="left" vertical="center" shrinkToFit="1"/>
      <protection hidden="1"/>
    </xf>
    <xf numFmtId="0" fontId="21" fillId="0" borderId="0" xfId="0" applyFont="1" applyProtection="1">
      <alignment vertical="center"/>
      <protection hidden="1"/>
    </xf>
    <xf numFmtId="0" fontId="26" fillId="3" borderId="0" xfId="0" applyFont="1" applyFill="1" applyProtection="1">
      <alignment vertical="center"/>
      <protection hidden="1"/>
    </xf>
    <xf numFmtId="0" fontId="27" fillId="0" borderId="0" xfId="0" applyFont="1" applyAlignment="1" applyProtection="1">
      <alignment horizontal="distributed" vertical="center"/>
      <protection hidden="1"/>
    </xf>
    <xf numFmtId="0" fontId="26" fillId="0" borderId="0" xfId="0" applyFont="1" applyAlignment="1" applyProtection="1">
      <alignment horizontal="left" vertical="center"/>
      <protection hidden="1"/>
    </xf>
    <xf numFmtId="0" fontId="27" fillId="2" borderId="0" xfId="0" applyFont="1" applyFill="1" applyAlignment="1" applyProtection="1">
      <alignment horizontal="left" vertical="center"/>
      <protection hidden="1"/>
    </xf>
    <xf numFmtId="38" fontId="26" fillId="2" borderId="0" xfId="87" applyFont="1" applyFill="1" applyProtection="1">
      <alignment vertical="center"/>
      <protection hidden="1"/>
    </xf>
    <xf numFmtId="0" fontId="27" fillId="2" borderId="0" xfId="0" applyFont="1" applyFill="1" applyAlignment="1" applyProtection="1">
      <alignment vertical="center" wrapText="1"/>
      <protection hidden="1"/>
    </xf>
    <xf numFmtId="0" fontId="30" fillId="0" borderId="0" xfId="0" applyFont="1" applyAlignment="1" applyProtection="1">
      <alignment horizontal="center" vertical="center"/>
      <protection hidden="1"/>
    </xf>
    <xf numFmtId="0" fontId="30" fillId="0" borderId="0" xfId="0" applyFont="1" applyAlignment="1" applyProtection="1">
      <alignment horizontal="center" vertical="center" shrinkToFit="1"/>
      <protection hidden="1"/>
    </xf>
    <xf numFmtId="0" fontId="56" fillId="0" borderId="10" xfId="0" applyFont="1" applyBorder="1" applyAlignment="1" applyProtection="1">
      <protection hidden="1"/>
    </xf>
    <xf numFmtId="0" fontId="5" fillId="0" borderId="0" xfId="0" applyFont="1" applyAlignment="1" applyProtection="1">
      <alignment horizontal="right" vertical="center"/>
      <protection hidden="1"/>
    </xf>
    <xf numFmtId="0" fontId="5" fillId="0" borderId="0" xfId="0" applyFont="1" applyProtection="1">
      <alignment vertical="center"/>
      <protection hidden="1"/>
    </xf>
    <xf numFmtId="0" fontId="9" fillId="0" borderId="0" xfId="0" applyFont="1" applyProtection="1">
      <alignment vertical="center"/>
      <protection hidden="1"/>
    </xf>
    <xf numFmtId="0" fontId="5" fillId="2" borderId="45" xfId="0" applyFont="1" applyFill="1" applyBorder="1" applyAlignment="1" applyProtection="1">
      <alignment horizontal="center" vertical="center"/>
      <protection hidden="1"/>
    </xf>
    <xf numFmtId="0" fontId="5" fillId="2" borderId="3" xfId="0" applyFont="1" applyFill="1" applyBorder="1" applyAlignment="1" applyProtection="1">
      <alignment horizontal="center" vertical="center"/>
      <protection hidden="1"/>
    </xf>
    <xf numFmtId="0" fontId="5" fillId="2" borderId="4" xfId="0" applyFont="1" applyFill="1" applyBorder="1" applyAlignment="1" applyProtection="1">
      <alignment horizontal="center" vertical="center"/>
      <protection hidden="1"/>
    </xf>
    <xf numFmtId="176" fontId="9" fillId="2" borderId="0" xfId="0" applyNumberFormat="1" applyFont="1" applyFill="1" applyAlignment="1" applyProtection="1">
      <alignment horizontal="center" vertical="center"/>
      <protection hidden="1"/>
    </xf>
    <xf numFmtId="176" fontId="9" fillId="2" borderId="5" xfId="0" applyNumberFormat="1" applyFont="1" applyFill="1" applyBorder="1" applyAlignment="1" applyProtection="1">
      <alignment horizontal="center" vertical="center"/>
      <protection hidden="1"/>
    </xf>
    <xf numFmtId="176" fontId="9" fillId="2" borderId="6" xfId="0" applyNumberFormat="1" applyFont="1" applyFill="1" applyBorder="1" applyAlignment="1" applyProtection="1">
      <alignment horizontal="center" vertical="center"/>
      <protection hidden="1"/>
    </xf>
    <xf numFmtId="176" fontId="9" fillId="2" borderId="7" xfId="0" applyNumberFormat="1" applyFont="1" applyFill="1" applyBorder="1" applyAlignment="1" applyProtection="1">
      <alignment horizontal="center" vertical="center"/>
      <protection hidden="1"/>
    </xf>
    <xf numFmtId="178" fontId="5" fillId="2" borderId="2" xfId="7" applyNumberFormat="1" applyFont="1" applyFill="1" applyBorder="1" applyProtection="1">
      <alignment vertical="center"/>
      <protection hidden="1"/>
    </xf>
    <xf numFmtId="176" fontId="9" fillId="2" borderId="8" xfId="0" applyNumberFormat="1" applyFont="1" applyFill="1" applyBorder="1" applyAlignment="1" applyProtection="1">
      <alignment horizontal="center" vertical="center"/>
      <protection hidden="1"/>
    </xf>
    <xf numFmtId="178" fontId="5" fillId="2" borderId="3" xfId="7" applyNumberFormat="1" applyFont="1" applyFill="1" applyBorder="1" applyProtection="1">
      <alignment vertical="center"/>
      <protection hidden="1"/>
    </xf>
    <xf numFmtId="176" fontId="9" fillId="2" borderId="9" xfId="0" applyNumberFormat="1" applyFont="1" applyFill="1" applyBorder="1" applyAlignment="1" applyProtection="1">
      <alignment horizontal="center" vertical="center"/>
      <protection hidden="1"/>
    </xf>
    <xf numFmtId="178" fontId="5" fillId="2" borderId="4" xfId="7" applyNumberFormat="1" applyFont="1" applyFill="1" applyBorder="1" applyProtection="1">
      <alignment vertical="center"/>
      <protection hidden="1"/>
    </xf>
    <xf numFmtId="179" fontId="5" fillId="2" borderId="20" xfId="7" applyNumberFormat="1" applyFont="1" applyFill="1" applyBorder="1" applyProtection="1">
      <alignment vertical="center"/>
      <protection hidden="1"/>
    </xf>
    <xf numFmtId="178" fontId="5" fillId="2" borderId="32" xfId="7" applyNumberFormat="1" applyFont="1" applyFill="1" applyBorder="1" applyProtection="1">
      <alignment vertical="center"/>
      <protection hidden="1"/>
    </xf>
    <xf numFmtId="38" fontId="5" fillId="0" borderId="0" xfId="7" applyFont="1" applyFill="1" applyBorder="1" applyProtection="1">
      <alignment vertical="center"/>
      <protection hidden="1"/>
    </xf>
    <xf numFmtId="179" fontId="5" fillId="2" borderId="21" xfId="7" applyNumberFormat="1" applyFont="1" applyFill="1" applyBorder="1" applyProtection="1">
      <alignment vertical="center"/>
      <protection hidden="1"/>
    </xf>
    <xf numFmtId="178" fontId="5" fillId="2" borderId="33" xfId="7" applyNumberFormat="1" applyFont="1" applyFill="1" applyBorder="1" applyProtection="1">
      <alignment vertical="center"/>
      <protection hidden="1"/>
    </xf>
    <xf numFmtId="179" fontId="5" fillId="2" borderId="27" xfId="7" applyNumberFormat="1" applyFont="1" applyFill="1" applyBorder="1" applyProtection="1">
      <alignment vertical="center"/>
      <protection hidden="1"/>
    </xf>
    <xf numFmtId="178" fontId="5" fillId="2" borderId="34" xfId="7" applyNumberFormat="1" applyFont="1" applyFill="1" applyBorder="1" applyProtection="1">
      <alignment vertical="center"/>
      <protection hidden="1"/>
    </xf>
    <xf numFmtId="49" fontId="5" fillId="2" borderId="2" xfId="0" applyNumberFormat="1" applyFont="1" applyFill="1" applyBorder="1" applyAlignment="1" applyProtection="1">
      <alignment horizontal="center" vertical="center"/>
      <protection hidden="1"/>
    </xf>
    <xf numFmtId="49" fontId="5" fillId="2" borderId="3" xfId="0" applyNumberFormat="1" applyFont="1" applyFill="1" applyBorder="1" applyAlignment="1" applyProtection="1">
      <alignment horizontal="center" vertical="center"/>
      <protection hidden="1"/>
    </xf>
    <xf numFmtId="49" fontId="5" fillId="2" borderId="4" xfId="0" applyNumberFormat="1" applyFont="1" applyFill="1" applyBorder="1" applyAlignment="1" applyProtection="1">
      <alignment horizontal="center" vertical="center"/>
      <protection hidden="1"/>
    </xf>
    <xf numFmtId="178" fontId="5" fillId="2" borderId="29" xfId="0" applyNumberFormat="1" applyFont="1" applyFill="1" applyBorder="1" applyProtection="1">
      <alignment vertical="center"/>
      <protection hidden="1"/>
    </xf>
    <xf numFmtId="178" fontId="5" fillId="2" borderId="3" xfId="0" applyNumberFormat="1" applyFont="1" applyFill="1" applyBorder="1" applyProtection="1">
      <alignment vertical="center"/>
      <protection hidden="1"/>
    </xf>
    <xf numFmtId="178" fontId="5" fillId="2" borderId="4" xfId="0" applyNumberFormat="1" applyFont="1" applyFill="1" applyBorder="1" applyProtection="1">
      <alignment vertical="center"/>
      <protection hidden="1"/>
    </xf>
    <xf numFmtId="179" fontId="5" fillId="0" borderId="30" xfId="7" applyNumberFormat="1" applyFont="1" applyFill="1" applyBorder="1" applyProtection="1">
      <alignment vertical="center"/>
      <protection hidden="1"/>
    </xf>
    <xf numFmtId="178" fontId="5" fillId="0" borderId="36" xfId="7" applyNumberFormat="1" applyFont="1" applyFill="1" applyBorder="1" applyProtection="1">
      <alignment vertical="center"/>
      <protection hidden="1"/>
    </xf>
    <xf numFmtId="179" fontId="5" fillId="0" borderId="20" xfId="7" applyNumberFormat="1" applyFont="1" applyFill="1" applyBorder="1" applyProtection="1">
      <alignment vertical="center"/>
      <protection hidden="1"/>
    </xf>
    <xf numFmtId="178" fontId="5" fillId="0" borderId="37" xfId="7" applyNumberFormat="1" applyFont="1" applyFill="1" applyBorder="1" applyProtection="1">
      <alignment vertical="center"/>
      <protection hidden="1"/>
    </xf>
    <xf numFmtId="176" fontId="5" fillId="2" borderId="2" xfId="0" applyNumberFormat="1" applyFont="1" applyFill="1" applyBorder="1" applyAlignment="1" applyProtection="1">
      <alignment horizontal="center" vertical="center"/>
      <protection hidden="1"/>
    </xf>
    <xf numFmtId="176" fontId="5" fillId="2" borderId="3" xfId="0" applyNumberFormat="1" applyFont="1" applyFill="1" applyBorder="1" applyAlignment="1" applyProtection="1">
      <alignment horizontal="center" vertical="center"/>
      <protection hidden="1"/>
    </xf>
    <xf numFmtId="176" fontId="5" fillId="2" borderId="4" xfId="0" applyNumberFormat="1" applyFont="1" applyFill="1" applyBorder="1" applyAlignment="1" applyProtection="1">
      <alignment horizontal="center" vertical="center"/>
      <protection hidden="1"/>
    </xf>
    <xf numFmtId="178" fontId="5" fillId="2" borderId="0" xfId="0" applyNumberFormat="1" applyFont="1" applyFill="1" applyProtection="1">
      <alignment vertical="center"/>
      <protection hidden="1"/>
    </xf>
    <xf numFmtId="178" fontId="5" fillId="2" borderId="5" xfId="0" applyNumberFormat="1" applyFont="1" applyFill="1" applyBorder="1" applyProtection="1">
      <alignment vertical="center"/>
      <protection hidden="1"/>
    </xf>
    <xf numFmtId="178" fontId="5" fillId="2" borderId="6" xfId="0" applyNumberFormat="1" applyFont="1" applyFill="1" applyBorder="1" applyProtection="1">
      <alignment vertical="center"/>
      <protection hidden="1"/>
    </xf>
    <xf numFmtId="179" fontId="5" fillId="0" borderId="22" xfId="7" applyNumberFormat="1" applyFont="1" applyFill="1" applyBorder="1" applyProtection="1">
      <alignment vertical="center"/>
      <protection hidden="1"/>
    </xf>
    <xf numFmtId="178" fontId="5" fillId="0" borderId="34" xfId="7" applyNumberFormat="1" applyFont="1" applyFill="1" applyBorder="1" applyProtection="1">
      <alignment vertical="center"/>
      <protection hidden="1"/>
    </xf>
    <xf numFmtId="0" fontId="13" fillId="4" borderId="39" xfId="0" applyFont="1" applyFill="1" applyBorder="1" applyAlignment="1" applyProtection="1">
      <alignment horizontal="center" vertical="center"/>
      <protection hidden="1"/>
    </xf>
    <xf numFmtId="38" fontId="13" fillId="0" borderId="19" xfId="0" applyNumberFormat="1" applyFont="1" applyBorder="1" applyProtection="1">
      <alignment vertical="center"/>
      <protection hidden="1"/>
    </xf>
    <xf numFmtId="0" fontId="17" fillId="0" borderId="0" xfId="0" applyFont="1" applyProtection="1">
      <alignment vertical="center"/>
      <protection hidden="1"/>
    </xf>
    <xf numFmtId="176" fontId="13" fillId="0" borderId="0" xfId="0" applyNumberFormat="1" applyFont="1" applyAlignment="1" applyProtection="1">
      <alignment horizontal="right" vertical="center"/>
      <protection hidden="1"/>
    </xf>
    <xf numFmtId="38" fontId="9" fillId="0" borderId="0" xfId="18" applyFont="1" applyProtection="1">
      <alignment vertical="center"/>
      <protection hidden="1"/>
    </xf>
    <xf numFmtId="38" fontId="44" fillId="0" borderId="0" xfId="6" applyFont="1" applyProtection="1">
      <alignment vertical="center"/>
      <protection hidden="1"/>
    </xf>
    <xf numFmtId="0" fontId="18" fillId="0" borderId="0" xfId="0" applyFont="1" applyProtection="1">
      <alignment vertical="center"/>
      <protection hidden="1"/>
    </xf>
    <xf numFmtId="180" fontId="13" fillId="0" borderId="0" xfId="0" applyNumberFormat="1" applyFont="1" applyAlignment="1" applyProtection="1">
      <alignment horizontal="right" vertical="center"/>
      <protection hidden="1"/>
    </xf>
    <xf numFmtId="180" fontId="18" fillId="0" borderId="0" xfId="0" applyNumberFormat="1" applyFont="1" applyAlignment="1" applyProtection="1">
      <alignment horizontal="right" vertical="center"/>
      <protection hidden="1"/>
    </xf>
    <xf numFmtId="0" fontId="13" fillId="6" borderId="1" xfId="91" applyFont="1" applyBorder="1" applyAlignment="1" applyProtection="1">
      <alignment horizontal="center" vertical="center" wrapText="1"/>
    </xf>
    <xf numFmtId="0" fontId="2" fillId="6" borderId="41" xfId="91" applyFont="1" applyBorder="1" applyAlignment="1" applyProtection="1">
      <alignment horizontal="center" vertical="center" wrapText="1"/>
      <protection hidden="1"/>
    </xf>
    <xf numFmtId="0" fontId="2" fillId="6" borderId="42" xfId="91" applyFont="1" applyBorder="1" applyAlignment="1" applyProtection="1">
      <alignment horizontal="center" vertical="center"/>
      <protection hidden="1"/>
    </xf>
    <xf numFmtId="38" fontId="5" fillId="6" borderId="19" xfId="91" applyNumberFormat="1" applyFont="1" applyBorder="1" applyAlignment="1" applyProtection="1">
      <alignment vertical="center"/>
      <protection hidden="1"/>
    </xf>
    <xf numFmtId="38" fontId="14" fillId="6" borderId="41" xfId="91" applyNumberFormat="1" applyFont="1" applyBorder="1" applyAlignment="1" applyProtection="1">
      <alignment horizontal="center" vertical="center"/>
    </xf>
    <xf numFmtId="38" fontId="14" fillId="6" borderId="42" xfId="91" applyNumberFormat="1" applyFont="1" applyBorder="1" applyAlignment="1" applyProtection="1">
      <alignment horizontal="center" vertical="center"/>
    </xf>
    <xf numFmtId="0" fontId="13" fillId="6" borderId="1" xfId="91" applyFont="1" applyBorder="1" applyAlignment="1" applyProtection="1">
      <alignment horizontal="center" vertical="center" wrapText="1"/>
      <protection hidden="1"/>
    </xf>
    <xf numFmtId="38" fontId="14" fillId="6" borderId="41" xfId="91" applyNumberFormat="1" applyFont="1" applyBorder="1" applyAlignment="1" applyProtection="1">
      <alignment horizontal="center" vertical="center"/>
      <protection hidden="1"/>
    </xf>
    <xf numFmtId="38" fontId="14" fillId="6" borderId="42" xfId="91" applyNumberFormat="1" applyFont="1" applyBorder="1" applyAlignment="1" applyProtection="1">
      <alignment horizontal="center" vertical="center"/>
      <protection hidden="1"/>
    </xf>
    <xf numFmtId="38" fontId="2" fillId="7" borderId="19" xfId="92" applyNumberFormat="1" applyFont="1" applyBorder="1" applyAlignment="1" applyProtection="1">
      <alignment vertical="center"/>
      <protection hidden="1"/>
    </xf>
    <xf numFmtId="38" fontId="2" fillId="6" borderId="19" xfId="91" applyNumberFormat="1" applyFont="1" applyBorder="1" applyAlignment="1" applyProtection="1">
      <alignment vertical="center"/>
      <protection hidden="1"/>
    </xf>
    <xf numFmtId="176" fontId="13" fillId="7" borderId="1" xfId="92" applyNumberFormat="1" applyFont="1" applyBorder="1" applyAlignment="1" applyProtection="1">
      <alignment horizontal="center" vertical="center"/>
    </xf>
    <xf numFmtId="0" fontId="13" fillId="7" borderId="41" xfId="92" applyFont="1" applyBorder="1" applyAlignment="1" applyProtection="1">
      <alignment horizontal="center" vertical="center" wrapText="1"/>
    </xf>
    <xf numFmtId="176" fontId="13" fillId="7" borderId="1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wrapText="1"/>
    </xf>
    <xf numFmtId="176" fontId="13" fillId="7" borderId="1" xfId="92" applyNumberFormat="1" applyFont="1" applyBorder="1" applyAlignment="1" applyProtection="1">
      <alignment horizontal="center" vertical="center"/>
      <protection hidden="1"/>
    </xf>
    <xf numFmtId="0" fontId="13" fillId="7" borderId="41" xfId="92" applyFont="1" applyBorder="1" applyAlignment="1" applyProtection="1">
      <alignment horizontal="center" vertical="center" wrapText="1"/>
      <protection hidden="1"/>
    </xf>
    <xf numFmtId="0" fontId="21" fillId="2" borderId="0" xfId="0" applyFont="1" applyFill="1" applyAlignment="1" applyProtection="1">
      <alignment vertical="center" wrapText="1"/>
      <protection hidden="1"/>
    </xf>
    <xf numFmtId="0" fontId="30" fillId="0" borderId="0" xfId="0" applyFont="1" applyAlignment="1" applyProtection="1">
      <alignment vertical="center" wrapText="1"/>
      <protection hidden="1"/>
    </xf>
    <xf numFmtId="0" fontId="26" fillId="0" borderId="0" xfId="0" applyFont="1" applyAlignment="1" applyProtection="1">
      <alignment vertical="center" wrapText="1"/>
      <protection hidden="1"/>
    </xf>
    <xf numFmtId="0" fontId="60" fillId="0" borderId="0" xfId="0" applyFont="1" applyAlignment="1" applyProtection="1">
      <alignment vertical="top"/>
      <protection hidden="1"/>
    </xf>
    <xf numFmtId="0" fontId="54" fillId="0" borderId="0" xfId="0" applyFont="1" applyProtection="1">
      <alignment vertical="center"/>
      <protection hidden="1"/>
    </xf>
    <xf numFmtId="0" fontId="26" fillId="2" borderId="0" xfId="0" applyFont="1" applyFill="1" applyAlignment="1" applyProtection="1">
      <alignment vertical="center" textRotation="255"/>
      <protection hidden="1"/>
    </xf>
    <xf numFmtId="0" fontId="33" fillId="0" borderId="0" xfId="0" applyFont="1" applyAlignment="1" applyProtection="1">
      <alignment horizontal="right" vertical="center" wrapText="1"/>
      <protection hidden="1"/>
    </xf>
    <xf numFmtId="38" fontId="18" fillId="2" borderId="0" xfId="87" applyFont="1" applyFill="1" applyAlignment="1" applyProtection="1">
      <alignment horizontal="right" vertical="center"/>
      <protection hidden="1"/>
    </xf>
    <xf numFmtId="38" fontId="27" fillId="2" borderId="0" xfId="87" applyFont="1" applyFill="1" applyBorder="1" applyAlignment="1" applyProtection="1">
      <alignment vertical="center"/>
      <protection hidden="1"/>
    </xf>
    <xf numFmtId="38" fontId="26" fillId="0" borderId="0" xfId="87" applyFont="1" applyFill="1" applyAlignment="1" applyProtection="1">
      <alignment vertical="center"/>
      <protection hidden="1"/>
    </xf>
    <xf numFmtId="38" fontId="26" fillId="2" borderId="0" xfId="87" applyFont="1" applyFill="1" applyAlignment="1" applyProtection="1">
      <alignment vertical="center"/>
      <protection hidden="1"/>
    </xf>
    <xf numFmtId="38" fontId="26" fillId="2" borderId="0" xfId="87" applyFont="1" applyFill="1" applyBorder="1" applyAlignment="1" applyProtection="1">
      <alignment vertical="center"/>
      <protection hidden="1"/>
    </xf>
    <xf numFmtId="38" fontId="27" fillId="0" borderId="0" xfId="87" applyFont="1" applyFill="1" applyBorder="1" applyAlignment="1" applyProtection="1">
      <alignment vertical="center"/>
      <protection hidden="1"/>
    </xf>
    <xf numFmtId="38" fontId="27" fillId="0" borderId="0" xfId="87" applyFont="1" applyFill="1" applyBorder="1" applyAlignment="1" applyProtection="1">
      <alignment vertical="center" shrinkToFit="1"/>
      <protection hidden="1"/>
    </xf>
    <xf numFmtId="38" fontId="34" fillId="0" borderId="0" xfId="87" applyFont="1" applyFill="1" applyBorder="1" applyAlignment="1" applyProtection="1">
      <alignment vertical="center" shrinkToFit="1"/>
      <protection hidden="1"/>
    </xf>
    <xf numFmtId="49" fontId="21" fillId="3" borderId="12" xfId="0" applyNumberFormat="1" applyFont="1" applyFill="1" applyBorder="1" applyAlignment="1" applyProtection="1">
      <alignment vertical="center" shrinkToFit="1"/>
      <protection hidden="1"/>
    </xf>
    <xf numFmtId="49" fontId="21" fillId="3" borderId="16" xfId="0" applyNumberFormat="1" applyFont="1" applyFill="1" applyBorder="1" applyAlignment="1" applyProtection="1">
      <alignment vertical="center" shrinkToFit="1"/>
      <protection hidden="1"/>
    </xf>
    <xf numFmtId="0" fontId="30" fillId="3" borderId="0" xfId="0" applyFont="1" applyFill="1" applyProtection="1">
      <alignment vertical="center"/>
      <protection hidden="1"/>
    </xf>
    <xf numFmtId="0" fontId="30" fillId="7" borderId="12" xfId="87" applyNumberFormat="1" applyFont="1" applyFill="1" applyBorder="1" applyAlignment="1" applyProtection="1">
      <alignment vertical="center"/>
      <protection hidden="1"/>
    </xf>
    <xf numFmtId="0" fontId="30" fillId="7" borderId="16" xfId="87" applyNumberFormat="1" applyFont="1" applyFill="1" applyBorder="1" applyAlignment="1" applyProtection="1">
      <alignment vertical="center"/>
      <protection hidden="1"/>
    </xf>
    <xf numFmtId="0" fontId="30" fillId="7" borderId="16" xfId="0" applyFont="1" applyFill="1" applyBorder="1" applyProtection="1">
      <alignment vertical="center"/>
      <protection hidden="1"/>
    </xf>
    <xf numFmtId="0" fontId="30" fillId="7" borderId="13" xfId="0" applyFont="1" applyFill="1" applyBorder="1" applyProtection="1">
      <alignment vertical="center"/>
      <protection hidden="1"/>
    </xf>
    <xf numFmtId="0" fontId="54" fillId="0" borderId="0" xfId="0" applyFont="1" applyAlignment="1" applyProtection="1">
      <alignment vertical="center" shrinkToFit="1"/>
      <protection hidden="1"/>
    </xf>
    <xf numFmtId="0" fontId="61" fillId="0" borderId="0" xfId="0" applyFont="1" applyAlignment="1" applyProtection="1">
      <alignment horizontal="right" vertical="center"/>
      <protection hidden="1"/>
    </xf>
    <xf numFmtId="0" fontId="18" fillId="2" borderId="0" xfId="0" applyFont="1" applyFill="1" applyAlignment="1" applyProtection="1">
      <alignment horizontal="right" vertical="center"/>
      <protection hidden="1"/>
    </xf>
    <xf numFmtId="0" fontId="62" fillId="0" borderId="0" xfId="0" applyFont="1" applyAlignment="1" applyProtection="1">
      <alignment horizontal="right" vertical="center"/>
      <protection hidden="1"/>
    </xf>
    <xf numFmtId="38" fontId="18" fillId="2" borderId="0" xfId="12" applyFont="1" applyFill="1" applyAlignment="1" applyProtection="1">
      <alignment horizontal="right" vertical="center"/>
      <protection hidden="1"/>
    </xf>
    <xf numFmtId="0" fontId="21" fillId="0" borderId="0" xfId="0" applyFont="1" applyAlignment="1" applyProtection="1">
      <alignment vertical="distributed"/>
      <protection hidden="1"/>
    </xf>
    <xf numFmtId="0" fontId="30" fillId="0" borderId="0" xfId="0" applyFont="1" applyAlignment="1" applyProtection="1">
      <alignment horizontal="right" vertical="center"/>
      <protection hidden="1"/>
    </xf>
    <xf numFmtId="0" fontId="65" fillId="0" borderId="0" xfId="0" applyFont="1" applyAlignment="1" applyProtection="1">
      <alignment horizontal="right" vertical="center"/>
      <protection hidden="1"/>
    </xf>
    <xf numFmtId="0" fontId="5" fillId="2" borderId="0" xfId="0" applyFont="1" applyFill="1" applyAlignment="1" applyProtection="1">
      <alignment vertical="top"/>
      <protection hidden="1"/>
    </xf>
    <xf numFmtId="0" fontId="57" fillId="0" borderId="0" xfId="0" applyFont="1">
      <alignment vertical="center"/>
    </xf>
    <xf numFmtId="0" fontId="21" fillId="0" borderId="0" xfId="0" applyFont="1" applyAlignment="1" applyProtection="1">
      <alignment vertical="center" textRotation="255" shrinkToFit="1"/>
      <protection hidden="1"/>
    </xf>
    <xf numFmtId="38" fontId="0" fillId="10" borderId="0" xfId="0" applyNumberFormat="1" applyFill="1" applyProtection="1">
      <alignment vertical="center"/>
      <protection hidden="1"/>
    </xf>
    <xf numFmtId="0" fontId="27" fillId="2" borderId="0" xfId="0" applyFont="1" applyFill="1" applyProtection="1">
      <alignment vertical="center"/>
      <protection locked="0"/>
    </xf>
    <xf numFmtId="176" fontId="5" fillId="7" borderId="79" xfId="0" applyNumberFormat="1" applyFont="1" applyFill="1" applyBorder="1" applyAlignment="1" applyProtection="1">
      <alignment horizontal="center" vertical="center" shrinkToFit="1"/>
      <protection locked="0"/>
    </xf>
    <xf numFmtId="0" fontId="0" fillId="7" borderId="80" xfId="0" applyFill="1" applyBorder="1" applyAlignment="1" applyProtection="1">
      <alignment horizontal="center" vertical="center"/>
      <protection hidden="1"/>
    </xf>
    <xf numFmtId="0" fontId="0" fillId="7" borderId="41" xfId="0" applyFill="1" applyBorder="1" applyAlignment="1" applyProtection="1">
      <alignment horizontal="center" vertical="center"/>
      <protection hidden="1"/>
    </xf>
    <xf numFmtId="0" fontId="0" fillId="3" borderId="0" xfId="0" applyFill="1" applyProtection="1">
      <alignment vertical="center"/>
      <protection hidden="1"/>
    </xf>
    <xf numFmtId="176" fontId="5" fillId="3" borderId="0" xfId="0" applyNumberFormat="1" applyFont="1" applyFill="1" applyAlignment="1" applyProtection="1">
      <protection hidden="1"/>
    </xf>
    <xf numFmtId="176" fontId="2" fillId="3" borderId="0" xfId="0" applyNumberFormat="1" applyFont="1" applyFill="1" applyProtection="1">
      <alignment vertical="center"/>
      <protection hidden="1"/>
    </xf>
    <xf numFmtId="0" fontId="49" fillId="3" borderId="0" xfId="0" applyFont="1" applyFill="1" applyProtection="1">
      <alignment vertical="center"/>
      <protection hidden="1"/>
    </xf>
    <xf numFmtId="176" fontId="19" fillId="3" borderId="0" xfId="0" applyNumberFormat="1" applyFont="1" applyFill="1" applyProtection="1">
      <alignment vertical="center"/>
      <protection hidden="1"/>
    </xf>
    <xf numFmtId="176" fontId="48" fillId="3" borderId="0" xfId="0" applyNumberFormat="1" applyFont="1" applyFill="1" applyAlignment="1" applyProtection="1">
      <protection hidden="1"/>
    </xf>
    <xf numFmtId="38" fontId="13" fillId="3" borderId="0" xfId="91" applyNumberFormat="1" applyFont="1" applyFill="1" applyBorder="1" applyAlignment="1" applyProtection="1">
      <alignment vertical="center"/>
      <protection hidden="1"/>
    </xf>
    <xf numFmtId="38" fontId="0" fillId="3" borderId="82" xfId="0" applyNumberFormat="1" applyFill="1" applyBorder="1" applyAlignment="1" applyProtection="1">
      <alignment vertical="center" shrinkToFit="1"/>
      <protection locked="0"/>
    </xf>
    <xf numFmtId="179" fontId="0" fillId="3" borderId="83" xfId="0" applyNumberFormat="1" applyFill="1" applyBorder="1" applyAlignment="1" applyProtection="1">
      <alignment vertical="center" shrinkToFit="1"/>
      <protection locked="0"/>
    </xf>
    <xf numFmtId="179" fontId="0" fillId="3" borderId="63" xfId="0" applyNumberFormat="1" applyFill="1" applyBorder="1" applyAlignment="1" applyProtection="1">
      <alignment vertical="center" shrinkToFit="1"/>
      <protection locked="0"/>
    </xf>
    <xf numFmtId="179" fontId="0" fillId="3" borderId="0" xfId="0" applyNumberFormat="1" applyFill="1" applyAlignment="1" applyProtection="1">
      <alignment vertical="center" shrinkToFit="1"/>
      <protection hidden="1"/>
    </xf>
    <xf numFmtId="38" fontId="0" fillId="3" borderId="85" xfId="0" applyNumberFormat="1" applyFill="1" applyBorder="1" applyAlignment="1" applyProtection="1">
      <alignment vertical="center" shrinkToFit="1"/>
      <protection locked="0"/>
    </xf>
    <xf numFmtId="179" fontId="0" fillId="3" borderId="86" xfId="0" applyNumberFormat="1" applyFill="1" applyBorder="1" applyAlignment="1" applyProtection="1">
      <alignment vertical="center" shrinkToFit="1"/>
      <protection locked="0"/>
    </xf>
    <xf numFmtId="179" fontId="0" fillId="3" borderId="21" xfId="0" applyNumberFormat="1" applyFill="1" applyBorder="1" applyAlignment="1" applyProtection="1">
      <alignment vertical="center" shrinkToFit="1"/>
      <protection locked="0"/>
    </xf>
    <xf numFmtId="0" fontId="0" fillId="3" borderId="49" xfId="0" applyFill="1" applyBorder="1" applyProtection="1">
      <alignment vertical="center"/>
      <protection hidden="1"/>
    </xf>
    <xf numFmtId="0" fontId="0" fillId="3" borderId="10" xfId="0" applyFill="1" applyBorder="1" applyProtection="1">
      <alignment vertical="center"/>
      <protection hidden="1"/>
    </xf>
    <xf numFmtId="180" fontId="63" fillId="0" borderId="0" xfId="0" applyNumberFormat="1" applyFont="1" applyProtection="1">
      <alignment vertical="center"/>
      <protection hidden="1"/>
    </xf>
    <xf numFmtId="49" fontId="0" fillId="7" borderId="3" xfId="0" applyNumberFormat="1" applyFill="1" applyBorder="1" applyAlignment="1" applyProtection="1">
      <alignment vertical="center" shrinkToFit="1"/>
      <protection locked="0"/>
    </xf>
    <xf numFmtId="38" fontId="0" fillId="7" borderId="85" xfId="0" applyNumberFormat="1" applyFill="1" applyBorder="1" applyAlignment="1" applyProtection="1">
      <alignment vertical="center" shrinkToFit="1"/>
      <protection locked="0"/>
    </xf>
    <xf numFmtId="179" fontId="0" fillId="7" borderId="86" xfId="0" applyNumberFormat="1" applyFill="1" applyBorder="1" applyAlignment="1" applyProtection="1">
      <alignment vertical="center" shrinkToFit="1"/>
      <protection locked="0"/>
    </xf>
    <xf numFmtId="179" fontId="0" fillId="7" borderId="21" xfId="0" applyNumberFormat="1" applyFill="1" applyBorder="1" applyAlignment="1" applyProtection="1">
      <alignment vertical="center" shrinkToFit="1"/>
      <protection locked="0"/>
    </xf>
    <xf numFmtId="49" fontId="0" fillId="7" borderId="89" xfId="0" applyNumberFormat="1" applyFill="1" applyBorder="1" applyAlignment="1" applyProtection="1">
      <alignment vertical="center" shrinkToFit="1"/>
      <protection locked="0"/>
    </xf>
    <xf numFmtId="38" fontId="0" fillId="7" borderId="91" xfId="0" applyNumberFormat="1" applyFill="1" applyBorder="1" applyAlignment="1" applyProtection="1">
      <alignment vertical="center" shrinkToFit="1"/>
      <protection locked="0"/>
    </xf>
    <xf numFmtId="179" fontId="0" fillId="7" borderId="92" xfId="0" applyNumberFormat="1" applyFill="1" applyBorder="1" applyAlignment="1" applyProtection="1">
      <alignment vertical="center" shrinkToFit="1"/>
      <protection locked="0"/>
    </xf>
    <xf numFmtId="179" fontId="0" fillId="7" borderId="87" xfId="0" applyNumberFormat="1" applyFill="1" applyBorder="1" applyAlignment="1" applyProtection="1">
      <alignment vertical="center" shrinkToFit="1"/>
      <protection locked="0"/>
    </xf>
    <xf numFmtId="0" fontId="9" fillId="0" borderId="52" xfId="0" applyFont="1" applyBorder="1" applyAlignment="1" applyProtection="1">
      <alignment horizontal="center" vertical="center"/>
      <protection hidden="1"/>
    </xf>
    <xf numFmtId="182" fontId="0" fillId="3" borderId="84" xfId="0" applyNumberFormat="1" applyFill="1" applyBorder="1" applyAlignment="1" applyProtection="1">
      <alignment vertical="center" shrinkToFit="1"/>
      <protection hidden="1"/>
    </xf>
    <xf numFmtId="182" fontId="0" fillId="7" borderId="33" xfId="0" applyNumberFormat="1" applyFill="1" applyBorder="1" applyAlignment="1" applyProtection="1">
      <alignment vertical="center" shrinkToFit="1"/>
      <protection hidden="1"/>
    </xf>
    <xf numFmtId="182" fontId="0" fillId="3" borderId="33" xfId="0" applyNumberFormat="1" applyFill="1" applyBorder="1" applyAlignment="1" applyProtection="1">
      <alignment vertical="center" shrinkToFit="1"/>
      <protection hidden="1"/>
    </xf>
    <xf numFmtId="182" fontId="0" fillId="7" borderId="93" xfId="0" applyNumberFormat="1" applyFill="1" applyBorder="1" applyAlignment="1" applyProtection="1">
      <alignment vertical="center" shrinkToFit="1"/>
      <protection hidden="1"/>
    </xf>
    <xf numFmtId="176" fontId="13" fillId="7" borderId="1" xfId="0" applyNumberFormat="1" applyFont="1" applyFill="1" applyBorder="1" applyAlignment="1" applyProtection="1">
      <alignment horizontal="center" vertical="center"/>
      <protection locked="0"/>
    </xf>
    <xf numFmtId="176" fontId="14" fillId="7" borderId="62" xfId="0" applyNumberFormat="1" applyFont="1" applyFill="1" applyBorder="1" applyAlignment="1" applyProtection="1">
      <alignment horizontal="center" vertical="center"/>
      <protection locked="0"/>
    </xf>
    <xf numFmtId="49" fontId="0" fillId="0" borderId="29" xfId="0" applyNumberFormat="1" applyBorder="1" applyAlignment="1" applyProtection="1">
      <alignment vertical="center" shrinkToFit="1"/>
      <protection locked="0"/>
    </xf>
    <xf numFmtId="49" fontId="0" fillId="0" borderId="81" xfId="0" applyNumberFormat="1" applyBorder="1" applyAlignment="1" applyProtection="1">
      <alignment vertical="center" shrinkToFit="1"/>
      <protection locked="0"/>
    </xf>
    <xf numFmtId="49" fontId="0" fillId="7" borderId="94" xfId="0" applyNumberFormat="1" applyFill="1" applyBorder="1" applyAlignment="1" applyProtection="1">
      <alignment vertical="center" shrinkToFit="1"/>
      <protection locked="0"/>
    </xf>
    <xf numFmtId="49" fontId="0" fillId="0" borderId="3" xfId="0" applyNumberFormat="1" applyBorder="1" applyAlignment="1" applyProtection="1">
      <alignment vertical="center" shrinkToFit="1"/>
      <protection locked="0"/>
    </xf>
    <xf numFmtId="49" fontId="0" fillId="0" borderId="94" xfId="0" applyNumberFormat="1" applyBorder="1" applyAlignment="1" applyProtection="1">
      <alignment vertical="center" shrinkToFit="1"/>
      <protection locked="0"/>
    </xf>
    <xf numFmtId="49" fontId="0" fillId="7" borderId="90" xfId="0" applyNumberFormat="1" applyFill="1" applyBorder="1" applyAlignment="1" applyProtection="1">
      <alignment vertical="center" shrinkToFit="1"/>
      <protection locked="0"/>
    </xf>
    <xf numFmtId="38" fontId="9" fillId="2" borderId="0" xfId="87" applyFont="1" applyFill="1" applyAlignment="1" applyProtection="1">
      <alignment horizontal="right" vertical="center"/>
      <protection hidden="1"/>
    </xf>
    <xf numFmtId="0" fontId="9" fillId="2" borderId="0" xfId="0" applyFont="1" applyFill="1" applyAlignment="1" applyProtection="1">
      <alignment vertical="center" shrinkToFit="1"/>
      <protection hidden="1"/>
    </xf>
    <xf numFmtId="0" fontId="39" fillId="2" borderId="0" xfId="0" applyFont="1" applyFill="1" applyAlignment="1" applyProtection="1">
      <alignment horizontal="center"/>
      <protection hidden="1"/>
    </xf>
    <xf numFmtId="38" fontId="2" fillId="6" borderId="12" xfId="96" applyNumberFormat="1" applyFont="1" applyBorder="1" applyAlignment="1" applyProtection="1">
      <alignment vertical="center"/>
      <protection hidden="1"/>
    </xf>
    <xf numFmtId="38" fontId="2" fillId="6" borderId="13" xfId="96" applyNumberFormat="1" applyFont="1" applyBorder="1" applyAlignment="1" applyProtection="1">
      <alignment vertical="center"/>
      <protection hidden="1"/>
    </xf>
    <xf numFmtId="38" fontId="2" fillId="0" borderId="0" xfId="18" applyFont="1" applyProtection="1">
      <alignment vertical="center"/>
      <protection hidden="1"/>
    </xf>
    <xf numFmtId="38" fontId="2" fillId="7" borderId="12" xfId="97" applyFont="1" applyBorder="1" applyProtection="1">
      <alignment vertical="center"/>
      <protection hidden="1"/>
    </xf>
    <xf numFmtId="38" fontId="2" fillId="7" borderId="13" xfId="97" applyFont="1" applyBorder="1" applyProtection="1">
      <alignment vertical="center"/>
      <protection hidden="1"/>
    </xf>
    <xf numFmtId="0" fontId="67" fillId="0" borderId="0" xfId="0" applyFont="1" applyAlignment="1" applyProtection="1">
      <alignment horizontal="center" vertical="center"/>
      <protection hidden="1"/>
    </xf>
    <xf numFmtId="0" fontId="39" fillId="2" borderId="0" xfId="0" applyFont="1" applyFill="1" applyAlignment="1" applyProtection="1">
      <alignment horizontal="center" vertical="top"/>
      <protection hidden="1"/>
    </xf>
    <xf numFmtId="0" fontId="2" fillId="2" borderId="0" xfId="0" applyFont="1" applyFill="1" applyAlignment="1" applyProtection="1">
      <alignment vertical="top"/>
      <protection hidden="1"/>
    </xf>
    <xf numFmtId="0" fontId="12" fillId="2" borderId="0" xfId="0" applyFont="1" applyFill="1" applyAlignment="1" applyProtection="1">
      <alignment horizontal="right" vertical="top"/>
      <protection hidden="1"/>
    </xf>
    <xf numFmtId="0" fontId="2" fillId="0" borderId="0" xfId="0" applyFont="1" applyAlignment="1" applyProtection="1">
      <alignment vertical="top"/>
      <protection hidden="1"/>
    </xf>
    <xf numFmtId="0" fontId="9" fillId="0" borderId="0" xfId="0" applyFont="1" applyAlignment="1" applyProtection="1">
      <alignment horizontal="right" vertical="center"/>
      <protection hidden="1"/>
    </xf>
    <xf numFmtId="0" fontId="2" fillId="0" borderId="0" xfId="0" applyFont="1" applyAlignment="1" applyProtection="1">
      <alignment horizontal="right" vertical="center"/>
      <protection hidden="1"/>
    </xf>
    <xf numFmtId="0" fontId="67" fillId="2" borderId="0" xfId="0" applyFont="1" applyFill="1" applyAlignment="1" applyProtection="1">
      <alignment vertical="top"/>
      <protection hidden="1"/>
    </xf>
    <xf numFmtId="0" fontId="39" fillId="2" borderId="0" xfId="0" applyFont="1" applyFill="1" applyAlignment="1" applyProtection="1">
      <alignment horizontal="center" vertical="center" wrapText="1"/>
      <protection hidden="1"/>
    </xf>
    <xf numFmtId="0" fontId="39" fillId="2" borderId="0" xfId="0" applyFont="1" applyFill="1" applyAlignment="1" applyProtection="1">
      <alignment horizontal="center" vertical="center"/>
      <protection hidden="1"/>
    </xf>
    <xf numFmtId="0" fontId="20" fillId="2" borderId="0" xfId="0" applyFont="1" applyFill="1" applyProtection="1">
      <alignment vertical="center"/>
      <protection hidden="1"/>
    </xf>
    <xf numFmtId="0" fontId="12" fillId="0" borderId="0" xfId="0" applyFont="1" applyAlignment="1" applyProtection="1">
      <alignment horizontal="center" vertical="center"/>
      <protection hidden="1"/>
    </xf>
    <xf numFmtId="38" fontId="20" fillId="0" borderId="0" xfId="12" applyFont="1" applyFill="1" applyBorder="1" applyAlignment="1" applyProtection="1">
      <alignment horizontal="center" vertical="center" shrinkToFit="1"/>
      <protection hidden="1"/>
    </xf>
    <xf numFmtId="0" fontId="2" fillId="2" borderId="0" xfId="0" applyFont="1" applyFill="1" applyProtection="1">
      <alignment vertical="center"/>
      <protection locked="0"/>
    </xf>
    <xf numFmtId="0" fontId="5" fillId="2" borderId="0" xfId="0" applyFont="1" applyFill="1" applyAlignment="1" applyProtection="1">
      <alignment horizontal="center" vertical="center"/>
      <protection hidden="1"/>
    </xf>
    <xf numFmtId="38" fontId="5" fillId="2" borderId="0" xfId="12" applyFont="1" applyFill="1" applyBorder="1" applyAlignment="1" applyProtection="1">
      <alignment horizontal="right" vertical="center"/>
      <protection hidden="1"/>
    </xf>
    <xf numFmtId="3" fontId="2" fillId="2" borderId="0" xfId="0" applyNumberFormat="1" applyFont="1" applyFill="1" applyAlignment="1" applyProtection="1">
      <alignment vertical="center" shrinkToFit="1"/>
      <protection hidden="1"/>
    </xf>
    <xf numFmtId="0" fontId="67" fillId="2" borderId="0" xfId="0" applyFont="1" applyFill="1" applyProtection="1">
      <alignment vertical="center"/>
      <protection hidden="1"/>
    </xf>
    <xf numFmtId="0" fontId="5" fillId="0" borderId="0" xfId="0" applyFont="1" applyAlignment="1" applyProtection="1">
      <alignment horizontal="center" vertical="center"/>
      <protection hidden="1"/>
    </xf>
    <xf numFmtId="3" fontId="5" fillId="0" borderId="0" xfId="0" applyNumberFormat="1" applyFont="1" applyAlignment="1" applyProtection="1">
      <alignment horizontal="right" vertical="center"/>
      <protection hidden="1"/>
    </xf>
    <xf numFmtId="3" fontId="2" fillId="0" borderId="0" xfId="0" applyNumberFormat="1" applyFont="1" applyAlignment="1" applyProtection="1">
      <alignment horizontal="center" vertical="center"/>
      <protection hidden="1"/>
    </xf>
    <xf numFmtId="0" fontId="24" fillId="0" borderId="0" xfId="96" applyFont="1" applyFill="1" applyBorder="1" applyAlignment="1" applyProtection="1">
      <alignment vertical="center" wrapText="1"/>
      <protection hidden="1"/>
    </xf>
    <xf numFmtId="38" fontId="69" fillId="0" borderId="0" xfId="0" applyNumberFormat="1" applyFont="1" applyProtection="1">
      <alignment vertical="center"/>
      <protection hidden="1"/>
    </xf>
    <xf numFmtId="0" fontId="5" fillId="0" borderId="111" xfId="0" applyFont="1" applyBorder="1" applyAlignment="1" applyProtection="1">
      <alignment horizontal="center" vertical="center"/>
      <protection hidden="1"/>
    </xf>
    <xf numFmtId="38" fontId="2" fillId="0" borderId="0" xfId="0" applyNumberFormat="1" applyFont="1" applyProtection="1">
      <alignment vertical="center"/>
      <protection hidden="1"/>
    </xf>
    <xf numFmtId="0" fontId="2" fillId="2" borderId="0" xfId="0" applyFont="1" applyFill="1" applyAlignment="1" applyProtection="1">
      <alignment horizontal="left" vertical="center"/>
      <protection hidden="1"/>
    </xf>
    <xf numFmtId="180" fontId="2" fillId="0" borderId="0" xfId="0" applyNumberFormat="1" applyFont="1" applyProtection="1">
      <alignment vertical="center"/>
      <protection hidden="1"/>
    </xf>
    <xf numFmtId="38" fontId="50" fillId="0" borderId="0" xfId="0" applyNumberFormat="1" applyFont="1" applyAlignment="1" applyProtection="1">
      <alignment vertical="center" wrapText="1"/>
      <protection locked="0" hidden="1"/>
    </xf>
    <xf numFmtId="0" fontId="40" fillId="0" borderId="52"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locked="0" hidden="1"/>
    </xf>
    <xf numFmtId="0" fontId="40" fillId="0" borderId="0" xfId="91" applyFont="1" applyFill="1" applyBorder="1" applyAlignment="1" applyProtection="1">
      <alignment horizontal="center" vertical="center" wrapText="1"/>
      <protection hidden="1"/>
    </xf>
    <xf numFmtId="38" fontId="13" fillId="0" borderId="0" xfId="91" applyNumberFormat="1" applyFont="1" applyFill="1" applyBorder="1" applyAlignment="1" applyProtection="1">
      <alignment horizontal="center" vertical="center"/>
      <protection hidden="1"/>
    </xf>
    <xf numFmtId="179" fontId="0" fillId="0" borderId="0" xfId="0" applyNumberFormat="1" applyAlignment="1" applyProtection="1">
      <alignment vertical="center" shrinkToFit="1"/>
      <protection hidden="1"/>
    </xf>
    <xf numFmtId="0" fontId="21" fillId="2" borderId="0" xfId="0" applyFont="1" applyFill="1" applyAlignment="1" applyProtection="1">
      <alignment horizontal="center" vertical="center" wrapText="1"/>
      <protection hidden="1"/>
    </xf>
    <xf numFmtId="0" fontId="54" fillId="0" borderId="0" xfId="0" applyFont="1" applyAlignment="1" applyProtection="1">
      <alignment vertical="center" shrinkToFit="1"/>
      <protection hidden="1"/>
    </xf>
    <xf numFmtId="0" fontId="30" fillId="0" borderId="0" xfId="0" applyFont="1" applyProtection="1">
      <alignment vertical="center"/>
      <protection hidden="1"/>
    </xf>
    <xf numFmtId="0" fontId="27" fillId="0" borderId="0" xfId="0" applyFont="1" applyAlignment="1" applyProtection="1">
      <alignment horizontal="center" vertical="center" wrapText="1"/>
      <protection locked="0"/>
    </xf>
    <xf numFmtId="0" fontId="27" fillId="0" borderId="0" xfId="0" applyFont="1" applyAlignment="1" applyProtection="1">
      <alignment vertical="top" wrapText="1"/>
      <protection hidden="1"/>
    </xf>
    <xf numFmtId="0" fontId="21" fillId="0" borderId="0" xfId="0" applyFont="1" applyAlignment="1" applyProtection="1">
      <alignment horizontal="center" vertical="center" shrinkToFit="1"/>
      <protection locked="0"/>
    </xf>
    <xf numFmtId="0" fontId="65" fillId="0" borderId="0" xfId="0" applyFont="1" applyAlignment="1" applyProtection="1">
      <alignment vertical="center" shrinkToFit="1"/>
      <protection hidden="1"/>
    </xf>
    <xf numFmtId="0" fontId="27" fillId="0" borderId="0" xfId="0" applyFont="1" applyAlignment="1" applyProtection="1">
      <alignment vertical="center" shrinkToFit="1"/>
      <protection hidden="1"/>
    </xf>
    <xf numFmtId="0" fontId="59" fillId="2" borderId="0" xfId="0" applyFont="1" applyFill="1" applyAlignment="1" applyProtection="1">
      <alignment horizontal="center" vertical="center"/>
      <protection locked="0"/>
    </xf>
    <xf numFmtId="0" fontId="30" fillId="0" borderId="0" xfId="0" applyFont="1" applyAlignment="1" applyProtection="1">
      <alignment horizontal="left" vertical="center" wrapText="1"/>
      <protection hidden="1"/>
    </xf>
    <xf numFmtId="0" fontId="21" fillId="0" borderId="0" xfId="0" applyFont="1" applyAlignment="1" applyProtection="1">
      <alignment horizontal="center" vertical="center" wrapText="1"/>
      <protection hidden="1"/>
    </xf>
    <xf numFmtId="183" fontId="34" fillId="0" borderId="0" xfId="0" applyNumberFormat="1" applyFont="1" applyAlignment="1" applyProtection="1">
      <alignment horizontal="center" vertical="center" wrapText="1"/>
      <protection locked="0"/>
    </xf>
    <xf numFmtId="49" fontId="27" fillId="0" borderId="13" xfId="0" applyNumberFormat="1" applyFont="1" applyBorder="1" applyAlignment="1" applyProtection="1">
      <alignment horizontal="center" vertical="center" shrinkToFit="1"/>
      <protection locked="0"/>
    </xf>
    <xf numFmtId="49" fontId="27" fillId="0" borderId="19"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locked="0"/>
    </xf>
    <xf numFmtId="49" fontId="27" fillId="0" borderId="16" xfId="0" applyNumberFormat="1" applyFont="1" applyBorder="1" applyAlignment="1" applyProtection="1">
      <alignment horizontal="center" vertical="center" shrinkToFit="1"/>
      <protection hidden="1"/>
    </xf>
    <xf numFmtId="0" fontId="30" fillId="0" borderId="0" xfId="0" applyFont="1" applyAlignment="1" applyProtection="1">
      <alignment horizontal="center" vertical="center" wrapText="1"/>
      <protection hidden="1"/>
    </xf>
    <xf numFmtId="0" fontId="30" fillId="4" borderId="12"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wrapText="1" shrinkToFit="1"/>
      <protection hidden="1"/>
    </xf>
    <xf numFmtId="0" fontId="30" fillId="4" borderId="16" xfId="0" applyFont="1" applyFill="1" applyBorder="1" applyAlignment="1" applyProtection="1">
      <alignment horizontal="center" vertical="center" shrinkToFit="1"/>
      <protection hidden="1"/>
    </xf>
    <xf numFmtId="0" fontId="30" fillId="4" borderId="13" xfId="0" applyFont="1" applyFill="1" applyBorder="1" applyAlignment="1" applyProtection="1">
      <alignment horizontal="center" vertical="center" shrinkToFit="1"/>
      <protection hidden="1"/>
    </xf>
    <xf numFmtId="0" fontId="27" fillId="0" borderId="12" xfId="0" applyFont="1" applyBorder="1" applyAlignment="1" applyProtection="1">
      <alignment horizontal="center" vertical="center" shrinkToFit="1"/>
      <protection hidden="1"/>
    </xf>
    <xf numFmtId="0" fontId="27" fillId="0" borderId="16" xfId="0" applyFont="1" applyBorder="1" applyAlignment="1" applyProtection="1">
      <alignment horizontal="center" vertical="center" shrinkToFit="1"/>
      <protection hidden="1"/>
    </xf>
    <xf numFmtId="49" fontId="27" fillId="0" borderId="16" xfId="0" applyNumberFormat="1" applyFont="1" applyBorder="1" applyAlignment="1" applyProtection="1">
      <alignment horizontal="center" vertical="center" shrinkToFit="1"/>
      <protection locked="0"/>
    </xf>
    <xf numFmtId="0" fontId="30" fillId="4" borderId="17" xfId="0" applyFont="1" applyFill="1" applyBorder="1" applyAlignment="1" applyProtection="1">
      <alignment horizontal="center" vertical="center" wrapText="1" shrinkToFit="1"/>
      <protection hidden="1"/>
    </xf>
    <xf numFmtId="0" fontId="30" fillId="4" borderId="10" xfId="0" applyFont="1" applyFill="1" applyBorder="1" applyAlignment="1" applyProtection="1">
      <alignment horizontal="center" vertical="center" wrapText="1" shrinkToFit="1"/>
      <protection hidden="1"/>
    </xf>
    <xf numFmtId="0" fontId="30" fillId="4" borderId="50" xfId="0" applyFont="1" applyFill="1" applyBorder="1" applyAlignment="1" applyProtection="1">
      <alignment horizontal="center" vertical="center" wrapText="1" shrinkToFit="1"/>
      <protection hidden="1"/>
    </xf>
    <xf numFmtId="0" fontId="30" fillId="0" borderId="12" xfId="0" applyFont="1" applyBorder="1" applyAlignment="1" applyProtection="1">
      <alignment vertical="center" shrinkToFit="1"/>
      <protection locked="0"/>
    </xf>
    <xf numFmtId="0" fontId="30" fillId="0" borderId="16" xfId="0" applyFont="1" applyBorder="1" applyAlignment="1" applyProtection="1">
      <alignment vertical="center" shrinkToFit="1"/>
      <protection locked="0"/>
    </xf>
    <xf numFmtId="0" fontId="30" fillId="0" borderId="13" xfId="0" applyFont="1" applyBorder="1" applyAlignment="1" applyProtection="1">
      <alignment vertical="center" shrinkToFit="1"/>
      <protection locked="0"/>
    </xf>
    <xf numFmtId="49" fontId="30" fillId="4" borderId="18" xfId="0" applyNumberFormat="1" applyFont="1" applyFill="1" applyBorder="1" applyAlignment="1" applyProtection="1">
      <alignment horizontal="center" vertical="center" shrinkToFit="1"/>
      <protection hidden="1"/>
    </xf>
    <xf numFmtId="49" fontId="30" fillId="4" borderId="14" xfId="0" applyNumberFormat="1" applyFont="1" applyFill="1" applyBorder="1" applyAlignment="1" applyProtection="1">
      <alignment horizontal="center" vertical="center" shrinkToFit="1"/>
      <protection hidden="1"/>
    </xf>
    <xf numFmtId="49" fontId="30" fillId="4" borderId="15" xfId="0" applyNumberFormat="1" applyFont="1" applyFill="1" applyBorder="1" applyAlignment="1" applyProtection="1">
      <alignment horizontal="center" vertical="center" shrinkToFit="1"/>
      <protection hidden="1"/>
    </xf>
    <xf numFmtId="49" fontId="30" fillId="4" borderId="17" xfId="0" applyNumberFormat="1" applyFont="1" applyFill="1" applyBorder="1" applyAlignment="1" applyProtection="1">
      <alignment horizontal="center" vertical="center" shrinkToFit="1"/>
      <protection hidden="1"/>
    </xf>
    <xf numFmtId="49" fontId="30" fillId="4" borderId="10" xfId="0" applyNumberFormat="1" applyFont="1" applyFill="1" applyBorder="1" applyAlignment="1" applyProtection="1">
      <alignment horizontal="center" vertical="center" shrinkToFit="1"/>
      <protection hidden="1"/>
    </xf>
    <xf numFmtId="49" fontId="30" fillId="4" borderId="50" xfId="0" applyNumberFormat="1" applyFont="1" applyFill="1" applyBorder="1" applyAlignment="1" applyProtection="1">
      <alignment horizontal="center" vertical="center" shrinkToFit="1"/>
      <protection hidden="1"/>
    </xf>
    <xf numFmtId="49" fontId="30" fillId="0" borderId="14" xfId="0" applyNumberFormat="1" applyFont="1" applyBorder="1" applyAlignment="1" applyProtection="1">
      <alignment horizontal="center" vertical="center" shrinkToFit="1"/>
      <protection locked="0"/>
    </xf>
    <xf numFmtId="49" fontId="30" fillId="0" borderId="14" xfId="0" applyNumberFormat="1" applyFont="1" applyBorder="1" applyAlignment="1" applyProtection="1">
      <alignment horizontal="center" vertical="center" shrinkToFit="1"/>
      <protection hidden="1"/>
    </xf>
    <xf numFmtId="0" fontId="30" fillId="0" borderId="74" xfId="0" applyFont="1" applyBorder="1" applyAlignment="1" applyProtection="1">
      <alignment horizontal="center" vertical="center" shrinkToFit="1"/>
      <protection locked="0"/>
    </xf>
    <xf numFmtId="0" fontId="30" fillId="0" borderId="75" xfId="0" applyFont="1" applyBorder="1" applyAlignment="1" applyProtection="1">
      <alignment horizontal="center" vertical="center" shrinkToFit="1"/>
      <protection locked="0"/>
    </xf>
    <xf numFmtId="0" fontId="30" fillId="0" borderId="76" xfId="0" applyFont="1" applyBorder="1" applyAlignment="1" applyProtection="1">
      <alignment horizontal="center" vertical="center" shrinkToFit="1"/>
      <protection locked="0"/>
    </xf>
    <xf numFmtId="0" fontId="30" fillId="0" borderId="77" xfId="0" applyFont="1" applyBorder="1" applyAlignment="1" applyProtection="1">
      <alignment horizontal="center" vertical="center" shrinkToFit="1"/>
      <protection locked="0"/>
    </xf>
    <xf numFmtId="49" fontId="30" fillId="0" borderId="76" xfId="0" applyNumberFormat="1" applyFont="1" applyBorder="1" applyAlignment="1" applyProtection="1">
      <alignment horizontal="center" vertical="center" shrinkToFit="1"/>
      <protection locked="0"/>
    </xf>
    <xf numFmtId="49" fontId="30" fillId="0" borderId="77" xfId="0" applyNumberFormat="1" applyFont="1" applyBorder="1" applyAlignment="1" applyProtection="1">
      <alignment horizontal="center" vertical="center" shrinkToFit="1"/>
      <protection locked="0"/>
    </xf>
    <xf numFmtId="49" fontId="30" fillId="0" borderId="78" xfId="0" applyNumberFormat="1" applyFont="1" applyBorder="1" applyAlignment="1" applyProtection="1">
      <alignment horizontal="center" vertical="center" shrinkToFit="1"/>
      <protection locked="0"/>
    </xf>
    <xf numFmtId="0" fontId="30" fillId="4" borderId="12" xfId="0" applyFont="1" applyFill="1" applyBorder="1" applyAlignment="1" applyProtection="1">
      <alignment horizontal="center" vertical="center" shrinkToFit="1"/>
      <protection hidden="1"/>
    </xf>
    <xf numFmtId="0" fontId="21" fillId="2" borderId="0" xfId="0" applyFont="1" applyFill="1" applyAlignment="1" applyProtection="1">
      <alignment horizontal="left" vertical="top" wrapText="1"/>
      <protection hidden="1"/>
    </xf>
    <xf numFmtId="0" fontId="21" fillId="2" borderId="0" xfId="0" applyFont="1" applyFill="1" applyAlignment="1" applyProtection="1">
      <alignment horizontal="center"/>
      <protection hidden="1"/>
    </xf>
    <xf numFmtId="0" fontId="21" fillId="2" borderId="0" xfId="0" applyFont="1" applyFill="1" applyAlignment="1" applyProtection="1">
      <alignment horizontal="center"/>
      <protection locked="0" hidden="1"/>
    </xf>
    <xf numFmtId="0" fontId="21" fillId="2" borderId="0" xfId="0" applyFont="1" applyFill="1" applyAlignment="1" applyProtection="1">
      <alignment horizontal="center"/>
      <protection locked="0"/>
    </xf>
    <xf numFmtId="0" fontId="21" fillId="2" borderId="0" xfId="0" applyFont="1" applyFill="1" applyAlignment="1" applyProtection="1">
      <protection hidden="1"/>
    </xf>
    <xf numFmtId="49" fontId="21" fillId="2" borderId="0" xfId="0" applyNumberFormat="1" applyFont="1" applyFill="1" applyAlignment="1" applyProtection="1">
      <alignment horizontal="center"/>
      <protection locked="0"/>
    </xf>
    <xf numFmtId="0" fontId="21" fillId="2" borderId="0" xfId="0" applyFont="1" applyFill="1" applyAlignment="1" applyProtection="1">
      <alignment horizontal="left"/>
      <protection hidden="1"/>
    </xf>
    <xf numFmtId="0" fontId="27" fillId="0" borderId="0" xfId="0" applyFont="1" applyAlignment="1" applyProtection="1">
      <alignment horizontal="distributed" vertical="center" wrapText="1"/>
      <protection hidden="1"/>
    </xf>
    <xf numFmtId="0" fontId="33" fillId="0" borderId="0" xfId="0" applyFont="1" applyAlignment="1" applyProtection="1">
      <alignment horizontal="distributed" vertical="center"/>
      <protection hidden="1"/>
    </xf>
    <xf numFmtId="0" fontId="27" fillId="0" borderId="0" xfId="0" applyFont="1" applyAlignment="1" applyProtection="1">
      <alignment horizontal="distributed" vertical="center"/>
      <protection hidden="1"/>
    </xf>
    <xf numFmtId="0" fontId="21" fillId="0" borderId="0" xfId="0" applyFont="1" applyAlignment="1" applyProtection="1">
      <alignment horizontal="left" vertical="center" shrinkToFit="1"/>
      <protection locked="0"/>
    </xf>
    <xf numFmtId="0" fontId="34" fillId="0" borderId="0" xfId="0" applyFont="1" applyAlignment="1" applyProtection="1">
      <alignment horizontal="left" vertical="center" shrinkToFit="1"/>
      <protection locked="0"/>
    </xf>
    <xf numFmtId="49" fontId="0" fillId="0" borderId="0" xfId="0" applyNumberFormat="1" applyAlignment="1" applyProtection="1">
      <alignment horizontal="left" vertical="center" shrinkToFit="1"/>
      <protection locked="0"/>
    </xf>
    <xf numFmtId="0" fontId="32" fillId="0" borderId="0" xfId="0" applyFont="1" applyAlignment="1" applyProtection="1">
      <alignment horizontal="center" vertical="center"/>
      <protection hidden="1"/>
    </xf>
    <xf numFmtId="0" fontId="28" fillId="2" borderId="0" xfId="0" applyFont="1" applyFill="1" applyAlignment="1" applyProtection="1">
      <alignment horizontal="center" vertical="center"/>
      <protection hidden="1"/>
    </xf>
    <xf numFmtId="0" fontId="28" fillId="0" borderId="0" xfId="0" applyFont="1" applyAlignment="1" applyProtection="1">
      <alignment horizontal="center" vertical="center"/>
      <protection hidden="1"/>
    </xf>
    <xf numFmtId="0" fontId="30" fillId="4" borderId="12" xfId="0" applyFont="1" applyFill="1" applyBorder="1" applyAlignment="1" applyProtection="1">
      <alignment horizontal="center" vertical="center"/>
      <protection hidden="1"/>
    </xf>
    <xf numFmtId="0" fontId="30" fillId="4" borderId="16" xfId="0" applyFont="1" applyFill="1" applyBorder="1" applyAlignment="1" applyProtection="1">
      <alignment horizontal="center" vertical="center"/>
      <protection hidden="1"/>
    </xf>
    <xf numFmtId="0" fontId="30" fillId="4" borderId="13" xfId="0" applyFont="1" applyFill="1" applyBorder="1" applyAlignment="1" applyProtection="1">
      <alignment horizontal="center" vertical="center"/>
      <protection hidden="1"/>
    </xf>
    <xf numFmtId="49" fontId="30" fillId="0" borderId="12"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protection hidden="1"/>
    </xf>
    <xf numFmtId="49" fontId="30" fillId="0" borderId="13" xfId="0" applyNumberFormat="1" applyFont="1" applyBorder="1" applyAlignment="1" applyProtection="1">
      <alignment horizontal="center" vertical="center" shrinkToFit="1"/>
      <protection locked="0"/>
    </xf>
    <xf numFmtId="0" fontId="30" fillId="0" borderId="12" xfId="0" applyFont="1" applyBorder="1" applyAlignment="1" applyProtection="1">
      <alignment horizontal="left" vertical="center" indent="1" shrinkToFit="1"/>
      <protection locked="0" hidden="1"/>
    </xf>
    <xf numFmtId="0" fontId="30" fillId="0" borderId="16" xfId="0" applyFont="1" applyBorder="1" applyAlignment="1" applyProtection="1">
      <alignment horizontal="left" vertical="center" indent="1" shrinkToFit="1"/>
      <protection locked="0" hidden="1"/>
    </xf>
    <xf numFmtId="0" fontId="30" fillId="0" borderId="13" xfId="0" applyFont="1" applyBorder="1" applyAlignment="1" applyProtection="1">
      <alignment horizontal="left" vertical="center" indent="1" shrinkToFit="1"/>
      <protection locked="0" hidden="1"/>
    </xf>
    <xf numFmtId="0" fontId="30" fillId="0" borderId="10" xfId="0" applyFont="1" applyBorder="1" applyAlignment="1" applyProtection="1">
      <alignment horizontal="left" vertical="center" shrinkToFit="1"/>
      <protection hidden="1"/>
    </xf>
    <xf numFmtId="0" fontId="30" fillId="0" borderId="0" xfId="0" applyFont="1" applyAlignment="1" applyProtection="1">
      <alignment horizontal="left" vertical="center" shrinkToFit="1"/>
      <protection hidden="1"/>
    </xf>
    <xf numFmtId="49" fontId="27" fillId="0" borderId="0" xfId="0" applyNumberFormat="1" applyFont="1" applyAlignment="1" applyProtection="1">
      <alignment horizontal="center" vertical="center"/>
      <protection locked="0"/>
    </xf>
    <xf numFmtId="49" fontId="27" fillId="0" borderId="0" xfId="0" applyNumberFormat="1" applyFont="1" applyAlignment="1" applyProtection="1">
      <alignment horizontal="center" vertical="center"/>
      <protection hidden="1"/>
    </xf>
    <xf numFmtId="49" fontId="57" fillId="0" borderId="0" xfId="0" applyNumberFormat="1" applyFont="1" applyAlignment="1" applyProtection="1">
      <alignment shrinkToFit="1"/>
      <protection locked="0"/>
    </xf>
    <xf numFmtId="49" fontId="57" fillId="0" borderId="0" xfId="0" applyNumberFormat="1" applyFont="1" applyAlignment="1" applyProtection="1">
      <alignment vertical="center" shrinkToFit="1"/>
      <protection locked="0"/>
    </xf>
    <xf numFmtId="0" fontId="27" fillId="0" borderId="0" xfId="0" applyFont="1" applyAlignment="1" applyProtection="1">
      <alignment horizontal="distributed" vertical="distributed"/>
      <protection hidden="1"/>
    </xf>
    <xf numFmtId="0" fontId="26" fillId="0" borderId="0" xfId="0" applyFont="1" applyAlignment="1" applyProtection="1">
      <alignment horizontal="center" vertical="center" shrinkToFit="1"/>
      <protection hidden="1"/>
    </xf>
    <xf numFmtId="0" fontId="54" fillId="0" borderId="67" xfId="0" applyFont="1" applyBorder="1" applyAlignment="1" applyProtection="1">
      <alignment horizontal="center" vertical="center" shrinkToFit="1"/>
      <protection locked="0"/>
    </xf>
    <xf numFmtId="0" fontId="54" fillId="0" borderId="68" xfId="0" applyFont="1" applyBorder="1" applyAlignment="1" applyProtection="1">
      <alignment horizontal="center" vertical="center" shrinkToFit="1"/>
      <protection locked="0"/>
    </xf>
    <xf numFmtId="0" fontId="54" fillId="0" borderId="69" xfId="0" applyFont="1" applyBorder="1" applyAlignment="1" applyProtection="1">
      <alignment horizontal="center" vertical="center" shrinkToFit="1"/>
      <protection locked="0"/>
    </xf>
    <xf numFmtId="49" fontId="30" fillId="0" borderId="16" xfId="0" applyNumberFormat="1" applyFont="1" applyBorder="1" applyAlignment="1" applyProtection="1">
      <alignment horizontal="center" vertical="center" shrinkToFit="1"/>
      <protection hidden="1"/>
    </xf>
    <xf numFmtId="49" fontId="36" fillId="0" borderId="16" xfId="0" applyNumberFormat="1" applyFont="1" applyBorder="1" applyAlignment="1" applyProtection="1">
      <alignment horizontal="center" vertical="center" shrinkToFit="1"/>
      <protection locked="0"/>
    </xf>
    <xf numFmtId="49" fontId="36" fillId="0" borderId="13" xfId="0" applyNumberFormat="1" applyFont="1" applyBorder="1" applyAlignment="1" applyProtection="1">
      <alignment horizontal="center" vertical="center" shrinkToFit="1"/>
      <protection locked="0"/>
    </xf>
    <xf numFmtId="0" fontId="30" fillId="0" borderId="12" xfId="0" applyFont="1" applyBorder="1" applyAlignment="1" applyProtection="1">
      <alignment horizontal="center" vertical="center" shrinkToFit="1"/>
      <protection locked="0"/>
    </xf>
    <xf numFmtId="0" fontId="30" fillId="0" borderId="16" xfId="0" applyFont="1" applyBorder="1" applyAlignment="1" applyProtection="1">
      <alignment horizontal="center" vertical="center" shrinkToFit="1"/>
      <protection locked="0"/>
    </xf>
    <xf numFmtId="0" fontId="30" fillId="0" borderId="13" xfId="0" applyFont="1" applyBorder="1" applyAlignment="1" applyProtection="1">
      <alignment horizontal="center" vertical="center" shrinkToFit="1"/>
      <protection locked="0"/>
    </xf>
    <xf numFmtId="0" fontId="27" fillId="2" borderId="0" xfId="0" applyFont="1" applyFill="1" applyAlignment="1" applyProtection="1">
      <alignment horizontal="center" vertical="center"/>
      <protection hidden="1"/>
    </xf>
    <xf numFmtId="0" fontId="27" fillId="2" borderId="0" xfId="0" applyFont="1" applyFill="1" applyAlignment="1" applyProtection="1">
      <alignment horizontal="center" vertical="center"/>
      <protection locked="0"/>
    </xf>
    <xf numFmtId="49" fontId="21" fillId="0" borderId="0" xfId="0" applyNumberFormat="1" applyFont="1" applyAlignment="1" applyProtection="1">
      <alignment shrinkToFit="1"/>
      <protection locked="0"/>
    </xf>
    <xf numFmtId="0" fontId="27" fillId="0" borderId="0" xfId="0" applyFont="1" applyProtection="1">
      <alignment vertical="center"/>
      <protection hidden="1"/>
    </xf>
    <xf numFmtId="0" fontId="27" fillId="0" borderId="0" xfId="0" applyFont="1" applyAlignment="1" applyProtection="1">
      <alignment horizontal="left" vertical="center" shrinkToFit="1"/>
      <protection locked="0"/>
    </xf>
    <xf numFmtId="49" fontId="30" fillId="4" borderId="12" xfId="0" applyNumberFormat="1" applyFont="1" applyFill="1" applyBorder="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shrinkToFit="1"/>
      <protection hidden="1"/>
    </xf>
    <xf numFmtId="49" fontId="30" fillId="4" borderId="13" xfId="0" applyNumberFormat="1" applyFont="1" applyFill="1" applyBorder="1" applyAlignment="1" applyProtection="1">
      <alignment horizontal="center" vertical="center" shrinkToFit="1"/>
      <protection hidden="1"/>
    </xf>
    <xf numFmtId="49" fontId="36" fillId="0" borderId="12" xfId="0" applyNumberFormat="1" applyFont="1" applyBorder="1" applyAlignment="1" applyProtection="1">
      <alignment horizontal="center" vertical="center" shrinkToFit="1"/>
      <protection locked="0"/>
    </xf>
    <xf numFmtId="0" fontId="30" fillId="0" borderId="16" xfId="0" applyFont="1" applyBorder="1" applyAlignment="1" applyProtection="1">
      <alignment vertical="center" wrapText="1" shrinkToFit="1"/>
      <protection hidden="1"/>
    </xf>
    <xf numFmtId="0" fontId="30" fillId="0" borderId="13" xfId="0" applyFont="1" applyBorder="1" applyAlignment="1" applyProtection="1">
      <alignment vertical="center" wrapText="1" shrinkToFit="1"/>
      <protection hidden="1"/>
    </xf>
    <xf numFmtId="0" fontId="27" fillId="0" borderId="12" xfId="0" applyFont="1" applyBorder="1" applyAlignment="1" applyProtection="1">
      <alignment horizontal="center" vertical="center" wrapText="1" shrinkToFit="1"/>
      <protection locked="0"/>
    </xf>
    <xf numFmtId="0" fontId="27" fillId="0" borderId="16" xfId="0" applyFont="1" applyBorder="1" applyAlignment="1" applyProtection="1">
      <alignment horizontal="center" vertical="center" wrapText="1" shrinkToFit="1"/>
      <protection locked="0"/>
    </xf>
    <xf numFmtId="49" fontId="54" fillId="0" borderId="70" xfId="0" applyNumberFormat="1" applyFont="1" applyBorder="1" applyAlignment="1" applyProtection="1">
      <alignment horizontal="center" vertical="center" shrinkToFit="1"/>
      <protection locked="0"/>
    </xf>
    <xf numFmtId="49" fontId="54" fillId="0" borderId="71" xfId="0" applyNumberFormat="1" applyFont="1" applyBorder="1" applyAlignment="1" applyProtection="1">
      <alignment horizontal="center" vertical="center" shrinkToFit="1"/>
      <protection locked="0"/>
    </xf>
    <xf numFmtId="49" fontId="54" fillId="0" borderId="72" xfId="0" applyNumberFormat="1" applyFont="1" applyBorder="1" applyAlignment="1" applyProtection="1">
      <alignment horizontal="center" vertical="center" shrinkToFit="1"/>
      <protection locked="0"/>
    </xf>
    <xf numFmtId="49" fontId="54" fillId="0" borderId="73" xfId="0" applyNumberFormat="1" applyFont="1" applyBorder="1" applyAlignment="1" applyProtection="1">
      <alignment horizontal="center" vertical="center" shrinkToFit="1"/>
      <protection locked="0"/>
    </xf>
    <xf numFmtId="49" fontId="30" fillId="4" borderId="12" xfId="0" applyNumberFormat="1" applyFont="1" applyFill="1" applyBorder="1" applyAlignment="1" applyProtection="1">
      <alignment horizontal="center" vertical="center" wrapText="1" shrinkToFit="1"/>
      <protection hidden="1"/>
    </xf>
    <xf numFmtId="49" fontId="30" fillId="0" borderId="18" xfId="0" applyNumberFormat="1" applyFont="1" applyBorder="1" applyAlignment="1" applyProtection="1">
      <alignment horizontal="center" vertical="center" shrinkToFit="1"/>
      <protection hidden="1"/>
    </xf>
    <xf numFmtId="38" fontId="35" fillId="0" borderId="12" xfId="12" applyFont="1" applyFill="1" applyBorder="1" applyAlignment="1" applyProtection="1">
      <alignment horizontal="center" vertical="center" shrinkToFit="1"/>
      <protection hidden="1"/>
    </xf>
    <xf numFmtId="38" fontId="35" fillId="0" borderId="16" xfId="12" applyFont="1" applyFill="1" applyBorder="1" applyAlignment="1" applyProtection="1">
      <alignment horizontal="center" vertical="center" shrinkToFit="1"/>
      <protection hidden="1"/>
    </xf>
    <xf numFmtId="38" fontId="35" fillId="0" borderId="13" xfId="12" applyFont="1" applyFill="1" applyBorder="1" applyAlignment="1" applyProtection="1">
      <alignment horizontal="center" vertical="center" shrinkToFit="1"/>
      <protection hidden="1"/>
    </xf>
    <xf numFmtId="0" fontId="34" fillId="0" borderId="0" xfId="0" applyFont="1" applyAlignment="1" applyProtection="1">
      <alignment horizontal="center" vertical="center" wrapText="1"/>
      <protection locked="0"/>
    </xf>
    <xf numFmtId="0" fontId="30" fillId="0" borderId="49" xfId="0" applyFont="1" applyBorder="1" applyAlignment="1" applyProtection="1">
      <alignment horizontal="left" vertical="center" shrinkToFit="1"/>
      <protection hidden="1"/>
    </xf>
    <xf numFmtId="0" fontId="30" fillId="0" borderId="0" xfId="0" applyFont="1" applyAlignment="1" applyProtection="1">
      <alignment vertical="center" shrinkToFit="1"/>
      <protection hidden="1"/>
    </xf>
    <xf numFmtId="0" fontId="30" fillId="0" borderId="49" xfId="0" applyFont="1" applyBorder="1" applyAlignment="1" applyProtection="1">
      <alignment vertical="center" shrinkToFit="1"/>
      <protection hidden="1"/>
    </xf>
    <xf numFmtId="0" fontId="53" fillId="0" borderId="12" xfId="0" applyFont="1" applyBorder="1" applyAlignment="1" applyProtection="1">
      <alignment horizontal="center" vertical="center" wrapText="1" shrinkToFit="1"/>
      <protection locked="0"/>
    </xf>
    <xf numFmtId="0" fontId="53" fillId="0" borderId="16" xfId="0" applyFont="1" applyBorder="1" applyAlignment="1" applyProtection="1">
      <alignment horizontal="center" vertical="center" wrapText="1" shrinkToFit="1"/>
      <protection locked="0"/>
    </xf>
    <xf numFmtId="0" fontId="30" fillId="0" borderId="16" xfId="0" applyFont="1" applyBorder="1" applyAlignment="1" applyProtection="1">
      <alignment vertical="center" shrinkToFit="1"/>
      <protection hidden="1"/>
    </xf>
    <xf numFmtId="0" fontId="30" fillId="0" borderId="20" xfId="0" applyFont="1" applyBorder="1" applyAlignment="1" applyProtection="1">
      <alignment horizontal="center" vertical="center" shrinkToFit="1"/>
      <protection hidden="1"/>
    </xf>
    <xf numFmtId="0" fontId="30" fillId="0" borderId="0" xfId="0" applyFont="1" applyAlignment="1" applyProtection="1">
      <alignment horizontal="center" vertical="center" shrinkToFit="1"/>
      <protection hidden="1"/>
    </xf>
    <xf numFmtId="49" fontId="30" fillId="4" borderId="16" xfId="0" applyNumberFormat="1" applyFont="1" applyFill="1" applyBorder="1" applyAlignment="1" applyProtection="1">
      <alignment horizontal="center" vertical="center" wrapText="1" shrinkToFit="1"/>
      <protection hidden="1"/>
    </xf>
    <xf numFmtId="49" fontId="27" fillId="0" borderId="14" xfId="0" applyNumberFormat="1" applyFont="1" applyBorder="1" applyAlignment="1" applyProtection="1">
      <alignment horizontal="center" vertical="center" shrinkToFit="1"/>
      <protection hidden="1"/>
    </xf>
    <xf numFmtId="49" fontId="27" fillId="0" borderId="10" xfId="0" applyNumberFormat="1" applyFont="1" applyBorder="1" applyAlignment="1" applyProtection="1">
      <alignment horizontal="center" vertical="center" shrinkToFit="1"/>
      <protection hidden="1"/>
    </xf>
    <xf numFmtId="49" fontId="27" fillId="0" borderId="14" xfId="0" applyNumberFormat="1" applyFont="1" applyBorder="1" applyAlignment="1" applyProtection="1">
      <alignment horizontal="center" vertical="center" shrinkToFit="1"/>
      <protection locked="0"/>
    </xf>
    <xf numFmtId="49" fontId="27" fillId="0" borderId="10" xfId="0" applyNumberFormat="1" applyFont="1" applyBorder="1" applyAlignment="1" applyProtection="1">
      <alignment horizontal="center" vertical="center" shrinkToFit="1"/>
      <protection locked="0"/>
    </xf>
    <xf numFmtId="49" fontId="27" fillId="0" borderId="15" xfId="0" applyNumberFormat="1" applyFont="1" applyBorder="1" applyAlignment="1" applyProtection="1">
      <alignment horizontal="center" vertical="center" shrinkToFit="1"/>
      <protection locked="0"/>
    </xf>
    <xf numFmtId="49" fontId="27" fillId="0" borderId="50" xfId="0" applyNumberFormat="1" applyFont="1" applyBorder="1" applyAlignment="1" applyProtection="1">
      <alignment horizontal="center" vertical="center" shrinkToFit="1"/>
      <protection locked="0"/>
    </xf>
    <xf numFmtId="49" fontId="27" fillId="0" borderId="12" xfId="0" applyNumberFormat="1" applyFont="1" applyBorder="1" applyAlignment="1" applyProtection="1">
      <alignment horizontal="center" vertical="center" shrinkToFit="1"/>
      <protection hidden="1"/>
    </xf>
    <xf numFmtId="49" fontId="30" fillId="4" borderId="18" xfId="0" applyNumberFormat="1" applyFont="1" applyFill="1" applyBorder="1" applyAlignment="1" applyProtection="1">
      <alignment horizontal="center" vertical="center" wrapText="1" shrinkToFit="1"/>
      <protection hidden="1"/>
    </xf>
    <xf numFmtId="49" fontId="30" fillId="4" borderId="14" xfId="0" applyNumberFormat="1" applyFont="1" applyFill="1" applyBorder="1" applyAlignment="1" applyProtection="1">
      <alignment horizontal="center" vertical="center" wrapText="1" shrinkToFit="1"/>
      <protection hidden="1"/>
    </xf>
    <xf numFmtId="49" fontId="30" fillId="4" borderId="15" xfId="0" applyNumberFormat="1" applyFont="1" applyFill="1" applyBorder="1" applyAlignment="1" applyProtection="1">
      <alignment horizontal="center" vertical="center" wrapText="1" shrinkToFit="1"/>
      <protection hidden="1"/>
    </xf>
    <xf numFmtId="49" fontId="30" fillId="4" borderId="17" xfId="0" applyNumberFormat="1" applyFont="1" applyFill="1" applyBorder="1" applyAlignment="1" applyProtection="1">
      <alignment horizontal="center" vertical="center" wrapText="1" shrinkToFit="1"/>
      <protection hidden="1"/>
    </xf>
    <xf numFmtId="49" fontId="30" fillId="4" borderId="10" xfId="0" applyNumberFormat="1" applyFont="1" applyFill="1" applyBorder="1" applyAlignment="1" applyProtection="1">
      <alignment horizontal="center" vertical="center" wrapText="1" shrinkToFit="1"/>
      <protection hidden="1"/>
    </xf>
    <xf numFmtId="49" fontId="30" fillId="4" borderId="50" xfId="0" applyNumberFormat="1" applyFont="1" applyFill="1" applyBorder="1" applyAlignment="1" applyProtection="1">
      <alignment horizontal="center" vertical="center" wrapText="1" shrinkToFit="1"/>
      <protection hidden="1"/>
    </xf>
    <xf numFmtId="0" fontId="18" fillId="2" borderId="0" xfId="0" applyFont="1" applyFill="1" applyAlignment="1" applyProtection="1">
      <alignment vertical="center" shrinkToFit="1"/>
      <protection hidden="1"/>
    </xf>
    <xf numFmtId="0" fontId="40" fillId="11" borderId="51" xfId="91" applyFont="1" applyFill="1" applyBorder="1" applyAlignment="1" applyProtection="1">
      <alignment horizontal="center" vertical="center" wrapText="1"/>
      <protection hidden="1"/>
    </xf>
    <xf numFmtId="0" fontId="40" fillId="11" borderId="52" xfId="91" applyFont="1" applyFill="1" applyBorder="1" applyAlignment="1" applyProtection="1">
      <alignment horizontal="center" vertical="center" wrapText="1"/>
      <protection hidden="1"/>
    </xf>
    <xf numFmtId="0" fontId="40" fillId="11" borderId="53"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hidden="1"/>
    </xf>
    <xf numFmtId="0" fontId="9" fillId="0" borderId="52" xfId="0" applyFont="1" applyBorder="1" applyAlignment="1" applyProtection="1">
      <alignment horizontal="center" vertical="center"/>
      <protection hidden="1"/>
    </xf>
    <xf numFmtId="0" fontId="9" fillId="0" borderId="54" xfId="0" applyFont="1" applyBorder="1" applyAlignment="1" applyProtection="1">
      <alignment horizontal="center" vertical="center"/>
      <protection hidden="1"/>
    </xf>
    <xf numFmtId="0" fontId="5" fillId="2" borderId="0" xfId="0" applyFont="1" applyFill="1" applyAlignment="1" applyProtection="1">
      <alignment horizontal="left" vertical="center" wrapText="1"/>
      <protection hidden="1"/>
    </xf>
    <xf numFmtId="0" fontId="24" fillId="2" borderId="0" xfId="0" applyFont="1" applyFill="1" applyAlignment="1" applyProtection="1">
      <alignment horizontal="left" vertical="center" indent="2" shrinkToFit="1"/>
      <protection hidden="1"/>
    </xf>
    <xf numFmtId="38" fontId="20" fillId="0" borderId="10" xfId="12" applyFont="1" applyFill="1" applyBorder="1" applyAlignment="1" applyProtection="1">
      <alignment horizontal="center" vertical="center"/>
      <protection locked="0"/>
    </xf>
    <xf numFmtId="0" fontId="24" fillId="2" borderId="0" xfId="0" applyFont="1" applyFill="1" applyAlignment="1" applyProtection="1">
      <alignment horizontal="center" vertical="center"/>
      <protection hidden="1"/>
    </xf>
    <xf numFmtId="38" fontId="50" fillId="0" borderId="52" xfId="0" applyNumberFormat="1" applyFont="1" applyBorder="1" applyAlignment="1" applyProtection="1">
      <alignment vertical="center" wrapText="1"/>
      <protection locked="0" hidden="1"/>
    </xf>
    <xf numFmtId="0" fontId="38" fillId="5" borderId="0" xfId="90">
      <alignment horizontal="center" vertical="center"/>
      <protection hidden="1"/>
    </xf>
    <xf numFmtId="0" fontId="71" fillId="11" borderId="51" xfId="91" applyFont="1" applyFill="1" applyBorder="1" applyAlignment="1" applyProtection="1">
      <alignment horizontal="center" vertical="center" wrapText="1"/>
      <protection hidden="1"/>
    </xf>
    <xf numFmtId="0" fontId="71" fillId="11" borderId="52" xfId="91" applyFont="1" applyFill="1" applyBorder="1" applyAlignment="1" applyProtection="1">
      <alignment horizontal="center" vertical="center" wrapText="1"/>
      <protection hidden="1"/>
    </xf>
    <xf numFmtId="0" fontId="71" fillId="11" borderId="53" xfId="91" applyFont="1" applyFill="1" applyBorder="1" applyAlignment="1" applyProtection="1">
      <alignment horizontal="center" vertical="center" wrapText="1"/>
      <protection hidden="1"/>
    </xf>
    <xf numFmtId="0" fontId="9" fillId="0" borderId="0" xfId="0" applyFont="1" applyAlignment="1" applyProtection="1">
      <alignment horizontal="center" vertical="center"/>
      <protection hidden="1"/>
    </xf>
    <xf numFmtId="0" fontId="12" fillId="2" borderId="12" xfId="0" applyFont="1" applyFill="1" applyBorder="1" applyAlignment="1" applyProtection="1">
      <alignment horizontal="center" vertical="center"/>
      <protection locked="0" hidden="1"/>
    </xf>
    <xf numFmtId="0" fontId="12" fillId="2" borderId="16" xfId="0" applyFont="1" applyFill="1" applyBorder="1" applyAlignment="1" applyProtection="1">
      <alignment horizontal="center" vertical="center"/>
      <protection locked="0" hidden="1"/>
    </xf>
    <xf numFmtId="0" fontId="12" fillId="2" borderId="13" xfId="0" applyFont="1" applyFill="1" applyBorder="1" applyAlignment="1" applyProtection="1">
      <alignment horizontal="center" vertical="center"/>
      <protection locked="0" hidden="1"/>
    </xf>
    <xf numFmtId="0" fontId="12" fillId="2" borderId="12" xfId="0" applyFont="1" applyFill="1" applyBorder="1" applyAlignment="1" applyProtection="1">
      <alignment vertical="center" shrinkToFit="1"/>
      <protection hidden="1"/>
    </xf>
    <xf numFmtId="0" fontId="12" fillId="2" borderId="16" xfId="0" applyFont="1" applyFill="1" applyBorder="1" applyAlignment="1" applyProtection="1">
      <alignment vertical="center" shrinkToFit="1"/>
      <protection hidden="1"/>
    </xf>
    <xf numFmtId="0" fontId="12" fillId="2" borderId="13" xfId="0" applyFont="1" applyFill="1" applyBorder="1" applyAlignment="1" applyProtection="1">
      <alignment vertical="center" shrinkToFit="1"/>
      <protection hidden="1"/>
    </xf>
    <xf numFmtId="0" fontId="40" fillId="7" borderId="51" xfId="91" applyFont="1" applyFill="1" applyBorder="1" applyAlignment="1" applyProtection="1">
      <alignment horizontal="center" vertical="center" wrapText="1"/>
      <protection hidden="1"/>
    </xf>
    <xf numFmtId="0" fontId="40" fillId="7" borderId="52" xfId="91" applyFont="1" applyFill="1" applyBorder="1" applyAlignment="1" applyProtection="1">
      <alignment horizontal="center" vertical="center" wrapText="1"/>
      <protection hidden="1"/>
    </xf>
    <xf numFmtId="0" fontId="40" fillId="7" borderId="53" xfId="91" applyFont="1" applyFill="1" applyBorder="1" applyAlignment="1" applyProtection="1">
      <alignment horizontal="center" vertical="center" wrapText="1"/>
      <protection hidden="1"/>
    </xf>
    <xf numFmtId="38" fontId="50" fillId="0" borderId="52" xfId="0" applyNumberFormat="1" applyFont="1" applyBorder="1" applyAlignment="1" applyProtection="1">
      <alignment vertical="center" wrapText="1"/>
      <protection locked="0"/>
    </xf>
    <xf numFmtId="0" fontId="12" fillId="2" borderId="0" xfId="0" applyFont="1" applyFill="1" applyAlignment="1" applyProtection="1">
      <alignment horizontal="right" vertical="center"/>
      <protection hidden="1"/>
    </xf>
    <xf numFmtId="0" fontId="24" fillId="2" borderId="0" xfId="0" applyFont="1" applyFill="1" applyAlignment="1" applyProtection="1">
      <alignment horizontal="left" vertical="center" indent="2"/>
      <protection hidden="1"/>
    </xf>
    <xf numFmtId="178" fontId="20" fillId="2" borderId="10" xfId="0" applyNumberFormat="1" applyFont="1" applyFill="1" applyBorder="1" applyAlignment="1" applyProtection="1">
      <alignment horizontal="center" vertical="center"/>
      <protection locked="0"/>
    </xf>
    <xf numFmtId="0" fontId="12" fillId="2" borderId="0" xfId="0" applyFont="1" applyFill="1" applyAlignment="1" applyProtection="1">
      <alignment vertical="center" shrinkToFit="1"/>
      <protection hidden="1"/>
    </xf>
    <xf numFmtId="0" fontId="12" fillId="2" borderId="0" xfId="0" applyFont="1" applyFill="1" applyAlignment="1" applyProtection="1">
      <alignment horizontal="left" vertical="center" wrapText="1" indent="2"/>
      <protection hidden="1"/>
    </xf>
    <xf numFmtId="0" fontId="46" fillId="2" borderId="0" xfId="0" applyFont="1" applyFill="1" applyProtection="1">
      <alignment vertical="center"/>
      <protection hidden="1"/>
    </xf>
    <xf numFmtId="0" fontId="12" fillId="2" borderId="0" xfId="0" applyFont="1" applyFill="1" applyProtection="1">
      <alignment vertical="center"/>
      <protection hidden="1"/>
    </xf>
    <xf numFmtId="176" fontId="13" fillId="7" borderId="62" xfId="0" applyNumberFormat="1" applyFont="1" applyFill="1" applyBorder="1" applyAlignment="1" applyProtection="1">
      <alignment horizontal="center" vertical="center"/>
      <protection locked="0"/>
    </xf>
    <xf numFmtId="176" fontId="13" fillId="7" borderId="61" xfId="0" applyNumberFormat="1" applyFont="1" applyFill="1" applyBorder="1" applyAlignment="1" applyProtection="1">
      <alignment horizontal="center" vertical="center"/>
      <protection locked="0"/>
    </xf>
    <xf numFmtId="49" fontId="0" fillId="0" borderId="81" xfId="0" applyNumberFormat="1" applyBorder="1" applyAlignment="1" applyProtection="1">
      <alignment horizontal="center" vertical="center" shrinkToFit="1"/>
      <protection locked="0"/>
    </xf>
    <xf numFmtId="49" fontId="0" fillId="0" borderId="64" xfId="0" applyNumberFormat="1" applyBorder="1" applyAlignment="1" applyProtection="1">
      <alignment horizontal="center" vertical="center" shrinkToFit="1"/>
      <protection locked="0"/>
    </xf>
    <xf numFmtId="49" fontId="0" fillId="7" borderId="94" xfId="0" applyNumberFormat="1" applyFill="1" applyBorder="1" applyAlignment="1" applyProtection="1">
      <alignment horizontal="center" vertical="center" shrinkToFit="1"/>
      <protection locked="0"/>
    </xf>
    <xf numFmtId="49" fontId="0" fillId="7" borderId="8" xfId="0" applyNumberFormat="1" applyFill="1" applyBorder="1" applyAlignment="1" applyProtection="1">
      <alignment horizontal="center" vertical="center" shrinkToFit="1"/>
      <protection locked="0"/>
    </xf>
    <xf numFmtId="49" fontId="0" fillId="0" borderId="94" xfId="0" applyNumberFormat="1" applyBorder="1" applyAlignment="1" applyProtection="1">
      <alignment horizontal="center" vertical="center" shrinkToFit="1"/>
      <protection locked="0"/>
    </xf>
    <xf numFmtId="49" fontId="0" fillId="0" borderId="8" xfId="0" applyNumberFormat="1" applyBorder="1" applyAlignment="1" applyProtection="1">
      <alignment horizontal="center" vertical="center" shrinkToFit="1"/>
      <protection locked="0"/>
    </xf>
    <xf numFmtId="49" fontId="0" fillId="7" borderId="90" xfId="0" applyNumberFormat="1" applyFill="1" applyBorder="1" applyAlignment="1" applyProtection="1">
      <alignment horizontal="center" vertical="center" shrinkToFit="1"/>
      <protection locked="0"/>
    </xf>
    <xf numFmtId="49" fontId="0" fillId="7" borderId="88" xfId="0" applyNumberFormat="1" applyFill="1" applyBorder="1" applyAlignment="1" applyProtection="1">
      <alignment horizontal="center" vertical="center" shrinkToFit="1"/>
      <protection locked="0"/>
    </xf>
    <xf numFmtId="0" fontId="61" fillId="0" borderId="0" xfId="0" applyFont="1" applyAlignment="1" applyProtection="1">
      <alignment vertical="center" shrinkToFit="1"/>
      <protection hidden="1"/>
    </xf>
    <xf numFmtId="176" fontId="13" fillId="0" borderId="19" xfId="0" applyNumberFormat="1" applyFont="1" applyBorder="1" applyAlignment="1" applyProtection="1">
      <alignment horizontal="center" vertical="center"/>
      <protection hidden="1"/>
    </xf>
    <xf numFmtId="0" fontId="5" fillId="2" borderId="12" xfId="0" applyFont="1" applyFill="1" applyBorder="1" applyProtection="1">
      <alignment vertical="center"/>
      <protection hidden="1"/>
    </xf>
    <xf numFmtId="0" fontId="5" fillId="2" borderId="16" xfId="0" applyFont="1" applyFill="1" applyBorder="1" applyProtection="1">
      <alignment vertical="center"/>
      <protection hidden="1"/>
    </xf>
    <xf numFmtId="0" fontId="5" fillId="2" borderId="13" xfId="0" applyFont="1" applyFill="1" applyBorder="1" applyProtection="1">
      <alignment vertical="center"/>
      <protection hidden="1"/>
    </xf>
    <xf numFmtId="176" fontId="5" fillId="2" borderId="21" xfId="0" applyNumberFormat="1" applyFont="1" applyFill="1" applyBorder="1" applyAlignment="1" applyProtection="1">
      <alignment horizontal="center" vertical="center" shrinkToFit="1"/>
      <protection locked="0"/>
    </xf>
    <xf numFmtId="176" fontId="5" fillId="2" borderId="8" xfId="0" applyNumberFormat="1" applyFont="1" applyFill="1" applyBorder="1" applyAlignment="1" applyProtection="1">
      <alignment horizontal="center" vertical="center" shrinkToFit="1"/>
      <protection locked="0"/>
    </xf>
    <xf numFmtId="0" fontId="64" fillId="2" borderId="16" xfId="0" applyFont="1" applyFill="1" applyBorder="1" applyAlignment="1" applyProtection="1">
      <alignment horizontal="center" vertical="center" wrapText="1"/>
      <protection hidden="1"/>
    </xf>
    <xf numFmtId="176" fontId="5" fillId="2" borderId="22" xfId="0" applyNumberFormat="1" applyFont="1" applyFill="1" applyBorder="1" applyAlignment="1" applyProtection="1">
      <alignment horizontal="center" vertical="center" shrinkToFit="1"/>
      <protection locked="0"/>
    </xf>
    <xf numFmtId="176" fontId="5" fillId="2" borderId="9" xfId="0" applyNumberFormat="1" applyFont="1" applyFill="1" applyBorder="1" applyAlignment="1" applyProtection="1">
      <alignment horizontal="center" vertical="center" shrinkToFit="1"/>
      <protection locked="0"/>
    </xf>
    <xf numFmtId="176" fontId="5" fillId="6" borderId="31" xfId="91" applyNumberFormat="1" applyFont="1" applyBorder="1" applyAlignment="1" applyProtection="1">
      <alignment horizontal="right" vertical="center"/>
      <protection hidden="1"/>
    </xf>
    <xf numFmtId="176" fontId="13" fillId="4" borderId="39" xfId="0" applyNumberFormat="1" applyFont="1" applyFill="1" applyBorder="1" applyAlignment="1" applyProtection="1">
      <alignment horizontal="center" vertical="center"/>
      <protection hidden="1"/>
    </xf>
    <xf numFmtId="38" fontId="13" fillId="6" borderId="39" xfId="91" applyNumberFormat="1" applyFont="1" applyBorder="1" applyAlignment="1" applyProtection="1">
      <alignment horizontal="center" vertical="center"/>
      <protection hidden="1"/>
    </xf>
    <xf numFmtId="176" fontId="5" fillId="2" borderId="63" xfId="0" applyNumberFormat="1" applyFont="1" applyFill="1" applyBorder="1" applyAlignment="1" applyProtection="1">
      <alignment horizontal="center" vertical="center" shrinkToFit="1"/>
      <protection locked="0"/>
    </xf>
    <xf numFmtId="176" fontId="5" fillId="2" borderId="64" xfId="0" applyNumberFormat="1" applyFont="1" applyFill="1" applyBorder="1" applyAlignment="1" applyProtection="1">
      <alignment horizontal="center" vertical="center" shrinkToFit="1"/>
      <protection locked="0"/>
    </xf>
    <xf numFmtId="176" fontId="11" fillId="8" borderId="19" xfId="0" applyNumberFormat="1" applyFont="1" applyFill="1" applyBorder="1" applyAlignment="1" applyProtection="1">
      <alignment horizontal="center" vertical="center"/>
      <protection hidden="1"/>
    </xf>
    <xf numFmtId="176" fontId="13" fillId="7" borderId="41" xfId="92" applyNumberFormat="1" applyFont="1" applyBorder="1" applyAlignment="1" applyProtection="1">
      <alignment horizontal="center" vertical="center" wrapText="1"/>
      <protection hidden="1"/>
    </xf>
    <xf numFmtId="176" fontId="13" fillId="7" borderId="61"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protection hidden="1"/>
    </xf>
    <xf numFmtId="176" fontId="13" fillId="7" borderId="55" xfId="92" applyNumberFormat="1" applyFont="1" applyBorder="1" applyAlignment="1" applyProtection="1">
      <alignment horizontal="center" vertical="center" wrapText="1"/>
    </xf>
    <xf numFmtId="176" fontId="13" fillId="7" borderId="61" xfId="92" applyNumberFormat="1" applyFont="1" applyBorder="1" applyAlignment="1" applyProtection="1">
      <alignment horizontal="center" vertical="center" wrapText="1"/>
    </xf>
    <xf numFmtId="176" fontId="13" fillId="4" borderId="39" xfId="0" applyNumberFormat="1" applyFont="1" applyFill="1" applyBorder="1" applyAlignment="1">
      <alignment horizontal="center" vertical="center"/>
    </xf>
    <xf numFmtId="38" fontId="13" fillId="6" borderId="39" xfId="91" applyNumberFormat="1" applyFont="1" applyBorder="1" applyAlignment="1" applyProtection="1">
      <alignment horizontal="center" vertical="center"/>
    </xf>
    <xf numFmtId="176" fontId="13" fillId="0" borderId="31" xfId="0" applyNumberFormat="1" applyFont="1" applyBorder="1" applyAlignment="1">
      <alignment horizontal="center" vertical="center"/>
    </xf>
    <xf numFmtId="176" fontId="13" fillId="0" borderId="19" xfId="0" applyNumberFormat="1" applyFont="1" applyBorder="1" applyAlignment="1">
      <alignment horizontal="center" vertical="center"/>
    </xf>
    <xf numFmtId="176" fontId="13" fillId="7" borderId="41" xfId="92" applyNumberFormat="1" applyFont="1" applyBorder="1" applyAlignment="1" applyProtection="1">
      <alignment horizontal="center" vertical="center" wrapText="1"/>
    </xf>
    <xf numFmtId="0" fontId="5" fillId="2" borderId="12" xfId="0" applyFont="1" applyFill="1" applyBorder="1">
      <alignment vertical="center"/>
    </xf>
    <xf numFmtId="0" fontId="5" fillId="2" borderId="16" xfId="0" applyFont="1" applyFill="1" applyBorder="1">
      <alignment vertical="center"/>
    </xf>
    <xf numFmtId="0" fontId="5" fillId="2" borderId="13" xfId="0" applyFont="1" applyFill="1" applyBorder="1">
      <alignment vertical="center"/>
    </xf>
    <xf numFmtId="49" fontId="5" fillId="2" borderId="21" xfId="0" applyNumberFormat="1" applyFont="1" applyFill="1" applyBorder="1" applyAlignment="1" applyProtection="1">
      <alignment horizontal="center" vertical="center" shrinkToFit="1"/>
      <protection locked="0"/>
    </xf>
    <xf numFmtId="49" fontId="5" fillId="2" borderId="8" xfId="0" applyNumberFormat="1" applyFont="1" applyFill="1" applyBorder="1" applyAlignment="1" applyProtection="1">
      <alignment horizontal="center" vertical="center" shrinkToFit="1"/>
      <protection locked="0"/>
    </xf>
    <xf numFmtId="49" fontId="5" fillId="2" borderId="22" xfId="0" applyNumberFormat="1" applyFont="1" applyFill="1" applyBorder="1" applyAlignment="1" applyProtection="1">
      <alignment horizontal="center" vertical="center" shrinkToFit="1"/>
      <protection locked="0"/>
    </xf>
    <xf numFmtId="49" fontId="5" fillId="2" borderId="9" xfId="0" applyNumberFormat="1" applyFont="1" applyFill="1" applyBorder="1" applyAlignment="1" applyProtection="1">
      <alignment horizontal="center" vertical="center" shrinkToFit="1"/>
      <protection locked="0"/>
    </xf>
    <xf numFmtId="38" fontId="5" fillId="0" borderId="31" xfId="6" applyFont="1" applyFill="1" applyBorder="1" applyAlignment="1" applyProtection="1">
      <alignment horizontal="center" vertical="center"/>
      <protection hidden="1"/>
    </xf>
    <xf numFmtId="38" fontId="5" fillId="0" borderId="50" xfId="6" applyFont="1" applyFill="1" applyBorder="1" applyAlignment="1" applyProtection="1">
      <alignment horizontal="center" vertical="center"/>
      <protection hidden="1"/>
    </xf>
    <xf numFmtId="38" fontId="22" fillId="0" borderId="47" xfId="6" applyFont="1" applyFill="1" applyBorder="1" applyAlignment="1" applyProtection="1">
      <alignment wrapText="1" shrinkToFit="1"/>
      <protection hidden="1"/>
    </xf>
    <xf numFmtId="38" fontId="22" fillId="0" borderId="47" xfId="6" applyFont="1" applyFill="1" applyBorder="1" applyAlignment="1" applyProtection="1">
      <alignment shrinkToFit="1"/>
      <protection hidden="1"/>
    </xf>
    <xf numFmtId="176" fontId="5" fillId="6" borderId="31" xfId="91" applyNumberFormat="1" applyFont="1" applyBorder="1" applyAlignment="1" applyProtection="1">
      <alignment horizontal="center" vertical="center" wrapText="1"/>
      <protection hidden="1"/>
    </xf>
    <xf numFmtId="176" fontId="5" fillId="6" borderId="31" xfId="91" applyNumberFormat="1" applyFont="1" applyBorder="1" applyAlignment="1" applyProtection="1">
      <alignment horizontal="center" vertical="center"/>
      <protection hidden="1"/>
    </xf>
    <xf numFmtId="38" fontId="51" fillId="0" borderId="50" xfId="6" applyFont="1" applyFill="1" applyBorder="1" applyAlignment="1" applyProtection="1">
      <alignment horizontal="center" vertical="center"/>
      <protection hidden="1"/>
    </xf>
    <xf numFmtId="38" fontId="51" fillId="0" borderId="31" xfId="6" applyFont="1" applyFill="1" applyBorder="1" applyAlignment="1" applyProtection="1">
      <alignment horizontal="center" vertical="center"/>
      <protection hidden="1"/>
    </xf>
    <xf numFmtId="38" fontId="5" fillId="0" borderId="59" xfId="6" applyFont="1" applyFill="1" applyBorder="1" applyAlignment="1" applyProtection="1">
      <alignment horizontal="center" vertical="center"/>
      <protection hidden="1"/>
    </xf>
    <xf numFmtId="38" fontId="5" fillId="0" borderId="60" xfId="6" applyFont="1" applyFill="1" applyBorder="1" applyAlignment="1" applyProtection="1">
      <alignment horizontal="center" vertical="center"/>
      <protection hidden="1"/>
    </xf>
    <xf numFmtId="38" fontId="20" fillId="6" borderId="51" xfId="91" applyNumberFormat="1" applyFont="1" applyBorder="1" applyAlignment="1" applyProtection="1">
      <alignment horizontal="center" vertical="center"/>
      <protection hidden="1"/>
    </xf>
    <xf numFmtId="38" fontId="20" fillId="6" borderId="54" xfId="91" applyNumberFormat="1" applyFont="1" applyBorder="1" applyAlignment="1" applyProtection="1">
      <alignment horizontal="center" vertical="center"/>
      <protection hidden="1"/>
    </xf>
    <xf numFmtId="38" fontId="5" fillId="0" borderId="56" xfId="6" applyFont="1" applyFill="1" applyBorder="1" applyAlignment="1" applyProtection="1">
      <alignment horizontal="center" vertical="center"/>
      <protection hidden="1"/>
    </xf>
    <xf numFmtId="38" fontId="5" fillId="0" borderId="66" xfId="6" applyFont="1" applyFill="1" applyBorder="1" applyAlignment="1" applyProtection="1">
      <alignment horizontal="center" vertical="center"/>
      <protection hidden="1"/>
    </xf>
    <xf numFmtId="176" fontId="5" fillId="6" borderId="57" xfId="91" applyNumberFormat="1" applyFont="1" applyBorder="1" applyAlignment="1" applyProtection="1">
      <alignment horizontal="center" vertical="center" shrinkToFit="1"/>
      <protection hidden="1"/>
    </xf>
    <xf numFmtId="176" fontId="5" fillId="6" borderId="58" xfId="91" applyNumberFormat="1" applyFont="1" applyBorder="1" applyAlignment="1" applyProtection="1">
      <alignment horizontal="center" vertical="center" shrinkToFit="1"/>
      <protection hidden="1"/>
    </xf>
    <xf numFmtId="176" fontId="5" fillId="6" borderId="59" xfId="91" applyNumberFormat="1" applyFont="1" applyBorder="1" applyAlignment="1" applyProtection="1">
      <alignment horizontal="center" vertical="center" shrinkToFit="1"/>
      <protection hidden="1"/>
    </xf>
    <xf numFmtId="38" fontId="51" fillId="0" borderId="59" xfId="6" applyFont="1" applyFill="1" applyBorder="1" applyAlignment="1" applyProtection="1">
      <alignment horizontal="center" vertical="center"/>
      <protection hidden="1"/>
    </xf>
    <xf numFmtId="38" fontId="51" fillId="0" borderId="56" xfId="6" applyFont="1" applyFill="1" applyBorder="1" applyAlignment="1" applyProtection="1">
      <alignment horizontal="center" vertical="center"/>
      <protection hidden="1"/>
    </xf>
    <xf numFmtId="38" fontId="5" fillId="0" borderId="17" xfId="6" applyFont="1" applyFill="1" applyBorder="1" applyAlignment="1" applyProtection="1">
      <alignment horizontal="center" vertical="center"/>
      <protection hidden="1"/>
    </xf>
    <xf numFmtId="38" fontId="5" fillId="0" borderId="65" xfId="6" applyFont="1" applyFill="1" applyBorder="1" applyAlignment="1" applyProtection="1">
      <alignment horizontal="center" vertical="center"/>
      <protection hidden="1"/>
    </xf>
    <xf numFmtId="38" fontId="5" fillId="0" borderId="10" xfId="6" applyFont="1" applyFill="1" applyBorder="1" applyAlignment="1" applyProtection="1">
      <alignment horizontal="center" vertical="center"/>
      <protection hidden="1"/>
    </xf>
    <xf numFmtId="176" fontId="5" fillId="0" borderId="19" xfId="0" applyNumberFormat="1" applyFont="1" applyBorder="1" applyAlignment="1" applyProtection="1">
      <alignment horizontal="center" vertical="center"/>
      <protection locked="0"/>
    </xf>
    <xf numFmtId="176" fontId="5" fillId="0" borderId="39" xfId="0" applyNumberFormat="1" applyFont="1" applyBorder="1" applyAlignment="1" applyProtection="1">
      <alignment horizontal="center" vertical="center"/>
      <protection locked="0"/>
    </xf>
    <xf numFmtId="176" fontId="5" fillId="0" borderId="41" xfId="0" applyNumberFormat="1" applyFont="1" applyBorder="1" applyAlignment="1" applyProtection="1">
      <alignment horizontal="center" vertical="center"/>
      <protection locked="0"/>
    </xf>
    <xf numFmtId="0" fontId="5" fillId="7" borderId="12" xfId="92" applyFont="1" applyBorder="1" applyAlignment="1" applyProtection="1">
      <alignment horizontal="right" vertical="center"/>
      <protection hidden="1"/>
    </xf>
    <xf numFmtId="0" fontId="5" fillId="7" borderId="16" xfId="92" applyFont="1" applyBorder="1" applyAlignment="1" applyProtection="1">
      <alignment horizontal="right" vertical="center"/>
      <protection hidden="1"/>
    </xf>
    <xf numFmtId="176" fontId="5" fillId="0" borderId="12" xfId="0" applyNumberFormat="1" applyFont="1" applyBorder="1" applyAlignment="1" applyProtection="1">
      <alignment horizontal="center" vertical="center"/>
      <protection locked="0"/>
    </xf>
    <xf numFmtId="0" fontId="5" fillId="7" borderId="41" xfId="92" applyFont="1" applyBorder="1" applyAlignment="1" applyProtection="1">
      <alignment horizontal="right" vertical="center"/>
      <protection hidden="1"/>
    </xf>
    <xf numFmtId="0" fontId="5" fillId="7" borderId="55" xfId="92" applyFont="1" applyBorder="1" applyAlignment="1" applyProtection="1">
      <alignment horizontal="right" vertical="center"/>
      <protection hidden="1"/>
    </xf>
    <xf numFmtId="49" fontId="0" fillId="7" borderId="87" xfId="0" applyNumberFormat="1" applyFill="1" applyBorder="1" applyAlignment="1" applyProtection="1">
      <alignment horizontal="center" vertical="center" shrinkToFit="1"/>
      <protection locked="0"/>
    </xf>
    <xf numFmtId="181" fontId="0" fillId="7" borderId="90" xfId="0" applyNumberFormat="1" applyFill="1" applyBorder="1" applyAlignment="1" applyProtection="1">
      <alignment horizontal="center" vertical="center"/>
      <protection locked="0"/>
    </xf>
    <xf numFmtId="181" fontId="0" fillId="7" borderId="88" xfId="0" applyNumberFormat="1" applyFill="1" applyBorder="1" applyAlignment="1" applyProtection="1">
      <alignment horizontal="center" vertical="center"/>
      <protection locked="0"/>
    </xf>
    <xf numFmtId="0" fontId="5" fillId="3" borderId="12" xfId="0" applyFont="1" applyFill="1" applyBorder="1" applyProtection="1">
      <alignment vertical="center"/>
      <protection hidden="1"/>
    </xf>
    <xf numFmtId="0" fontId="5" fillId="3" borderId="16" xfId="0" applyFont="1" applyFill="1" applyBorder="1" applyProtection="1">
      <alignment vertical="center"/>
      <protection hidden="1"/>
    </xf>
    <xf numFmtId="0" fontId="5" fillId="3" borderId="13" xfId="0" applyFont="1" applyFill="1" applyBorder="1" applyProtection="1">
      <alignment vertical="center"/>
      <protection hidden="1"/>
    </xf>
    <xf numFmtId="176" fontId="13" fillId="7" borderId="41" xfId="0" applyNumberFormat="1" applyFont="1" applyFill="1" applyBorder="1" applyAlignment="1" applyProtection="1">
      <alignment horizontal="center" vertical="center" shrinkToFit="1"/>
      <protection locked="0"/>
    </xf>
    <xf numFmtId="176" fontId="13" fillId="7" borderId="61" xfId="0" applyNumberFormat="1" applyFont="1" applyFill="1" applyBorder="1" applyAlignment="1" applyProtection="1">
      <alignment horizontal="center" vertical="center" shrinkToFit="1"/>
      <protection locked="0"/>
    </xf>
    <xf numFmtId="0" fontId="13" fillId="7" borderId="62" xfId="0" applyFont="1" applyFill="1" applyBorder="1" applyAlignment="1" applyProtection="1">
      <alignment horizontal="center" vertical="center" shrinkToFit="1"/>
      <protection locked="0"/>
    </xf>
    <xf numFmtId="0" fontId="13" fillId="7" borderId="61" xfId="0" applyFont="1" applyFill="1" applyBorder="1" applyAlignment="1" applyProtection="1">
      <alignment horizontal="center" vertical="center" shrinkToFit="1"/>
      <protection locked="0"/>
    </xf>
    <xf numFmtId="49" fontId="0" fillId="0" borderId="63" xfId="0" applyNumberFormat="1" applyBorder="1" applyAlignment="1" applyProtection="1">
      <alignment horizontal="center" vertical="center" shrinkToFit="1"/>
      <protection locked="0"/>
    </xf>
    <xf numFmtId="181" fontId="0" fillId="0" borderId="81" xfId="0" applyNumberFormat="1" applyBorder="1" applyAlignment="1" applyProtection="1">
      <alignment horizontal="center" vertical="center"/>
      <protection locked="0"/>
    </xf>
    <xf numFmtId="181" fontId="0" fillId="0" borderId="64" xfId="0" applyNumberFormat="1" applyBorder="1" applyAlignment="1" applyProtection="1">
      <alignment horizontal="center" vertical="center"/>
      <protection locked="0"/>
    </xf>
    <xf numFmtId="49" fontId="0" fillId="7" borderId="21" xfId="0" applyNumberFormat="1" applyFill="1" applyBorder="1" applyAlignment="1" applyProtection="1">
      <alignment horizontal="center" vertical="center" shrinkToFit="1"/>
      <protection locked="0"/>
    </xf>
    <xf numFmtId="181" fontId="0" fillId="7" borderId="94" xfId="0" applyNumberFormat="1" applyFill="1" applyBorder="1" applyAlignment="1" applyProtection="1">
      <alignment horizontal="center" vertical="center"/>
      <protection locked="0"/>
    </xf>
    <xf numFmtId="181" fontId="0" fillId="7" borderId="8" xfId="0" applyNumberFormat="1" applyFill="1" applyBorder="1" applyAlignment="1" applyProtection="1">
      <alignment horizontal="center" vertical="center"/>
      <protection locked="0"/>
    </xf>
    <xf numFmtId="176" fontId="11" fillId="6" borderId="31" xfId="91" applyNumberFormat="1" applyFont="1" applyBorder="1" applyAlignment="1" applyProtection="1">
      <alignment horizontal="center" vertical="center"/>
      <protection hidden="1"/>
    </xf>
    <xf numFmtId="176" fontId="13" fillId="7" borderId="62" xfId="92" applyNumberFormat="1" applyFont="1" applyBorder="1" applyAlignment="1" applyProtection="1">
      <alignment horizontal="center" vertical="center" wrapText="1"/>
    </xf>
    <xf numFmtId="49" fontId="5" fillId="2" borderId="63" xfId="0" applyNumberFormat="1" applyFont="1" applyFill="1" applyBorder="1" applyAlignment="1" applyProtection="1">
      <alignment horizontal="center" vertical="center" shrinkToFit="1"/>
      <protection locked="0"/>
    </xf>
    <xf numFmtId="49" fontId="5" fillId="2" borderId="64" xfId="0" applyNumberFormat="1" applyFont="1" applyFill="1" applyBorder="1" applyAlignment="1" applyProtection="1">
      <alignment horizontal="center" vertical="center" shrinkToFit="1"/>
      <protection locked="0"/>
    </xf>
    <xf numFmtId="49" fontId="0" fillId="0" borderId="21" xfId="0" applyNumberFormat="1" applyBorder="1" applyAlignment="1" applyProtection="1">
      <alignment horizontal="center" vertical="center" shrinkToFit="1"/>
      <protection locked="0"/>
    </xf>
    <xf numFmtId="181" fontId="0" fillId="0" borderId="94" xfId="0" applyNumberFormat="1" applyBorder="1" applyAlignment="1" applyProtection="1">
      <alignment horizontal="center" vertical="center"/>
      <protection locked="0"/>
    </xf>
    <xf numFmtId="181" fontId="0" fillId="0" borderId="8" xfId="0" applyNumberFormat="1" applyBorder="1" applyAlignment="1" applyProtection="1">
      <alignment horizontal="center" vertical="center"/>
      <protection locked="0"/>
    </xf>
    <xf numFmtId="38" fontId="70" fillId="0" borderId="109" xfId="0" applyNumberFormat="1" applyFont="1" applyBorder="1" applyAlignment="1" applyProtection="1">
      <alignment horizontal="right" vertical="center"/>
      <protection hidden="1"/>
    </xf>
    <xf numFmtId="38" fontId="70" fillId="0" borderId="110" xfId="0" applyNumberFormat="1" applyFont="1" applyBorder="1" applyAlignment="1" applyProtection="1">
      <alignment horizontal="right" vertical="center"/>
      <protection hidden="1"/>
    </xf>
    <xf numFmtId="0" fontId="12" fillId="7" borderId="12" xfId="0" applyFont="1" applyFill="1" applyBorder="1" applyAlignment="1" applyProtection="1">
      <alignment horizontal="center" vertical="center"/>
      <protection hidden="1"/>
    </xf>
    <xf numFmtId="0" fontId="12" fillId="7" borderId="16" xfId="0" applyFont="1" applyFill="1" applyBorder="1" applyAlignment="1" applyProtection="1">
      <alignment horizontal="center" vertical="center"/>
      <protection hidden="1"/>
    </xf>
    <xf numFmtId="0" fontId="12" fillId="7" borderId="13" xfId="0" applyFont="1" applyFill="1" applyBorder="1" applyAlignment="1" applyProtection="1">
      <alignment horizontal="center" vertical="center"/>
      <protection hidden="1"/>
    </xf>
    <xf numFmtId="38" fontId="20" fillId="0" borderId="20" xfId="6" applyFont="1" applyFill="1" applyBorder="1" applyAlignment="1" applyProtection="1">
      <alignment horizontal="right" vertical="center" shrinkToFit="1"/>
      <protection locked="0"/>
    </xf>
    <xf numFmtId="38" fontId="20" fillId="0" borderId="0" xfId="6" applyFont="1" applyFill="1" applyBorder="1" applyAlignment="1" applyProtection="1">
      <alignment horizontal="right" vertical="center" shrinkToFit="1"/>
      <protection locked="0"/>
    </xf>
    <xf numFmtId="38" fontId="20" fillId="0" borderId="49"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hidden="1"/>
    </xf>
    <xf numFmtId="38" fontId="20" fillId="0" borderId="108" xfId="6" applyFont="1" applyFill="1" applyBorder="1" applyAlignment="1" applyProtection="1">
      <alignment horizontal="right" vertical="center" shrinkToFit="1"/>
      <protection locked="0" hidden="1"/>
    </xf>
    <xf numFmtId="0" fontId="67" fillId="6" borderId="107" xfId="0" applyFont="1" applyFill="1" applyBorder="1" applyAlignment="1" applyProtection="1">
      <alignment horizontal="right" vertical="center"/>
      <protection hidden="1"/>
    </xf>
    <xf numFmtId="0" fontId="67" fillId="6" borderId="16" xfId="0" applyFont="1" applyFill="1" applyBorder="1" applyAlignment="1" applyProtection="1">
      <alignment horizontal="right" vertical="center"/>
      <protection hidden="1"/>
    </xf>
    <xf numFmtId="0" fontId="67" fillId="6" borderId="13" xfId="0" applyFont="1" applyFill="1" applyBorder="1" applyAlignment="1" applyProtection="1">
      <alignment horizontal="right" vertical="center"/>
      <protection hidden="1"/>
    </xf>
    <xf numFmtId="38" fontId="67" fillId="0" borderId="12" xfId="6" applyFont="1" applyBorder="1" applyAlignment="1" applyProtection="1">
      <alignment horizontal="right" vertical="center"/>
      <protection hidden="1"/>
    </xf>
    <xf numFmtId="38" fontId="67" fillId="0" borderId="16" xfId="6" applyFont="1" applyBorder="1" applyAlignment="1" applyProtection="1">
      <alignment horizontal="right" vertical="center"/>
      <protection hidden="1"/>
    </xf>
    <xf numFmtId="38" fontId="67" fillId="0" borderId="13" xfId="6" applyFont="1" applyBorder="1" applyAlignment="1" applyProtection="1">
      <alignment horizontal="right" vertical="center"/>
      <protection hidden="1"/>
    </xf>
    <xf numFmtId="38" fontId="68" fillId="0" borderId="16" xfId="12" applyFont="1" applyBorder="1" applyAlignment="1" applyProtection="1">
      <alignment vertical="center" shrinkToFit="1"/>
      <protection hidden="1"/>
    </xf>
    <xf numFmtId="38" fontId="68" fillId="0" borderId="108" xfId="12" applyFont="1" applyBorder="1" applyAlignment="1" applyProtection="1">
      <alignment vertical="center" shrinkToFit="1"/>
      <protection hidden="1"/>
    </xf>
    <xf numFmtId="0" fontId="39" fillId="6" borderId="98" xfId="96" applyFont="1" applyBorder="1" applyAlignment="1" applyProtection="1">
      <alignment horizontal="center" vertical="center" wrapText="1"/>
      <protection hidden="1"/>
    </xf>
    <xf numFmtId="0" fontId="39" fillId="6" borderId="99" xfId="96" applyFont="1" applyBorder="1" applyAlignment="1" applyProtection="1">
      <alignment horizontal="center" vertical="center"/>
      <protection hidden="1"/>
    </xf>
    <xf numFmtId="0" fontId="39" fillId="6" borderId="102" xfId="96" applyFont="1" applyBorder="1" applyAlignment="1" applyProtection="1">
      <alignment horizontal="center" vertical="center"/>
      <protection hidden="1"/>
    </xf>
    <xf numFmtId="49" fontId="24" fillId="0" borderId="107" xfId="0" applyNumberFormat="1" applyFont="1" applyBorder="1" applyAlignment="1" applyProtection="1">
      <alignment horizontal="center" vertical="center" shrinkToFit="1"/>
      <protection locked="0"/>
    </xf>
    <xf numFmtId="49" fontId="24" fillId="0" borderId="16" xfId="0" applyNumberFormat="1" applyFont="1" applyBorder="1" applyAlignment="1" applyProtection="1">
      <alignment horizontal="center" vertical="center" shrinkToFit="1"/>
      <protection locked="0"/>
    </xf>
    <xf numFmtId="49" fontId="24" fillId="0" borderId="12" xfId="0" applyNumberFormat="1" applyFont="1" applyBorder="1" applyAlignment="1" applyProtection="1">
      <alignment horizontal="left" vertical="center" shrinkToFit="1"/>
      <protection locked="0"/>
    </xf>
    <xf numFmtId="49" fontId="24" fillId="0" borderId="16" xfId="0" applyNumberFormat="1" applyFont="1" applyBorder="1" applyAlignment="1" applyProtection="1">
      <alignment horizontal="left" vertical="center" shrinkToFit="1"/>
      <protection locked="0"/>
    </xf>
    <xf numFmtId="49" fontId="24" fillId="0" borderId="19" xfId="0" applyNumberFormat="1" applyFont="1" applyBorder="1" applyAlignment="1" applyProtection="1">
      <alignment horizontal="center" vertical="center" shrinkToFit="1"/>
      <protection locked="0"/>
    </xf>
    <xf numFmtId="49" fontId="20" fillId="0" borderId="12" xfId="0" applyNumberFormat="1" applyFont="1" applyBorder="1" applyAlignment="1" applyProtection="1">
      <alignment horizontal="center" vertical="center" shrinkToFit="1"/>
      <protection locked="0"/>
    </xf>
    <xf numFmtId="49" fontId="20" fillId="0" borderId="16" xfId="0" applyNumberFormat="1" applyFont="1" applyBorder="1" applyAlignment="1" applyProtection="1">
      <alignment horizontal="center" vertical="center" shrinkToFit="1"/>
      <protection locked="0"/>
    </xf>
    <xf numFmtId="38" fontId="20" fillId="0" borderId="19" xfId="6" applyFont="1" applyBorder="1" applyAlignment="1" applyProtection="1">
      <alignment horizontal="right" vertical="center" shrinkToFit="1"/>
      <protection locked="0"/>
    </xf>
    <xf numFmtId="38" fontId="20" fillId="0" borderId="12" xfId="6" applyFont="1" applyBorder="1" applyAlignment="1" applyProtection="1">
      <alignment horizontal="right" vertical="center" shrinkToFit="1"/>
      <protection locked="0" hidden="1"/>
    </xf>
    <xf numFmtId="38" fontId="20" fillId="0" borderId="16" xfId="6" applyFont="1" applyBorder="1" applyAlignment="1" applyProtection="1">
      <alignment horizontal="right" vertical="center" shrinkToFit="1"/>
      <protection locked="0" hidden="1"/>
    </xf>
    <xf numFmtId="38" fontId="20" fillId="0" borderId="13" xfId="6" applyFont="1" applyBorder="1" applyAlignment="1" applyProtection="1">
      <alignment horizontal="right" vertical="center" shrinkToFit="1"/>
      <protection locked="0" hidden="1"/>
    </xf>
    <xf numFmtId="38" fontId="20" fillId="0" borderId="12" xfId="6" applyFont="1" applyFill="1" applyBorder="1" applyAlignment="1" applyProtection="1">
      <alignment horizontal="right" vertical="center" shrinkToFit="1"/>
      <protection locked="0"/>
    </xf>
    <xf numFmtId="38" fontId="20" fillId="0" borderId="16" xfId="6" applyFont="1" applyFill="1" applyBorder="1" applyAlignment="1" applyProtection="1">
      <alignment horizontal="right" vertical="center" shrinkToFit="1"/>
      <protection locked="0"/>
    </xf>
    <xf numFmtId="38" fontId="20" fillId="0" borderId="13" xfId="6" applyFont="1" applyFill="1" applyBorder="1" applyAlignment="1" applyProtection="1">
      <alignment horizontal="right" vertical="center" shrinkToFit="1"/>
      <protection locked="0"/>
    </xf>
    <xf numFmtId="0" fontId="12" fillId="7" borderId="98" xfId="0" applyFont="1" applyFill="1" applyBorder="1" applyAlignment="1" applyProtection="1">
      <alignment horizontal="center" vertical="center" wrapText="1"/>
      <protection hidden="1"/>
    </xf>
    <xf numFmtId="0" fontId="12" fillId="7" borderId="99" xfId="0" applyFont="1" applyFill="1" applyBorder="1" applyAlignment="1" applyProtection="1">
      <alignment horizontal="center" vertical="center"/>
      <protection hidden="1"/>
    </xf>
    <xf numFmtId="0" fontId="12" fillId="7" borderId="100" xfId="0" applyFont="1" applyFill="1" applyBorder="1" applyAlignment="1" applyProtection="1">
      <alignment horizontal="center" vertical="center" wrapText="1"/>
      <protection hidden="1"/>
    </xf>
    <xf numFmtId="0" fontId="12" fillId="7" borderId="99" xfId="0" applyFont="1" applyFill="1" applyBorder="1" applyAlignment="1" applyProtection="1">
      <alignment horizontal="center" vertical="center" wrapText="1"/>
      <protection hidden="1"/>
    </xf>
    <xf numFmtId="0" fontId="12" fillId="7" borderId="101" xfId="0" applyFont="1" applyFill="1" applyBorder="1" applyAlignment="1" applyProtection="1">
      <alignment horizontal="center" vertical="center" wrapText="1"/>
      <protection hidden="1"/>
    </xf>
    <xf numFmtId="0" fontId="12" fillId="6" borderId="100" xfId="0" applyFont="1" applyFill="1" applyBorder="1" applyAlignment="1" applyProtection="1">
      <alignment horizontal="center" vertical="center" wrapText="1"/>
      <protection hidden="1"/>
    </xf>
    <xf numFmtId="0" fontId="12" fillId="6" borderId="99" xfId="0" applyFont="1" applyFill="1" applyBorder="1" applyAlignment="1" applyProtection="1">
      <alignment horizontal="center" vertical="center" wrapText="1"/>
      <protection hidden="1"/>
    </xf>
    <xf numFmtId="0" fontId="12" fillId="6" borderId="102" xfId="0" applyFont="1" applyFill="1" applyBorder="1" applyAlignment="1" applyProtection="1">
      <alignment horizontal="center" vertical="center" wrapText="1"/>
      <protection hidden="1"/>
    </xf>
    <xf numFmtId="49" fontId="24" fillId="0" borderId="112" xfId="0" applyNumberFormat="1" applyFont="1" applyBorder="1" applyAlignment="1" applyProtection="1">
      <alignment horizontal="center" vertical="center" shrinkToFit="1"/>
      <protection locked="0"/>
    </xf>
    <xf numFmtId="49" fontId="24" fillId="0" borderId="113" xfId="0" applyNumberFormat="1" applyFont="1" applyBorder="1" applyAlignment="1" applyProtection="1">
      <alignment horizontal="center" vertical="center" shrinkToFit="1"/>
      <protection locked="0"/>
    </xf>
    <xf numFmtId="49" fontId="24" fillId="0" borderId="24" xfId="0" applyNumberFormat="1" applyFont="1" applyBorder="1" applyAlignment="1" applyProtection="1">
      <alignment horizontal="left" vertical="center" shrinkToFit="1"/>
      <protection locked="0"/>
    </xf>
    <xf numFmtId="49" fontId="24" fillId="0" borderId="113" xfId="0" applyNumberFormat="1" applyFont="1" applyBorder="1" applyAlignment="1" applyProtection="1">
      <alignment horizontal="left" vertical="center" shrinkToFit="1"/>
      <protection locked="0"/>
    </xf>
    <xf numFmtId="49" fontId="24" fillId="0" borderId="31" xfId="0" applyNumberFormat="1" applyFont="1" applyBorder="1" applyAlignment="1" applyProtection="1">
      <alignment horizontal="center" vertical="center" shrinkToFit="1"/>
      <protection locked="0"/>
    </xf>
    <xf numFmtId="49" fontId="20" fillId="0" borderId="24" xfId="0" applyNumberFormat="1" applyFont="1" applyBorder="1" applyAlignment="1" applyProtection="1">
      <alignment horizontal="center" vertical="center" shrinkToFit="1"/>
      <protection locked="0"/>
    </xf>
    <xf numFmtId="49" fontId="20" fillId="0" borderId="113" xfId="0" applyNumberFormat="1" applyFont="1" applyBorder="1" applyAlignment="1" applyProtection="1">
      <alignment horizontal="center" vertical="center" shrinkToFit="1"/>
      <protection locked="0"/>
    </xf>
    <xf numFmtId="38" fontId="20" fillId="0" borderId="24" xfId="6" applyFont="1" applyBorder="1" applyAlignment="1" applyProtection="1">
      <alignment horizontal="right" vertical="center" shrinkToFit="1"/>
      <protection locked="0"/>
    </xf>
    <xf numFmtId="38" fontId="20" fillId="0" borderId="113" xfId="6" applyFont="1" applyBorder="1" applyAlignment="1" applyProtection="1">
      <alignment horizontal="right" vertical="center" shrinkToFit="1"/>
      <protection locked="0"/>
    </xf>
    <xf numFmtId="38" fontId="20" fillId="0" borderId="114" xfId="6" applyFont="1" applyBorder="1" applyAlignment="1" applyProtection="1">
      <alignment horizontal="right" vertical="center" shrinkToFit="1"/>
      <protection locked="0"/>
    </xf>
    <xf numFmtId="38" fontId="20" fillId="0" borderId="24" xfId="6" applyFont="1" applyBorder="1" applyAlignment="1" applyProtection="1">
      <alignment horizontal="right" vertical="center" shrinkToFit="1"/>
      <protection locked="0" hidden="1"/>
    </xf>
    <xf numFmtId="38" fontId="20" fillId="0" borderId="113" xfId="6" applyFont="1" applyBorder="1" applyAlignment="1" applyProtection="1">
      <alignment horizontal="right" vertical="center" shrinkToFit="1"/>
      <protection locked="0" hidden="1"/>
    </xf>
    <xf numFmtId="38" fontId="20" fillId="0" borderId="114" xfId="6" applyFont="1" applyBorder="1" applyAlignment="1" applyProtection="1">
      <alignment horizontal="right" vertical="center" shrinkToFit="1"/>
      <protection locked="0" hidden="1"/>
    </xf>
    <xf numFmtId="38" fontId="20" fillId="0" borderId="104" xfId="6" applyFont="1" applyFill="1" applyBorder="1" applyAlignment="1" applyProtection="1">
      <alignment horizontal="right" vertical="center" shrinkToFit="1"/>
      <protection locked="0"/>
    </xf>
    <xf numFmtId="38" fontId="20" fillId="0" borderId="103" xfId="6" applyFont="1" applyFill="1" applyBorder="1" applyAlignment="1" applyProtection="1">
      <alignment horizontal="right" vertical="center" shrinkToFit="1"/>
      <protection locked="0"/>
    </xf>
    <xf numFmtId="38" fontId="20" fillId="0" borderId="105" xfId="6" applyFont="1" applyFill="1" applyBorder="1" applyAlignment="1" applyProtection="1">
      <alignment horizontal="right" vertical="center" shrinkToFit="1"/>
      <protection locked="0"/>
    </xf>
    <xf numFmtId="38" fontId="20" fillId="0" borderId="103" xfId="6" applyFont="1" applyFill="1" applyBorder="1" applyAlignment="1" applyProtection="1">
      <alignment horizontal="right" vertical="center" shrinkToFit="1"/>
      <protection locked="0" hidden="1"/>
    </xf>
    <xf numFmtId="38" fontId="20" fillId="0" borderId="106" xfId="6" applyFont="1" applyFill="1" applyBorder="1" applyAlignment="1" applyProtection="1">
      <alignment horizontal="right" vertical="center" shrinkToFit="1"/>
      <protection locked="0" hidden="1"/>
    </xf>
    <xf numFmtId="0" fontId="9" fillId="2" borderId="0" xfId="0" applyFont="1" applyFill="1" applyAlignment="1" applyProtection="1">
      <alignment horizontal="left" vertical="center" shrinkToFit="1"/>
      <protection hidden="1"/>
    </xf>
    <xf numFmtId="0" fontId="38" fillId="5" borderId="0" xfId="95" applyBorder="1">
      <alignment horizontal="center" vertical="center"/>
      <protection hidden="1"/>
    </xf>
    <xf numFmtId="0" fontId="5" fillId="0" borderId="0" xfId="97" applyNumberFormat="1" applyFont="1" applyFill="1" applyBorder="1" applyAlignment="1" applyProtection="1">
      <alignment horizontal="center" vertical="center"/>
      <protection locked="0"/>
    </xf>
    <xf numFmtId="0" fontId="39" fillId="4" borderId="95" xfId="0" applyFont="1" applyFill="1" applyBorder="1" applyAlignment="1" applyProtection="1">
      <alignment horizontal="center" vertical="center"/>
      <protection hidden="1"/>
    </xf>
    <xf numFmtId="0" fontId="39" fillId="4" borderId="96" xfId="0" applyFont="1" applyFill="1" applyBorder="1" applyAlignment="1" applyProtection="1">
      <alignment horizontal="center" vertical="center"/>
      <protection hidden="1"/>
    </xf>
    <xf numFmtId="0" fontId="20" fillId="2" borderId="96" xfId="0" applyFont="1" applyFill="1" applyBorder="1" applyAlignment="1" applyProtection="1">
      <alignment horizontal="center" vertical="center"/>
      <protection hidden="1"/>
    </xf>
    <xf numFmtId="0" fontId="20" fillId="2" borderId="97" xfId="0" applyFont="1" applyFill="1" applyBorder="1" applyAlignment="1" applyProtection="1">
      <alignment horizontal="center" vertical="center"/>
      <protection hidden="1"/>
    </xf>
    <xf numFmtId="0" fontId="24" fillId="2" borderId="12" xfId="0" applyFont="1" applyFill="1" applyBorder="1" applyAlignment="1" applyProtection="1">
      <alignment horizontal="center" vertical="center"/>
      <protection locked="0" hidden="1"/>
    </xf>
    <xf numFmtId="0" fontId="24" fillId="2" borderId="16" xfId="0" applyFont="1" applyFill="1" applyBorder="1" applyAlignment="1" applyProtection="1">
      <alignment horizontal="center" vertical="center"/>
      <protection locked="0" hidden="1"/>
    </xf>
    <xf numFmtId="0" fontId="24" fillId="2" borderId="13" xfId="0" applyFont="1" applyFill="1" applyBorder="1" applyAlignment="1" applyProtection="1">
      <alignment horizontal="center" vertical="center"/>
      <protection locked="0" hidden="1"/>
    </xf>
    <xf numFmtId="0" fontId="21" fillId="0" borderId="12" xfId="0" applyFont="1" applyBorder="1" applyAlignment="1" applyProtection="1">
      <alignment horizontal="center" vertical="center"/>
      <protection locked="0"/>
    </xf>
    <xf numFmtId="0" fontId="21" fillId="0" borderId="16" xfId="0" applyFont="1" applyBorder="1" applyAlignment="1" applyProtection="1">
      <alignment horizontal="center" vertical="center"/>
      <protection locked="0"/>
    </xf>
    <xf numFmtId="0" fontId="21" fillId="0" borderId="13" xfId="0" applyFont="1" applyBorder="1" applyAlignment="1" applyProtection="1">
      <alignment horizontal="center" vertical="center"/>
      <protection locked="0"/>
    </xf>
    <xf numFmtId="0" fontId="30" fillId="7" borderId="19" xfId="0" applyFont="1" applyFill="1" applyBorder="1" applyProtection="1">
      <alignment vertical="center"/>
      <protection hidden="1"/>
    </xf>
    <xf numFmtId="0" fontId="34" fillId="0" borderId="12" xfId="0" applyFont="1" applyBorder="1" applyAlignment="1" applyProtection="1">
      <alignment horizontal="left" vertical="center" indent="1" shrinkToFit="1"/>
      <protection locked="0"/>
    </xf>
    <xf numFmtId="0" fontId="34" fillId="0" borderId="16" xfId="0" applyFont="1" applyBorder="1" applyAlignment="1" applyProtection="1">
      <alignment horizontal="left" vertical="center" indent="1" shrinkToFit="1"/>
      <protection locked="0"/>
    </xf>
    <xf numFmtId="0" fontId="34" fillId="0" borderId="13" xfId="0" applyFont="1" applyBorder="1" applyAlignment="1" applyProtection="1">
      <alignment horizontal="left" vertical="center" indent="1" shrinkToFit="1"/>
      <protection locked="0"/>
    </xf>
    <xf numFmtId="0" fontId="21" fillId="2" borderId="0" xfId="0" applyFont="1" applyFill="1" applyAlignment="1" applyProtection="1">
      <alignment horizontal="center" vertical="center" shrinkToFit="1"/>
      <protection hidden="1"/>
    </xf>
    <xf numFmtId="0" fontId="27" fillId="2" borderId="0" xfId="0" applyFont="1" applyFill="1" applyAlignment="1" applyProtection="1">
      <alignment vertical="center" shrinkToFit="1"/>
      <protection hidden="1"/>
    </xf>
    <xf numFmtId="0" fontId="21" fillId="0" borderId="0" xfId="0" applyFont="1" applyAlignment="1" applyProtection="1">
      <alignment horizontal="left" vertical="center" shrinkToFit="1"/>
      <protection hidden="1"/>
    </xf>
    <xf numFmtId="0" fontId="30" fillId="0" borderId="16" xfId="0" applyFont="1" applyBorder="1" applyAlignment="1" applyProtection="1">
      <alignment horizontal="left" vertical="center" shrinkToFit="1"/>
      <protection locked="0"/>
    </xf>
    <xf numFmtId="0" fontId="30" fillId="0" borderId="16" xfId="0" applyFont="1" applyBorder="1" applyAlignment="1" applyProtection="1">
      <alignment horizontal="left" vertical="center"/>
      <protection hidden="1"/>
    </xf>
    <xf numFmtId="0" fontId="30" fillId="0" borderId="13" xfId="0" applyFont="1" applyBorder="1" applyAlignment="1" applyProtection="1">
      <alignment horizontal="left" vertical="center"/>
      <protection hidden="1"/>
    </xf>
    <xf numFmtId="0" fontId="21" fillId="0" borderId="19" xfId="0" applyFont="1" applyBorder="1" applyAlignment="1" applyProtection="1">
      <alignment horizontal="center" vertical="center"/>
      <protection locked="0"/>
    </xf>
    <xf numFmtId="0" fontId="34" fillId="3" borderId="12" xfId="0" applyFont="1" applyFill="1" applyBorder="1" applyAlignment="1" applyProtection="1">
      <alignment horizontal="left" vertical="center" indent="1" shrinkToFit="1"/>
      <protection locked="0"/>
    </xf>
    <xf numFmtId="0" fontId="34" fillId="3" borderId="16" xfId="0" applyFont="1" applyFill="1" applyBorder="1" applyAlignment="1" applyProtection="1">
      <alignment horizontal="left" vertical="center" indent="1" shrinkToFit="1"/>
      <protection locked="0"/>
    </xf>
    <xf numFmtId="0" fontId="34" fillId="3" borderId="13" xfId="0" applyFont="1" applyFill="1" applyBorder="1" applyAlignment="1" applyProtection="1">
      <alignment horizontal="left" vertical="center" indent="1" shrinkToFit="1"/>
      <protection locked="0"/>
    </xf>
    <xf numFmtId="0" fontId="30" fillId="0" borderId="16" xfId="0" applyFont="1" applyBorder="1" applyProtection="1">
      <alignment vertical="center"/>
      <protection hidden="1"/>
    </xf>
    <xf numFmtId="0" fontId="30" fillId="7" borderId="12" xfId="0" applyFont="1" applyFill="1" applyBorder="1" applyAlignment="1" applyProtection="1">
      <alignment horizontal="left" vertical="center"/>
      <protection hidden="1"/>
    </xf>
    <xf numFmtId="0" fontId="30" fillId="7" borderId="16" xfId="0" applyFont="1" applyFill="1" applyBorder="1" applyAlignment="1" applyProtection="1">
      <alignment horizontal="left" vertical="center"/>
      <protection hidden="1"/>
    </xf>
    <xf numFmtId="0" fontId="30" fillId="7" borderId="13" xfId="0" applyFont="1" applyFill="1" applyBorder="1" applyAlignment="1" applyProtection="1">
      <alignment horizontal="left" vertical="center"/>
      <protection hidden="1"/>
    </xf>
    <xf numFmtId="0" fontId="30" fillId="9" borderId="19" xfId="0" applyFont="1" applyFill="1" applyBorder="1" applyAlignment="1" applyProtection="1">
      <alignment horizontal="center" vertical="center"/>
      <protection hidden="1"/>
    </xf>
    <xf numFmtId="0" fontId="30" fillId="0" borderId="12" xfId="0" applyFont="1" applyBorder="1" applyAlignment="1" applyProtection="1">
      <alignment horizontal="center" vertical="center"/>
      <protection locked="0"/>
    </xf>
    <xf numFmtId="0" fontId="30" fillId="0" borderId="16" xfId="0" applyFont="1" applyBorder="1" applyAlignment="1" applyProtection="1">
      <alignment horizontal="center" vertical="center"/>
      <protection locked="0"/>
    </xf>
    <xf numFmtId="0" fontId="30" fillId="0" borderId="13" xfId="0" applyFont="1" applyBorder="1" applyProtection="1">
      <alignment vertical="center"/>
      <protection hidden="1"/>
    </xf>
    <xf numFmtId="0" fontId="30" fillId="6" borderId="12" xfId="0" applyFont="1" applyFill="1" applyBorder="1" applyAlignment="1" applyProtection="1">
      <alignment vertical="center" shrinkToFit="1"/>
      <protection hidden="1"/>
    </xf>
    <xf numFmtId="0" fontId="30" fillId="6" borderId="16" xfId="0" applyFont="1" applyFill="1" applyBorder="1" applyAlignment="1" applyProtection="1">
      <alignment vertical="center" shrinkToFit="1"/>
      <protection hidden="1"/>
    </xf>
    <xf numFmtId="0" fontId="30" fillId="6" borderId="13" xfId="0" applyFont="1" applyFill="1" applyBorder="1" applyAlignment="1" applyProtection="1">
      <alignment vertical="center" shrinkToFit="1"/>
      <protection hidden="1"/>
    </xf>
    <xf numFmtId="0" fontId="27" fillId="3" borderId="12" xfId="0" applyFont="1" applyFill="1" applyBorder="1" applyAlignment="1" applyProtection="1">
      <alignment horizontal="left" vertical="center" indent="4" shrinkToFit="1"/>
      <protection hidden="1"/>
    </xf>
    <xf numFmtId="0" fontId="27" fillId="3" borderId="16" xfId="0" applyFont="1" applyFill="1" applyBorder="1" applyAlignment="1" applyProtection="1">
      <alignment horizontal="left" vertical="center" indent="4" shrinkToFit="1"/>
      <protection hidden="1"/>
    </xf>
    <xf numFmtId="0" fontId="27" fillId="3" borderId="13" xfId="0" applyFont="1" applyFill="1" applyBorder="1" applyAlignment="1" applyProtection="1">
      <alignment horizontal="left" vertical="center" indent="4" shrinkToFit="1"/>
      <protection hidden="1"/>
    </xf>
    <xf numFmtId="0" fontId="30" fillId="6" borderId="17" xfId="0" applyFont="1" applyFill="1" applyBorder="1" applyAlignment="1" applyProtection="1">
      <alignment vertical="center" shrinkToFit="1"/>
      <protection hidden="1"/>
    </xf>
    <xf numFmtId="0" fontId="30" fillId="6" borderId="10" xfId="0" applyFont="1" applyFill="1" applyBorder="1" applyAlignment="1" applyProtection="1">
      <alignment vertical="center" shrinkToFit="1"/>
      <protection hidden="1"/>
    </xf>
    <xf numFmtId="0" fontId="30" fillId="6" borderId="50" xfId="0" applyFont="1" applyFill="1" applyBorder="1" applyAlignment="1" applyProtection="1">
      <alignment vertical="center" shrinkToFit="1"/>
      <protection hidden="1"/>
    </xf>
    <xf numFmtId="0" fontId="34" fillId="3" borderId="10" xfId="0" applyFont="1" applyFill="1" applyBorder="1" applyAlignment="1" applyProtection="1">
      <alignment horizontal="left" vertical="center" indent="4" shrinkToFit="1"/>
      <protection hidden="1"/>
    </xf>
    <xf numFmtId="0" fontId="34" fillId="3" borderId="50" xfId="0" applyFont="1" applyFill="1" applyBorder="1" applyAlignment="1" applyProtection="1">
      <alignment horizontal="left" vertical="center" indent="4" shrinkToFit="1"/>
      <protection hidden="1"/>
    </xf>
    <xf numFmtId="38" fontId="35" fillId="0" borderId="12" xfId="87" applyFont="1" applyFill="1" applyBorder="1" applyAlignment="1" applyProtection="1">
      <alignment horizontal="center" vertical="center" shrinkToFit="1"/>
      <protection locked="0"/>
    </xf>
    <xf numFmtId="38" fontId="35" fillId="0" borderId="16" xfId="87" applyFont="1" applyFill="1" applyBorder="1" applyAlignment="1" applyProtection="1">
      <alignment horizontal="center" vertical="center" shrinkToFit="1"/>
      <protection locked="0"/>
    </xf>
    <xf numFmtId="38" fontId="35" fillId="0" borderId="13" xfId="87" applyFont="1" applyFill="1" applyBorder="1" applyAlignment="1" applyProtection="1">
      <alignment horizontal="center" vertical="center" shrinkToFit="1"/>
      <protection locked="0"/>
    </xf>
    <xf numFmtId="0" fontId="30" fillId="0" borderId="20" xfId="0" applyFont="1" applyBorder="1" applyAlignment="1" applyProtection="1">
      <alignment vertical="center" shrinkToFit="1"/>
      <protection hidden="1"/>
    </xf>
    <xf numFmtId="0" fontId="26" fillId="0" borderId="0" xfId="0" applyFont="1" applyAlignment="1" applyProtection="1">
      <alignment horizontal="left" vertical="center" wrapText="1"/>
      <protection hidden="1"/>
    </xf>
    <xf numFmtId="49" fontId="21" fillId="3" borderId="16" xfId="0" applyNumberFormat="1" applyFont="1" applyFill="1" applyBorder="1" applyAlignment="1" applyProtection="1">
      <alignment horizontal="center" vertical="center" shrinkToFit="1"/>
      <protection hidden="1"/>
    </xf>
    <xf numFmtId="0" fontId="21" fillId="3" borderId="16" xfId="0" applyFont="1" applyFill="1" applyBorder="1" applyAlignment="1" applyProtection="1">
      <alignment horizontal="center" vertical="center" shrinkToFit="1"/>
      <protection hidden="1"/>
    </xf>
    <xf numFmtId="49" fontId="21" fillId="3" borderId="16" xfId="0" applyNumberFormat="1" applyFont="1" applyFill="1" applyBorder="1" applyAlignment="1" applyProtection="1">
      <alignment vertical="center" shrinkToFit="1"/>
      <protection hidden="1"/>
    </xf>
    <xf numFmtId="49" fontId="21" fillId="3" borderId="13" xfId="0" applyNumberFormat="1" applyFont="1" applyFill="1" applyBorder="1" applyAlignment="1" applyProtection="1">
      <alignment vertical="center" shrinkToFit="1"/>
      <protection hidden="1"/>
    </xf>
    <xf numFmtId="0" fontId="21" fillId="0" borderId="0" xfId="0" applyFont="1" applyAlignment="1" applyProtection="1">
      <alignment shrinkToFit="1"/>
      <protection hidden="1"/>
    </xf>
    <xf numFmtId="0" fontId="21" fillId="0" borderId="0" xfId="0" applyFont="1" applyAlignment="1" applyProtection="1">
      <alignment vertical="center" shrinkToFit="1"/>
      <protection hidden="1"/>
    </xf>
    <xf numFmtId="0" fontId="27" fillId="0" borderId="0" xfId="0" applyFont="1" applyAlignment="1" applyProtection="1">
      <alignment horizontal="left" vertical="center" shrinkToFit="1"/>
      <protection hidden="1"/>
    </xf>
    <xf numFmtId="0" fontId="34" fillId="0" borderId="0" xfId="0" applyFont="1" applyAlignment="1" applyProtection="1">
      <alignment horizontal="left" vertical="center" shrinkToFit="1"/>
      <protection hidden="1"/>
    </xf>
    <xf numFmtId="0" fontId="27" fillId="0" borderId="0" xfId="0" applyFont="1" applyAlignment="1" applyProtection="1">
      <alignment horizontal="center" vertical="center"/>
      <protection hidden="1"/>
    </xf>
    <xf numFmtId="0" fontId="72" fillId="0" borderId="0" xfId="0" applyFont="1" applyAlignment="1" applyProtection="1">
      <alignment horizontal="left" vertical="center"/>
      <protection hidden="1"/>
    </xf>
  </cellXfs>
  <cellStyles count="98">
    <cellStyle name="crStyle_タイトル" xfId="90" xr:uid="{EEC20A29-B7BA-4FDB-9596-CE2656B02638}"/>
    <cellStyle name="crStyle_タイトル 2" xfId="95" xr:uid="{8049C115-0E63-4C49-BE90-93B1C969CFCD}"/>
    <cellStyle name="crStyle_自動計算" xfId="91" xr:uid="{899559E5-5EF3-4E50-B500-8C86686A68EC}"/>
    <cellStyle name="crStyle_自動計算 2" xfId="96" xr:uid="{14A58CBC-01E8-496C-93A4-B783E926A9BE}"/>
    <cellStyle name="crStyle_申請者入力欄" xfId="92" xr:uid="{86F879B6-D7DA-4ABC-BE9C-9A8E17750E24}"/>
    <cellStyle name="crStyle_申請者入力欄 2" xfId="97" xr:uid="{A00C78EF-8DFB-4F9E-BB8A-DC65CA680D0C}"/>
    <cellStyle name="パーセント 2" xfId="1" xr:uid="{00000000-0005-0000-0000-000000000000}"/>
    <cellStyle name="パーセント 2 2" xfId="2" xr:uid="{00000000-0005-0000-0000-000001000000}"/>
    <cellStyle name="パーセント 2 2 2" xfId="3" xr:uid="{00000000-0005-0000-0000-000002000000}"/>
    <cellStyle name="パーセント 2 3" xfId="4" xr:uid="{00000000-0005-0000-0000-000003000000}"/>
    <cellStyle name="ハイパーリンク" xfId="93" builtinId="8" hidden="1"/>
    <cellStyle name="ハイパーリンク" xfId="94" builtinId="8" hidden="1"/>
    <cellStyle name="ハイパーリンク 2" xfId="5" xr:uid="{00000000-0005-0000-0000-000004000000}"/>
    <cellStyle name="桁区切り" xfId="6" builtinId="6"/>
    <cellStyle name="桁区切り 2" xfId="7" xr:uid="{00000000-0005-0000-0000-000006000000}"/>
    <cellStyle name="桁区切り 2 2" xfId="8" xr:uid="{00000000-0005-0000-0000-000007000000}"/>
    <cellStyle name="桁区切り 2 2 2" xfId="9" xr:uid="{00000000-0005-0000-0000-000008000000}"/>
    <cellStyle name="桁区切り 2 2 3" xfId="87" xr:uid="{00000000-0005-0000-0000-000009000000}"/>
    <cellStyle name="桁区切り 2 3" xfId="10" xr:uid="{00000000-0005-0000-0000-00000A000000}"/>
    <cellStyle name="桁区切り 2 3 2" xfId="11" xr:uid="{00000000-0005-0000-0000-00000B000000}"/>
    <cellStyle name="桁区切り 2 3 2 2" xfId="12" xr:uid="{00000000-0005-0000-0000-00000C000000}"/>
    <cellStyle name="桁区切り 2 4" xfId="13" xr:uid="{00000000-0005-0000-0000-00000D000000}"/>
    <cellStyle name="桁区切り 2 4 2" xfId="14" xr:uid="{00000000-0005-0000-0000-00000E000000}"/>
    <cellStyle name="桁区切り 2 4 2 2" xfId="15" xr:uid="{00000000-0005-0000-0000-00000F000000}"/>
    <cellStyle name="桁区切り 2 4 3" xfId="16" xr:uid="{00000000-0005-0000-0000-000010000000}"/>
    <cellStyle name="桁区切り 2 5" xfId="17" xr:uid="{00000000-0005-0000-0000-000011000000}"/>
    <cellStyle name="桁区切り 2 5 2" xfId="18" xr:uid="{00000000-0005-0000-0000-000012000000}"/>
    <cellStyle name="桁区切り 2 6" xfId="19" xr:uid="{00000000-0005-0000-0000-000013000000}"/>
    <cellStyle name="桁区切り 3" xfId="20" xr:uid="{00000000-0005-0000-0000-000014000000}"/>
    <cellStyle name="桁区切り 3 2" xfId="21" xr:uid="{00000000-0005-0000-0000-000015000000}"/>
    <cellStyle name="桁区切り 3 2 2" xfId="22" xr:uid="{00000000-0005-0000-0000-000016000000}"/>
    <cellStyle name="桁区切り 3 2 2 2" xfId="23" xr:uid="{00000000-0005-0000-0000-000017000000}"/>
    <cellStyle name="桁区切り 3 2 3" xfId="24" xr:uid="{00000000-0005-0000-0000-000018000000}"/>
    <cellStyle name="桁区切り 3 3" xfId="25" xr:uid="{00000000-0005-0000-0000-000019000000}"/>
    <cellStyle name="桁区切り 3 3 2" xfId="26" xr:uid="{00000000-0005-0000-0000-00001A000000}"/>
    <cellStyle name="桁区切り 3 4" xfId="27" xr:uid="{00000000-0005-0000-0000-00001B000000}"/>
    <cellStyle name="桁区切り 3 5" xfId="28" xr:uid="{00000000-0005-0000-0000-00001C000000}"/>
    <cellStyle name="桁区切り 7" xfId="88" xr:uid="{00000000-0005-0000-0000-00001D000000}"/>
    <cellStyle name="標準" xfId="0" builtinId="0"/>
    <cellStyle name="標準 10" xfId="89" xr:uid="{00000000-0005-0000-0000-00001F000000}"/>
    <cellStyle name="標準 2" xfId="29" xr:uid="{00000000-0005-0000-0000-000020000000}"/>
    <cellStyle name="標準 2 2" xfId="30" xr:uid="{00000000-0005-0000-0000-000021000000}"/>
    <cellStyle name="標準 2 2 2" xfId="31" xr:uid="{00000000-0005-0000-0000-000022000000}"/>
    <cellStyle name="標準 2 2 2 2" xfId="32" xr:uid="{00000000-0005-0000-0000-000023000000}"/>
    <cellStyle name="標準 2 2 2 2 2" xfId="33" xr:uid="{00000000-0005-0000-0000-000024000000}"/>
    <cellStyle name="標準 2 2 2 2_【H27リノベ(補正)】申請書式（戸建住宅）160314_T160317_V0.1" xfId="34" xr:uid="{00000000-0005-0000-0000-000025000000}"/>
    <cellStyle name="標準 2 2 2_【H26建材(補正)】申請書式（個人集合）0325" xfId="35" xr:uid="{00000000-0005-0000-0000-000026000000}"/>
    <cellStyle name="標準 2 2 3" xfId="36" xr:uid="{00000000-0005-0000-0000-000027000000}"/>
    <cellStyle name="標準 2 2 3 2" xfId="37" xr:uid="{00000000-0005-0000-0000-000028000000}"/>
    <cellStyle name="標準 2 2 3 3" xfId="38" xr:uid="{00000000-0005-0000-0000-000029000000}"/>
    <cellStyle name="標準 2 2 3_【H26建材(補正)】申請書式（個人集合）0325" xfId="39" xr:uid="{00000000-0005-0000-0000-00002A000000}"/>
    <cellStyle name="標準 2 2 4" xfId="40" xr:uid="{00000000-0005-0000-0000-00002B000000}"/>
    <cellStyle name="標準 2 2 4 2" xfId="41" xr:uid="{00000000-0005-0000-0000-00002C000000}"/>
    <cellStyle name="標準 2 2 4_【H27リノベ(補正)】申請書式（戸建住宅）160314_T160317_V0.1" xfId="42" xr:uid="{00000000-0005-0000-0000-00002D000000}"/>
    <cellStyle name="標準 2 2_(見本)【ガラス】対象製品申請リスト_20130624" xfId="43" xr:uid="{00000000-0005-0000-0000-00002E000000}"/>
    <cellStyle name="標準 2 3" xfId="44" xr:uid="{00000000-0005-0000-0000-00002F000000}"/>
    <cellStyle name="標準 2 3 2" xfId="45" xr:uid="{00000000-0005-0000-0000-000030000000}"/>
    <cellStyle name="標準 2 3 3" xfId="46" xr:uid="{00000000-0005-0000-0000-000031000000}"/>
    <cellStyle name="標準 2 3 3 2" xfId="47" xr:uid="{00000000-0005-0000-0000-000032000000}"/>
    <cellStyle name="標準 2 3 3_【H27リノベ(補正)】申請書式（戸建住宅）160314_T160317_V0.1" xfId="48" xr:uid="{00000000-0005-0000-0000-000033000000}"/>
    <cellStyle name="標準 2 3_【H26建材(補正)】申請書式（個人集合）0325" xfId="49" xr:uid="{00000000-0005-0000-0000-000034000000}"/>
    <cellStyle name="標準 2 4" xfId="50" xr:uid="{00000000-0005-0000-0000-000035000000}"/>
    <cellStyle name="標準 2 4 2" xfId="51" xr:uid="{00000000-0005-0000-0000-000036000000}"/>
    <cellStyle name="標準 2 4 2 2" xfId="52" xr:uid="{00000000-0005-0000-0000-000037000000}"/>
    <cellStyle name="標準 2 4 2_【H27リノベ(補正)】申請書式（戸建住宅）160314_T160317_V0.1" xfId="53" xr:uid="{00000000-0005-0000-0000-000038000000}"/>
    <cellStyle name="標準 2 4_【H26建材(補正)】申請書式（個人集合）0325" xfId="54" xr:uid="{00000000-0005-0000-0000-000039000000}"/>
    <cellStyle name="標準 2 5" xfId="55" xr:uid="{00000000-0005-0000-0000-00003A000000}"/>
    <cellStyle name="標準 2 5 2" xfId="56" xr:uid="{00000000-0005-0000-0000-00003B000000}"/>
    <cellStyle name="標準 2 5 2 2" xfId="57" xr:uid="{00000000-0005-0000-0000-00003C000000}"/>
    <cellStyle name="標準 2 5 2 3" xfId="58" xr:uid="{00000000-0005-0000-0000-00003D000000}"/>
    <cellStyle name="標準 2 5 2_【H26建材(補正)】申請書式（個人集合）0325" xfId="59" xr:uid="{00000000-0005-0000-0000-00003E000000}"/>
    <cellStyle name="標準 2 5 3" xfId="60" xr:uid="{00000000-0005-0000-0000-00003F000000}"/>
    <cellStyle name="標準 2 5 4" xfId="61" xr:uid="{00000000-0005-0000-0000-000040000000}"/>
    <cellStyle name="標準 2 5 5" xfId="62" xr:uid="{00000000-0005-0000-0000-000041000000}"/>
    <cellStyle name="標準 2 5_【H26建材(補正)】申請書式（個人集合）0325" xfId="63" xr:uid="{00000000-0005-0000-0000-000042000000}"/>
    <cellStyle name="標準 2 6" xfId="64" xr:uid="{00000000-0005-0000-0000-000043000000}"/>
    <cellStyle name="標準 2_【H26建材(補正)】申請書式（個人集合）0325" xfId="65" xr:uid="{00000000-0005-0000-0000-000044000000}"/>
    <cellStyle name="標準 3" xfId="66" xr:uid="{00000000-0005-0000-0000-000045000000}"/>
    <cellStyle name="標準 3 2" xfId="67" xr:uid="{00000000-0005-0000-0000-000046000000}"/>
    <cellStyle name="標準 3 2 2" xfId="68" xr:uid="{00000000-0005-0000-0000-000047000000}"/>
    <cellStyle name="標準 3 2_【H26建材(補正)】申請書式（個人集合）0325" xfId="69" xr:uid="{00000000-0005-0000-0000-000048000000}"/>
    <cellStyle name="標準 3_【H26建材(補正)】申請書式（個人集合）0325" xfId="70" xr:uid="{00000000-0005-0000-0000-000049000000}"/>
    <cellStyle name="標準 4" xfId="71" xr:uid="{00000000-0005-0000-0000-00004A000000}"/>
    <cellStyle name="標準 4 2" xfId="72" xr:uid="{00000000-0005-0000-0000-00004B000000}"/>
    <cellStyle name="標準 4 3" xfId="73" xr:uid="{00000000-0005-0000-0000-00004C000000}"/>
    <cellStyle name="標準 4_【H26建材(補正)】申請書式（個人集合）0325" xfId="74" xr:uid="{00000000-0005-0000-0000-00004D000000}"/>
    <cellStyle name="標準 5" xfId="75" xr:uid="{00000000-0005-0000-0000-00004E000000}"/>
    <cellStyle name="標準 5 2" xfId="76" xr:uid="{00000000-0005-0000-0000-00004F000000}"/>
    <cellStyle name="標準 5 2 2" xfId="77" xr:uid="{00000000-0005-0000-0000-000050000000}"/>
    <cellStyle name="標準 5 3" xfId="78" xr:uid="{00000000-0005-0000-0000-000051000000}"/>
    <cellStyle name="標準 5_【H26建材(補正)】申請書式（個人集合）0325" xfId="79" xr:uid="{00000000-0005-0000-0000-000052000000}"/>
    <cellStyle name="標準 6" xfId="80" xr:uid="{00000000-0005-0000-0000-000053000000}"/>
    <cellStyle name="標準 7" xfId="81" xr:uid="{00000000-0005-0000-0000-000054000000}"/>
    <cellStyle name="標準 7 2" xfId="82" xr:uid="{00000000-0005-0000-0000-000055000000}"/>
    <cellStyle name="標準 7 2 2" xfId="86" xr:uid="{00000000-0005-0000-0000-000056000000}"/>
    <cellStyle name="標準 7_【H26建材(補正)】申請書式（個人集合）0325" xfId="83" xr:uid="{00000000-0005-0000-0000-000057000000}"/>
    <cellStyle name="標準 8" xfId="84" xr:uid="{00000000-0005-0000-0000-000058000000}"/>
    <cellStyle name="標準_新築・既築" xfId="85" xr:uid="{00000000-0005-0000-0000-000059000000}"/>
  </cellStyles>
  <dxfs count="103">
    <dxf>
      <fill>
        <patternFill>
          <bgColor rgb="FFFFCC66"/>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5050"/>
        </patternFill>
      </fill>
    </dxf>
    <dxf>
      <fill>
        <patternFill>
          <bgColor rgb="FFFF5050"/>
        </patternFill>
      </fill>
    </dxf>
    <dxf>
      <fill>
        <patternFill>
          <bgColor rgb="FFFF5050"/>
        </patternFill>
      </fill>
    </dxf>
    <dxf>
      <fill>
        <patternFill>
          <bgColor rgb="FFFF5050"/>
        </patternFill>
      </fill>
    </dxf>
    <dxf>
      <fill>
        <patternFill>
          <bgColor rgb="FFDDFFFF"/>
        </patternFill>
      </fill>
    </dxf>
    <dxf>
      <fill>
        <patternFill>
          <bgColor rgb="FFDDFFFF"/>
        </patternFill>
      </fill>
    </dxf>
    <dxf>
      <fill>
        <patternFill>
          <bgColor rgb="FFDDFFFF"/>
        </patternFill>
      </fill>
    </dxf>
    <dxf>
      <fill>
        <patternFill>
          <bgColor rgb="FFDDFFFF"/>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theme="0" tint="-0.34998626667073579"/>
        </patternFill>
      </fill>
    </dxf>
    <dxf>
      <fill>
        <patternFill>
          <bgColor rgb="FFFFFF99"/>
        </patternFill>
      </fill>
    </dxf>
    <dxf>
      <fill>
        <patternFill>
          <bgColor rgb="FFFFFF99"/>
        </patternFill>
      </fill>
    </dxf>
    <dxf>
      <fill>
        <patternFill>
          <bgColor rgb="FFFFFF99"/>
        </patternFill>
      </fill>
    </dxf>
    <dxf>
      <fill>
        <patternFill>
          <bgColor rgb="FFFFFF99"/>
        </patternFill>
      </fill>
    </dxf>
  </dxfs>
  <tableStyles count="0" defaultTableStyle="TableStyleMedium2" defaultPivotStyle="PivotStyleLight16"/>
  <colors>
    <mruColors>
      <color rgb="FFFFCC66"/>
      <color rgb="FF99CCFF"/>
      <color rgb="FF66CCFF"/>
      <color rgb="FFCCFFFF"/>
      <color rgb="FFD9D9D9"/>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2.xml.rels><?xml version="1.0" encoding="UTF-8" standalone="yes"?>
<Relationships xmlns="http://schemas.openxmlformats.org/package/2006/relationships"><Relationship Id="rId1" Type="http://schemas.openxmlformats.org/officeDocument/2006/relationships/hyperlink" Target="https://ekes.jp/" TargetMode="External"/></Relationships>
</file>

<file path=xl/drawings/_rels/drawing3.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55</xdr:col>
      <xdr:colOff>475</xdr:colOff>
      <xdr:row>10</xdr:row>
      <xdr:rowOff>259081</xdr:rowOff>
    </xdr:from>
    <xdr:to>
      <xdr:col>62</xdr:col>
      <xdr:colOff>87630</xdr:colOff>
      <xdr:row>11</xdr:row>
      <xdr:rowOff>206693</xdr:rowOff>
    </xdr:to>
    <xdr:sp macro="" textlink="">
      <xdr:nvSpPr>
        <xdr:cNvPr id="11" name="正方形/長方形 10">
          <a:extLst>
            <a:ext uri="{FF2B5EF4-FFF2-40B4-BE49-F238E27FC236}">
              <a16:creationId xmlns:a16="http://schemas.microsoft.com/office/drawing/2014/main" id="{51D76BF6-C1A8-4B40-B0B8-BEC98C128F1C}"/>
            </a:ext>
          </a:extLst>
        </xdr:cNvPr>
        <xdr:cNvSpPr/>
      </xdr:nvSpPr>
      <xdr:spPr>
        <a:xfrm>
          <a:off x="5014435" y="2400301"/>
          <a:ext cx="72723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10</xdr:row>
      <xdr:rowOff>229999</xdr:rowOff>
    </xdr:from>
    <xdr:to>
      <xdr:col>89</xdr:col>
      <xdr:colOff>87630</xdr:colOff>
      <xdr:row>11</xdr:row>
      <xdr:rowOff>211930</xdr:rowOff>
    </xdr:to>
    <xdr:sp macro="" textlink="">
      <xdr:nvSpPr>
        <xdr:cNvPr id="12" name="正方形/長方形 11">
          <a:extLst>
            <a:ext uri="{FF2B5EF4-FFF2-40B4-BE49-F238E27FC236}">
              <a16:creationId xmlns:a16="http://schemas.microsoft.com/office/drawing/2014/main" id="{94A17D76-DE76-4AEE-8ED3-CCBA570AFA3C}"/>
            </a:ext>
          </a:extLst>
        </xdr:cNvPr>
        <xdr:cNvSpPr/>
      </xdr:nvSpPr>
      <xdr:spPr>
        <a:xfrm>
          <a:off x="5765006" y="237121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55</xdr:col>
      <xdr:colOff>11906</xdr:colOff>
      <xdr:row>11</xdr:row>
      <xdr:rowOff>501461</xdr:rowOff>
    </xdr:from>
    <xdr:to>
      <xdr:col>81</xdr:col>
      <xdr:colOff>95250</xdr:colOff>
      <xdr:row>12</xdr:row>
      <xdr:rowOff>226217</xdr:rowOff>
    </xdr:to>
    <xdr:sp macro="" textlink="">
      <xdr:nvSpPr>
        <xdr:cNvPr id="14" name="正方形/長方形 13">
          <a:extLst>
            <a:ext uri="{FF2B5EF4-FFF2-40B4-BE49-F238E27FC236}">
              <a16:creationId xmlns:a16="http://schemas.microsoft.com/office/drawing/2014/main" id="{F39CE274-518F-4997-970D-6A38D8B21585}"/>
            </a:ext>
          </a:extLst>
        </xdr:cNvPr>
        <xdr:cNvSpPr/>
      </xdr:nvSpPr>
      <xdr:spPr>
        <a:xfrm>
          <a:off x="5765006" y="2787461"/>
          <a:ext cx="280749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000">
              <a:solidFill>
                <a:schemeClr val="bg1">
                  <a:lumMod val="50000"/>
                </a:schemeClr>
              </a:solidFill>
            </a:rPr>
            <a:t>建物名・号室</a:t>
          </a:r>
        </a:p>
      </xdr:txBody>
    </xdr:sp>
    <xdr:clientData/>
  </xdr:twoCellAnchor>
  <xdr:twoCellAnchor>
    <xdr:from>
      <xdr:col>54</xdr:col>
      <xdr:colOff>107155</xdr:colOff>
      <xdr:row>23</xdr:row>
      <xdr:rowOff>1</xdr:rowOff>
    </xdr:from>
    <xdr:to>
      <xdr:col>62</xdr:col>
      <xdr:colOff>95250</xdr:colOff>
      <xdr:row>23</xdr:row>
      <xdr:rowOff>214313</xdr:rowOff>
    </xdr:to>
    <xdr:sp macro="" textlink="">
      <xdr:nvSpPr>
        <xdr:cNvPr id="15" name="正方形/長方形 14">
          <a:extLst>
            <a:ext uri="{FF2B5EF4-FFF2-40B4-BE49-F238E27FC236}">
              <a16:creationId xmlns:a16="http://schemas.microsoft.com/office/drawing/2014/main" id="{87C711A2-CEE4-4B76-93B8-9F10DB104902}"/>
            </a:ext>
          </a:extLst>
        </xdr:cNvPr>
        <xdr:cNvSpPr/>
      </xdr:nvSpPr>
      <xdr:spPr>
        <a:xfrm>
          <a:off x="5755480" y="51816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11906</xdr:colOff>
      <xdr:row>22</xdr:row>
      <xdr:rowOff>222379</xdr:rowOff>
    </xdr:from>
    <xdr:to>
      <xdr:col>89</xdr:col>
      <xdr:colOff>87630</xdr:colOff>
      <xdr:row>23</xdr:row>
      <xdr:rowOff>204310</xdr:rowOff>
    </xdr:to>
    <xdr:sp macro="" textlink="">
      <xdr:nvSpPr>
        <xdr:cNvPr id="16" name="正方形/長方形 15">
          <a:extLst>
            <a:ext uri="{FF2B5EF4-FFF2-40B4-BE49-F238E27FC236}">
              <a16:creationId xmlns:a16="http://schemas.microsoft.com/office/drawing/2014/main" id="{E5E937A7-09BA-4EF4-8808-A8BA80407BE4}"/>
            </a:ext>
          </a:extLst>
        </xdr:cNvPr>
        <xdr:cNvSpPr/>
      </xdr:nvSpPr>
      <xdr:spPr>
        <a:xfrm>
          <a:off x="5765006" y="6684139"/>
          <a:ext cx="2453164"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twoCellAnchor>
    <xdr:from>
      <xdr:col>11</xdr:col>
      <xdr:colOff>0</xdr:colOff>
      <xdr:row>84</xdr:row>
      <xdr:rowOff>0</xdr:rowOff>
    </xdr:from>
    <xdr:to>
      <xdr:col>28</xdr:col>
      <xdr:colOff>22412</xdr:colOff>
      <xdr:row>84</xdr:row>
      <xdr:rowOff>212912</xdr:rowOff>
    </xdr:to>
    <xdr:sp macro="" textlink="">
      <xdr:nvSpPr>
        <xdr:cNvPr id="17" name="正方形/長方形 16">
          <a:extLst>
            <a:ext uri="{FF2B5EF4-FFF2-40B4-BE49-F238E27FC236}">
              <a16:creationId xmlns:a16="http://schemas.microsoft.com/office/drawing/2014/main" id="{4FD2D1B7-5128-43F7-9FFF-3C693AE0A0F9}"/>
            </a:ext>
          </a:extLst>
        </xdr:cNvPr>
        <xdr:cNvSpPr/>
      </xdr:nvSpPr>
      <xdr:spPr>
        <a:xfrm>
          <a:off x="1152525" y="27898725"/>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55</xdr:col>
      <xdr:colOff>95249</xdr:colOff>
      <xdr:row>84</xdr:row>
      <xdr:rowOff>11205</xdr:rowOff>
    </xdr:from>
    <xdr:to>
      <xdr:col>91</xdr:col>
      <xdr:colOff>145677</xdr:colOff>
      <xdr:row>84</xdr:row>
      <xdr:rowOff>202406</xdr:rowOff>
    </xdr:to>
    <xdr:sp macro="" textlink="">
      <xdr:nvSpPr>
        <xdr:cNvPr id="18" name="正方形/長方形 17">
          <a:extLst>
            <a:ext uri="{FF2B5EF4-FFF2-40B4-BE49-F238E27FC236}">
              <a16:creationId xmlns:a16="http://schemas.microsoft.com/office/drawing/2014/main" id="{BD2A1F4A-D886-46B7-85D2-64741E0ECD23}"/>
            </a:ext>
          </a:extLst>
        </xdr:cNvPr>
        <xdr:cNvSpPr/>
      </xdr:nvSpPr>
      <xdr:spPr>
        <a:xfrm>
          <a:off x="5848349" y="27909930"/>
          <a:ext cx="3822328" cy="19120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twoCellAnchor>
    <xdr:from>
      <xdr:col>28</xdr:col>
      <xdr:colOff>0</xdr:colOff>
      <xdr:row>84</xdr:row>
      <xdr:rowOff>0</xdr:rowOff>
    </xdr:from>
    <xdr:to>
      <xdr:col>55</xdr:col>
      <xdr:colOff>95248</xdr:colOff>
      <xdr:row>84</xdr:row>
      <xdr:rowOff>226218</xdr:rowOff>
    </xdr:to>
    <xdr:sp macro="" textlink="">
      <xdr:nvSpPr>
        <xdr:cNvPr id="19" name="正方形/長方形 18">
          <a:extLst>
            <a:ext uri="{FF2B5EF4-FFF2-40B4-BE49-F238E27FC236}">
              <a16:creationId xmlns:a16="http://schemas.microsoft.com/office/drawing/2014/main" id="{4E2B9463-9F86-4D46-979D-F3228643AF5B}"/>
            </a:ext>
          </a:extLst>
        </xdr:cNvPr>
        <xdr:cNvSpPr/>
      </xdr:nvSpPr>
      <xdr:spPr>
        <a:xfrm>
          <a:off x="2924175" y="27898725"/>
          <a:ext cx="2924173" cy="226218"/>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oneCellAnchor>
    <xdr:from>
      <xdr:col>96</xdr:col>
      <xdr:colOff>61330</xdr:colOff>
      <xdr:row>11</xdr:row>
      <xdr:rowOff>185209</xdr:rowOff>
    </xdr:from>
    <xdr:ext cx="5734844" cy="686857"/>
    <xdr:sp macro="" textlink="">
      <xdr:nvSpPr>
        <xdr:cNvPr id="20" name="吹き出し: 四角形 19">
          <a:extLst>
            <a:ext uri="{FF2B5EF4-FFF2-40B4-BE49-F238E27FC236}">
              <a16:creationId xmlns:a16="http://schemas.microsoft.com/office/drawing/2014/main" id="{35B6B084-8054-4502-9DBC-7053D889F253}"/>
            </a:ext>
          </a:extLst>
        </xdr:cNvPr>
        <xdr:cNvSpPr/>
      </xdr:nvSpPr>
      <xdr:spPr>
        <a:xfrm>
          <a:off x="9044463" y="2606676"/>
          <a:ext cx="5734844" cy="686857"/>
        </a:xfrm>
        <a:prstGeom prst="wedgeRectCallout">
          <a:avLst>
            <a:gd name="adj1" fmla="val -56449"/>
            <a:gd name="adj2" fmla="val 2217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・住所は都道府県から入力し、郵便物の届く住所で部屋番号等</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まで入力してください。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70378</xdr:colOff>
      <xdr:row>22</xdr:row>
      <xdr:rowOff>252196</xdr:rowOff>
    </xdr:from>
    <xdr:ext cx="5737491" cy="1259319"/>
    <xdr:sp macro="" textlink="">
      <xdr:nvSpPr>
        <xdr:cNvPr id="22" name="吹き出し: 四角形 21">
          <a:extLst>
            <a:ext uri="{FF2B5EF4-FFF2-40B4-BE49-F238E27FC236}">
              <a16:creationId xmlns:a16="http://schemas.microsoft.com/office/drawing/2014/main" id="{CB86C5DF-D6C6-4142-91BC-A46E31FF5283}"/>
            </a:ext>
          </a:extLst>
        </xdr:cNvPr>
        <xdr:cNvSpPr/>
      </xdr:nvSpPr>
      <xdr:spPr>
        <a:xfrm>
          <a:off x="10176403" y="6919696"/>
          <a:ext cx="5737491"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・手続代行者がいる場合のみ入力してください。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・代表者氏名は役職名から入力してください。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68104</xdr:colOff>
      <xdr:row>52</xdr:row>
      <xdr:rowOff>25452</xdr:rowOff>
    </xdr:from>
    <xdr:ext cx="6130132" cy="1259319"/>
    <xdr:sp macro="" textlink="">
      <xdr:nvSpPr>
        <xdr:cNvPr id="23" name="吹き出し: 四角形 22">
          <a:extLst>
            <a:ext uri="{FF2B5EF4-FFF2-40B4-BE49-F238E27FC236}">
              <a16:creationId xmlns:a16="http://schemas.microsoft.com/office/drawing/2014/main" id="{49433E5E-50DC-4D8C-AEBB-E7C822255D85}"/>
            </a:ext>
          </a:extLst>
        </xdr:cNvPr>
        <xdr:cNvSpPr/>
      </xdr:nvSpPr>
      <xdr:spPr>
        <a:xfrm>
          <a:off x="9676924" y="16690392"/>
          <a:ext cx="6130132" cy="1259319"/>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・補助事業者の連絡先情報を入力してください。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・電話番号（携帯番号でも可）は必ず入力してください。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・手続代行者がいない場合は、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70642</xdr:colOff>
      <xdr:row>58</xdr:row>
      <xdr:rowOff>162065</xdr:rowOff>
    </xdr:from>
    <xdr:ext cx="6168233" cy="1025922"/>
    <xdr:sp macro="" textlink="">
      <xdr:nvSpPr>
        <xdr:cNvPr id="21" name="吹き出し: 四角形 20">
          <a:extLst>
            <a:ext uri="{FF2B5EF4-FFF2-40B4-BE49-F238E27FC236}">
              <a16:creationId xmlns:a16="http://schemas.microsoft.com/office/drawing/2014/main" id="{24416209-D9F9-4996-96CA-12E29C87F6D8}"/>
            </a:ext>
          </a:extLst>
        </xdr:cNvPr>
        <xdr:cNvSpPr/>
      </xdr:nvSpPr>
      <xdr:spPr>
        <a:xfrm>
          <a:off x="10176667" y="17897615"/>
          <a:ext cx="6168233" cy="1025922"/>
        </a:xfrm>
        <a:prstGeom prst="wedgeRectCallout">
          <a:avLst>
            <a:gd name="adj1" fmla="val -56485"/>
            <a:gd name="adj2" fmla="val -1971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・定期アンケートの送付先について、該当するものを選択してください。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・「管理会社等、現代表者以外の住所・宛名へ送付」を選択した場合は</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送付先住所の情報を入力してください。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70644</xdr:colOff>
      <xdr:row>81</xdr:row>
      <xdr:rowOff>243883</xdr:rowOff>
    </xdr:from>
    <xdr:ext cx="6177756" cy="1726114"/>
    <xdr:sp macro="" textlink="">
      <xdr:nvSpPr>
        <xdr:cNvPr id="26" name="吹き出し: 四角形 25">
          <a:extLst>
            <a:ext uri="{FF2B5EF4-FFF2-40B4-BE49-F238E27FC236}">
              <a16:creationId xmlns:a16="http://schemas.microsoft.com/office/drawing/2014/main" id="{306A1E31-9D7F-43B7-B4D3-AFC5C68697FA}"/>
            </a:ext>
          </a:extLst>
        </xdr:cNvPr>
        <xdr:cNvSpPr/>
      </xdr:nvSpPr>
      <xdr:spPr>
        <a:xfrm>
          <a:off x="10176669" y="25370833"/>
          <a:ext cx="6177756" cy="1726114"/>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・問合せ等で確実に対応できる実務担当者を入力してください。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E-mail</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アドレスをお持ちの場合、必ず入力してください。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・住所は都道府県から入力してください。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・緊急時に連絡が取れる連絡先を入力してください。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85567</xdr:colOff>
      <xdr:row>15</xdr:row>
      <xdr:rowOff>306863</xdr:rowOff>
    </xdr:from>
    <xdr:ext cx="5734844" cy="559127"/>
    <xdr:sp macro="" textlink="">
      <xdr:nvSpPr>
        <xdr:cNvPr id="29" name="吹き出し: 四角形 28">
          <a:extLst>
            <a:ext uri="{FF2B5EF4-FFF2-40B4-BE49-F238E27FC236}">
              <a16:creationId xmlns:a16="http://schemas.microsoft.com/office/drawing/2014/main" id="{6095EA4A-313F-450E-A554-1322FF0736A6}"/>
            </a:ext>
          </a:extLst>
        </xdr:cNvPr>
        <xdr:cNvSpPr/>
      </xdr:nvSpPr>
      <xdr:spPr>
        <a:xfrm>
          <a:off x="9702007" y="4375943"/>
          <a:ext cx="5734844" cy="559127"/>
        </a:xfrm>
        <a:prstGeom prst="wedgeRectCallout">
          <a:avLst>
            <a:gd name="adj1" fmla="val -56707"/>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・責任者について入力してください。</a:t>
          </a: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（責任者が申請者と同様の場合も入力してください。）</a:t>
          </a:r>
        </a:p>
      </xdr:txBody>
    </xdr:sp>
    <xdr:clientData/>
  </xdr:oneCellAnchor>
  <xdr:twoCellAnchor>
    <xdr:from>
      <xdr:col>92</xdr:col>
      <xdr:colOff>80705</xdr:colOff>
      <xdr:row>0</xdr:row>
      <xdr:rowOff>43543</xdr:rowOff>
    </xdr:from>
    <xdr:to>
      <xdr:col>163</xdr:col>
      <xdr:colOff>10885</xdr:colOff>
      <xdr:row>3</xdr:row>
      <xdr:rowOff>6502</xdr:rowOff>
    </xdr:to>
    <xdr:sp macro="" textlink="">
      <xdr:nvSpPr>
        <xdr:cNvPr id="30" name="正方形/長方形 29">
          <a:extLst>
            <a:ext uri="{FF2B5EF4-FFF2-40B4-BE49-F238E27FC236}">
              <a16:creationId xmlns:a16="http://schemas.microsoft.com/office/drawing/2014/main" id="{5CE7052F-CC81-4AD9-8CC1-695BBAD7502E}"/>
            </a:ext>
          </a:extLst>
        </xdr:cNvPr>
        <xdr:cNvSpPr/>
      </xdr:nvSpPr>
      <xdr:spPr>
        <a:xfrm>
          <a:off x="8147019" y="43543"/>
          <a:ext cx="6113266" cy="681416"/>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完了実績報告書は、</a:t>
          </a:r>
          <a:r>
            <a:rPr kumimoji="1" lang="ja-JP" altLang="en-US" sz="1400" b="1">
              <a:solidFill>
                <a:srgbClr val="FF0000"/>
              </a:solidFill>
              <a:latin typeface="HGｺﾞｼｯｸM" panose="020B0609000000000000" pitchFamily="49" charset="-128"/>
              <a:ea typeface="HGｺﾞｼｯｸM" panose="020B0609000000000000" pitchFamily="49" charset="-128"/>
            </a:rPr>
            <a:t>事業完了日から起算して</a:t>
          </a:r>
          <a:r>
            <a:rPr kumimoji="1" lang="en-US" altLang="ja-JP" sz="1400" b="1">
              <a:solidFill>
                <a:srgbClr val="FF0000"/>
              </a:solidFill>
              <a:latin typeface="HGｺﾞｼｯｸM" panose="020B0609000000000000" pitchFamily="49" charset="-128"/>
              <a:ea typeface="HGｺﾞｼｯｸM" panose="020B0609000000000000" pitchFamily="49" charset="-128"/>
            </a:rPr>
            <a:t>30</a:t>
          </a:r>
          <a:r>
            <a:rPr kumimoji="1" lang="ja-JP" altLang="en-US" sz="1400" b="1">
              <a:solidFill>
                <a:srgbClr val="FF0000"/>
              </a:solidFill>
              <a:latin typeface="HGｺﾞｼｯｸM" panose="020B0609000000000000" pitchFamily="49" charset="-128"/>
              <a:ea typeface="HGｺﾞｼｯｸM" panose="020B0609000000000000" pitchFamily="49" charset="-128"/>
            </a:rPr>
            <a:t>日以内又は</a:t>
          </a:r>
          <a:endParaRPr kumimoji="1" lang="en-US" altLang="ja-JP" sz="1400" b="1">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b="1">
              <a:solidFill>
                <a:srgbClr val="FF0000"/>
              </a:solidFill>
              <a:latin typeface="HGｺﾞｼｯｸM" panose="020B0609000000000000" pitchFamily="49" charset="-128"/>
              <a:ea typeface="HGｺﾞｼｯｸM" panose="020B0609000000000000" pitchFamily="49" charset="-128"/>
            </a:rPr>
            <a:t>令和</a:t>
          </a:r>
          <a:r>
            <a:rPr kumimoji="1" lang="en-US" altLang="ja-JP" sz="1400" b="1">
              <a:solidFill>
                <a:srgbClr val="FF0000"/>
              </a:solidFill>
              <a:latin typeface="HGｺﾞｼｯｸM" panose="020B0609000000000000" pitchFamily="49" charset="-128"/>
              <a:ea typeface="HGｺﾞｼｯｸM" panose="020B0609000000000000" pitchFamily="49" charset="-128"/>
            </a:rPr>
            <a:t>5</a:t>
          </a:r>
          <a:r>
            <a:rPr kumimoji="1" lang="ja-JP" altLang="en-US" sz="1400" b="1">
              <a:solidFill>
                <a:srgbClr val="FF0000"/>
              </a:solidFill>
              <a:latin typeface="HGｺﾞｼｯｸM" panose="020B0609000000000000" pitchFamily="49" charset="-128"/>
              <a:ea typeface="HGｺﾞｼｯｸM" panose="020B0609000000000000" pitchFamily="49" charset="-128"/>
            </a:rPr>
            <a:t>年</a:t>
          </a:r>
          <a:r>
            <a:rPr kumimoji="1" lang="en-US" altLang="ja-JP" sz="1400" b="1">
              <a:solidFill>
                <a:srgbClr val="FF0000"/>
              </a:solidFill>
              <a:latin typeface="HGｺﾞｼｯｸM" panose="020B0609000000000000" pitchFamily="49" charset="-128"/>
              <a:ea typeface="HGｺﾞｼｯｸM" panose="020B0609000000000000" pitchFamily="49" charset="-128"/>
            </a:rPr>
            <a:t>10</a:t>
          </a:r>
          <a:r>
            <a:rPr kumimoji="1" lang="ja-JP" altLang="en-US" sz="1400" b="1">
              <a:solidFill>
                <a:srgbClr val="FF0000"/>
              </a:solidFill>
              <a:latin typeface="HGｺﾞｼｯｸM" panose="020B0609000000000000" pitchFamily="49" charset="-128"/>
              <a:ea typeface="HGｺﾞｼｯｸM" panose="020B0609000000000000" pitchFamily="49" charset="-128"/>
            </a:rPr>
            <a:t>月</a:t>
          </a:r>
          <a:r>
            <a:rPr kumimoji="1" lang="en-US" altLang="ja-JP" sz="1400" b="1">
              <a:solidFill>
                <a:srgbClr val="FF0000"/>
              </a:solidFill>
              <a:latin typeface="HGｺﾞｼｯｸM" panose="020B0609000000000000" pitchFamily="49" charset="-128"/>
              <a:ea typeface="HGｺﾞｼｯｸM" panose="020B0609000000000000" pitchFamily="49" charset="-128"/>
            </a:rPr>
            <a:t>31</a:t>
          </a:r>
          <a:r>
            <a:rPr kumimoji="1" lang="ja-JP" altLang="en-US" sz="1400" b="1">
              <a:solidFill>
                <a:srgbClr val="FF0000"/>
              </a:solidFill>
              <a:latin typeface="HGｺﾞｼｯｸM" panose="020B0609000000000000" pitchFamily="49" charset="-128"/>
              <a:ea typeface="HGｺﾞｼｯｸM" panose="020B0609000000000000" pitchFamily="49" charset="-128"/>
            </a:rPr>
            <a:t>日（木）のいずれか早い日までの</a:t>
          </a:r>
          <a:r>
            <a:rPr kumimoji="1" lang="en-US" altLang="ja-JP" sz="1400" b="1">
              <a:solidFill>
                <a:srgbClr val="FF0000"/>
              </a:solidFill>
              <a:latin typeface="HGｺﾞｼｯｸM" panose="020B0609000000000000" pitchFamily="49" charset="-128"/>
              <a:ea typeface="HGｺﾞｼｯｸM" panose="020B0609000000000000" pitchFamily="49" charset="-128"/>
            </a:rPr>
            <a:t>17</a:t>
          </a:r>
          <a:r>
            <a:rPr kumimoji="1" lang="ja-JP" altLang="en-US" sz="1400" b="1">
              <a:solidFill>
                <a:srgbClr val="FF0000"/>
              </a:solidFill>
              <a:latin typeface="HGｺﾞｼｯｸM" panose="020B0609000000000000" pitchFamily="49" charset="-128"/>
              <a:ea typeface="HGｺﾞｼｯｸM" panose="020B0609000000000000" pitchFamily="49" charset="-128"/>
            </a:rPr>
            <a:t>時必着</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で提出してください。</a:t>
          </a:r>
        </a:p>
      </xdr:txBody>
    </xdr:sp>
    <xdr:clientData/>
  </xdr:twoCellAnchor>
  <xdr:oneCellAnchor>
    <xdr:from>
      <xdr:col>96</xdr:col>
      <xdr:colOff>66675</xdr:colOff>
      <xdr:row>34</xdr:row>
      <xdr:rowOff>9524</xdr:rowOff>
    </xdr:from>
    <xdr:ext cx="5860519" cy="424815"/>
    <xdr:sp macro="" textlink="">
      <xdr:nvSpPr>
        <xdr:cNvPr id="31" name="吹き出し: 四角形 30">
          <a:extLst>
            <a:ext uri="{FF2B5EF4-FFF2-40B4-BE49-F238E27FC236}">
              <a16:creationId xmlns:a16="http://schemas.microsoft.com/office/drawing/2014/main" id="{4B023EB2-544B-4228-84FA-C0EC1ED9E337}"/>
            </a:ext>
          </a:extLst>
        </xdr:cNvPr>
        <xdr:cNvSpPr/>
      </xdr:nvSpPr>
      <xdr:spPr>
        <a:xfrm>
          <a:off x="8890635" y="11195684"/>
          <a:ext cx="5860519" cy="424815"/>
        </a:xfrm>
        <a:prstGeom prst="wedgeRectCallout">
          <a:avLst>
            <a:gd name="adj1" fmla="val -56016"/>
            <a:gd name="adj2" fmla="val 2073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・「交付決定通知書」に記載された交付決定番号を入力してください。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xdr:from>
      <xdr:col>11</xdr:col>
      <xdr:colOff>0</xdr:colOff>
      <xdr:row>63</xdr:row>
      <xdr:rowOff>0</xdr:rowOff>
    </xdr:from>
    <xdr:to>
      <xdr:col>28</xdr:col>
      <xdr:colOff>22412</xdr:colOff>
      <xdr:row>63</xdr:row>
      <xdr:rowOff>212912</xdr:rowOff>
    </xdr:to>
    <xdr:sp macro="" textlink="">
      <xdr:nvSpPr>
        <xdr:cNvPr id="38" name="正方形/長方形 37">
          <a:extLst>
            <a:ext uri="{FF2B5EF4-FFF2-40B4-BE49-F238E27FC236}">
              <a16:creationId xmlns:a16="http://schemas.microsoft.com/office/drawing/2014/main" id="{07609DA5-D5F7-434D-8ACB-9112A309A144}"/>
            </a:ext>
          </a:extLst>
        </xdr:cNvPr>
        <xdr:cNvSpPr/>
      </xdr:nvSpPr>
      <xdr:spPr>
        <a:xfrm>
          <a:off x="1152525" y="18268950"/>
          <a:ext cx="179406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28</xdr:col>
      <xdr:colOff>1</xdr:colOff>
      <xdr:row>63</xdr:row>
      <xdr:rowOff>0</xdr:rowOff>
    </xdr:from>
    <xdr:to>
      <xdr:col>43</xdr:col>
      <xdr:colOff>89648</xdr:colOff>
      <xdr:row>63</xdr:row>
      <xdr:rowOff>212912</xdr:rowOff>
    </xdr:to>
    <xdr:sp macro="" textlink="">
      <xdr:nvSpPr>
        <xdr:cNvPr id="39" name="正方形/長方形 38">
          <a:extLst>
            <a:ext uri="{FF2B5EF4-FFF2-40B4-BE49-F238E27FC236}">
              <a16:creationId xmlns:a16="http://schemas.microsoft.com/office/drawing/2014/main" id="{8C92A8AF-7360-42C8-AF28-4F305A05D669}"/>
            </a:ext>
          </a:extLst>
        </xdr:cNvPr>
        <xdr:cNvSpPr/>
      </xdr:nvSpPr>
      <xdr:spPr>
        <a:xfrm>
          <a:off x="2924176" y="18268950"/>
          <a:ext cx="1661272" cy="2129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a:t>
          </a:r>
        </a:p>
      </xdr:txBody>
    </xdr:sp>
    <xdr:clientData/>
  </xdr:twoCellAnchor>
  <xdr:twoCellAnchor>
    <xdr:from>
      <xdr:col>44</xdr:col>
      <xdr:colOff>11206</xdr:colOff>
      <xdr:row>63</xdr:row>
      <xdr:rowOff>11205</xdr:rowOff>
    </xdr:from>
    <xdr:to>
      <xdr:col>91</xdr:col>
      <xdr:colOff>145677</xdr:colOff>
      <xdr:row>63</xdr:row>
      <xdr:rowOff>214312</xdr:rowOff>
    </xdr:to>
    <xdr:sp macro="" textlink="">
      <xdr:nvSpPr>
        <xdr:cNvPr id="40" name="正方形/長方形 39">
          <a:extLst>
            <a:ext uri="{FF2B5EF4-FFF2-40B4-BE49-F238E27FC236}">
              <a16:creationId xmlns:a16="http://schemas.microsoft.com/office/drawing/2014/main" id="{CAC28A2E-FF17-4CB6-8E2A-9CD89BD022E6}"/>
            </a:ext>
          </a:extLst>
        </xdr:cNvPr>
        <xdr:cNvSpPr/>
      </xdr:nvSpPr>
      <xdr:spPr>
        <a:xfrm>
          <a:off x="4611781" y="18280155"/>
          <a:ext cx="5058896" cy="203107"/>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丁目・番地・号等</a:t>
          </a:r>
        </a:p>
      </xdr:txBody>
    </xdr:sp>
    <xdr:clientData/>
  </xdr:twoCellAnchor>
  <xdr:oneCellAnchor>
    <xdr:from>
      <xdr:col>96</xdr:col>
      <xdr:colOff>66675</xdr:colOff>
      <xdr:row>64</xdr:row>
      <xdr:rowOff>371475</xdr:rowOff>
    </xdr:from>
    <xdr:ext cx="6172200" cy="1714500"/>
    <xdr:sp macro="" textlink="">
      <xdr:nvSpPr>
        <xdr:cNvPr id="41" name="吹き出し: 四角形 40">
          <a:extLst>
            <a:ext uri="{FF2B5EF4-FFF2-40B4-BE49-F238E27FC236}">
              <a16:creationId xmlns:a16="http://schemas.microsoft.com/office/drawing/2014/main" id="{1888FDDA-9CEA-44E4-960F-C0AD88DBBE0C}"/>
            </a:ext>
          </a:extLst>
        </xdr:cNvPr>
        <xdr:cNvSpPr/>
      </xdr:nvSpPr>
      <xdr:spPr>
        <a:xfrm>
          <a:off x="10172700" y="20097750"/>
          <a:ext cx="6172200" cy="1714500"/>
        </a:xfrm>
        <a:prstGeom prst="wedgeRectCallout">
          <a:avLst>
            <a:gd name="adj1" fmla="val -56417"/>
            <a:gd name="adj2" fmla="val 2109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・事業完了日（本事業に係る一連の工事が完了した日もしくは支払いが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完了した日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入金受領日</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のいずれか遅い日）を入力してください。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日の場合</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12</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6</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（例</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2</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工事完了：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　支払い完了：</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7</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rPr>
            <a:t>31</a:t>
          </a:r>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日の場合　</a:t>
          </a:r>
          <a:endParaRPr kumimoji="1" lang="en-US" altLang="ja-JP" sz="1400" baseline="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baseline="0">
              <a:solidFill>
                <a:sysClr val="windowText" lastClr="000000"/>
              </a:solidFill>
              <a:latin typeface="HGｺﾞｼｯｸM" panose="020B0609000000000000" pitchFamily="49" charset="-128"/>
              <a:ea typeface="HGｺﾞｼｯｸM" panose="020B0609000000000000" pitchFamily="49" charset="-128"/>
            </a:rPr>
            <a:t>　　　　　　　　⇒事業完了日は</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月</a:t>
          </a:r>
          <a:r>
            <a:rPr kumimoji="1" lang="en-US" altLang="ja-JP" sz="1400" b="1" baseline="0">
              <a:solidFill>
                <a:sysClr val="windowText" lastClr="000000"/>
              </a:solidFill>
              <a:latin typeface="HGｺﾞｼｯｸM" panose="020B0609000000000000" pitchFamily="49" charset="-128"/>
              <a:ea typeface="HGｺﾞｼｯｸM" panose="020B0609000000000000" pitchFamily="49" charset="-128"/>
            </a:rPr>
            <a:t>3</a:t>
          </a:r>
          <a:r>
            <a:rPr kumimoji="1" lang="ja-JP" altLang="en-US" sz="1400" b="1" baseline="0">
              <a:solidFill>
                <a:sysClr val="windowText" lastClr="000000"/>
              </a:solidFill>
              <a:latin typeface="HGｺﾞｼｯｸM" panose="020B0609000000000000" pitchFamily="49" charset="-128"/>
              <a:ea typeface="HGｺﾞｼｯｸM" panose="020B0609000000000000" pitchFamily="49" charset="-128"/>
            </a:rPr>
            <a:t>日</a:t>
          </a:r>
          <a:endParaRPr kumimoji="1" lang="en-US" altLang="ja-JP" sz="1400" b="1">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70</xdr:row>
      <xdr:rowOff>104775</xdr:rowOff>
    </xdr:from>
    <xdr:ext cx="6172200" cy="1122218"/>
    <xdr:sp macro="" textlink="">
      <xdr:nvSpPr>
        <xdr:cNvPr id="42" name="吹き出し: 四角形 41">
          <a:extLst>
            <a:ext uri="{FF2B5EF4-FFF2-40B4-BE49-F238E27FC236}">
              <a16:creationId xmlns:a16="http://schemas.microsoft.com/office/drawing/2014/main" id="{8EABF610-1BC1-4714-B665-1CE93619F831}"/>
            </a:ext>
          </a:extLst>
        </xdr:cNvPr>
        <xdr:cNvSpPr/>
      </xdr:nvSpPr>
      <xdr:spPr>
        <a:xfrm>
          <a:off x="10172700" y="22031325"/>
          <a:ext cx="6172200" cy="1122218"/>
        </a:xfrm>
        <a:prstGeom prst="wedgeRectCallout">
          <a:avLst>
            <a:gd name="adj1" fmla="val -55880"/>
            <a:gd name="adj2" fmla="val 698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・「交付決定通知書」に記載された補助金の額が上限額となります。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・実績報告の補助金の額は、次のシートにある総括表から自動計算で</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74</xdr:row>
      <xdr:rowOff>200025</xdr:rowOff>
    </xdr:from>
    <xdr:ext cx="6181725" cy="1364312"/>
    <xdr:sp macro="" textlink="">
      <xdr:nvSpPr>
        <xdr:cNvPr id="43" name="吹き出し: 四角形 42">
          <a:extLst>
            <a:ext uri="{FF2B5EF4-FFF2-40B4-BE49-F238E27FC236}">
              <a16:creationId xmlns:a16="http://schemas.microsoft.com/office/drawing/2014/main" id="{3636D03F-414B-47A6-8D43-C3B0CBBE50D9}"/>
            </a:ext>
          </a:extLst>
        </xdr:cNvPr>
        <xdr:cNvSpPr/>
      </xdr:nvSpPr>
      <xdr:spPr>
        <a:xfrm>
          <a:off x="10172700" y="23383875"/>
          <a:ext cx="6181725" cy="1364312"/>
        </a:xfrm>
        <a:prstGeom prst="wedgeRectCallout">
          <a:avLst>
            <a:gd name="adj1" fmla="val -56021"/>
            <a:gd name="adj2" fmla="val -11727"/>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・該当する支払形態を選択してください。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・「支払委託」や「個別クレジット」を利用する場合、事前に財団へ</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連絡の上、必要書類を完了実績報告書と併せて提出してください。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66675</xdr:colOff>
      <xdr:row>90</xdr:row>
      <xdr:rowOff>123825</xdr:rowOff>
    </xdr:from>
    <xdr:ext cx="6181725" cy="692135"/>
    <xdr:sp macro="" textlink="">
      <xdr:nvSpPr>
        <xdr:cNvPr id="44" name="吹き出し: 四角形 43">
          <a:extLst>
            <a:ext uri="{FF2B5EF4-FFF2-40B4-BE49-F238E27FC236}">
              <a16:creationId xmlns:a16="http://schemas.microsoft.com/office/drawing/2014/main" id="{85538B6F-D5A7-4295-96CC-8A1B409C497A}"/>
            </a:ext>
          </a:extLst>
        </xdr:cNvPr>
        <xdr:cNvSpPr/>
      </xdr:nvSpPr>
      <xdr:spPr>
        <a:xfrm>
          <a:off x="10172700" y="28479750"/>
          <a:ext cx="6181725" cy="692135"/>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・本事業に係る契約先について、記載内容を確認の上、チェックを</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入れてください。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50801</xdr:colOff>
      <xdr:row>4</xdr:row>
      <xdr:rowOff>25400</xdr:rowOff>
    </xdr:from>
    <xdr:ext cx="5760000" cy="1598785"/>
    <xdr:sp macro="" textlink="">
      <xdr:nvSpPr>
        <xdr:cNvPr id="25" name="吹き出し: 四角形 24">
          <a:extLst>
            <a:ext uri="{FF2B5EF4-FFF2-40B4-BE49-F238E27FC236}">
              <a16:creationId xmlns:a16="http://schemas.microsoft.com/office/drawing/2014/main" id="{33200694-C9A1-48D7-BD03-0B5848FBCAA1}"/>
            </a:ext>
          </a:extLst>
        </xdr:cNvPr>
        <xdr:cNvSpPr/>
      </xdr:nvSpPr>
      <xdr:spPr>
        <a:xfrm>
          <a:off x="8465458" y="863600"/>
          <a:ext cx="5760000" cy="1598785"/>
        </a:xfrm>
        <a:prstGeom prst="wedgeRectCallout">
          <a:avLst>
            <a:gd name="adj1" fmla="val -55615"/>
            <a:gd name="adj2" fmla="val -4572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・事業番号は「交付決定通知書」に記載された事業番号</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Ｚから</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　始まる７桁の番号）を入力してください。</a:t>
          </a:r>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endPar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・書類の作成日は、</a:t>
          </a:r>
          <a:r>
            <a:rPr kumimoji="1" lang="ja-JP" altLang="ja-JP" sz="1400" b="1" u="sng">
              <a:solidFill>
                <a:sysClr val="windowText" lastClr="000000"/>
              </a:solidFill>
              <a:effectLst/>
              <a:latin typeface="HGｺﾞｼｯｸM" panose="020B0609000000000000" pitchFamily="49" charset="-128"/>
              <a:ea typeface="HGｺﾞｼｯｸM" panose="020B0609000000000000" pitchFamily="49" charset="-128"/>
              <a:cs typeface="+mn-cs"/>
            </a:rPr>
            <a:t>事業完了日以降の日付</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を</a:t>
          </a:r>
          <a:r>
            <a:rPr kumimoji="1" lang="ja-JP" altLang="en-US" sz="1400">
              <a:solidFill>
                <a:sysClr val="windowText" lastClr="000000"/>
              </a:solidFill>
              <a:effectLst/>
              <a:latin typeface="HGｺﾞｼｯｸM" panose="020B0609000000000000" pitchFamily="49" charset="-128"/>
              <a:ea typeface="HGｺﾞｼｯｸM" panose="020B0609000000000000" pitchFamily="49" charset="-128"/>
              <a:cs typeface="+mn-cs"/>
            </a:rPr>
            <a:t>入力</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してください。</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a:t>
          </a:r>
          <a:r>
            <a:rPr kumimoji="1" lang="en-US"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a:t>
          </a:r>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事業完了日とは、本事業に係る一連の工事が完了した日もしくは</a:t>
          </a:r>
          <a:endParaRPr lang="ja-JP" altLang="ja-JP" sz="1400">
            <a:solidFill>
              <a:sysClr val="windowText" lastClr="000000"/>
            </a:solidFill>
            <a:effectLst/>
            <a:latin typeface="HGｺﾞｼｯｸM" panose="020B0609000000000000" pitchFamily="49" charset="-128"/>
            <a:ea typeface="HGｺﾞｼｯｸM" panose="020B0609000000000000" pitchFamily="49" charset="-128"/>
          </a:endParaRPr>
        </a:p>
        <a:p>
          <a:r>
            <a:rPr kumimoji="1" lang="ja-JP" altLang="ja-JP" sz="1400">
              <a:solidFill>
                <a:sysClr val="windowText" lastClr="000000"/>
              </a:solidFill>
              <a:effectLst/>
              <a:latin typeface="HGｺﾞｼｯｸM" panose="020B0609000000000000" pitchFamily="49" charset="-128"/>
              <a:ea typeface="HGｺﾞｼｯｸM" panose="020B0609000000000000" pitchFamily="49" charset="-128"/>
              <a:cs typeface="+mn-cs"/>
            </a:rPr>
            <a:t>　　支払いが完了した日（入金受領日）のいずれか遅い日。</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2.xml><?xml version="1.0" encoding="utf-8"?>
<xdr:wsDr xmlns:xdr="http://schemas.openxmlformats.org/drawingml/2006/spreadsheetDrawing" xmlns:a="http://schemas.openxmlformats.org/drawingml/2006/main">
  <xdr:oneCellAnchor>
    <xdr:from>
      <xdr:col>58</xdr:col>
      <xdr:colOff>60388</xdr:colOff>
      <xdr:row>4</xdr:row>
      <xdr:rowOff>11490</xdr:rowOff>
    </xdr:from>
    <xdr:ext cx="9360000" cy="1195009"/>
    <xdr:sp macro="" textlink="">
      <xdr:nvSpPr>
        <xdr:cNvPr id="2" name="吹き出し: 四角形 1">
          <a:extLst>
            <a:ext uri="{FF2B5EF4-FFF2-40B4-BE49-F238E27FC236}">
              <a16:creationId xmlns:a16="http://schemas.microsoft.com/office/drawing/2014/main" id="{0FB8C617-8063-4721-81FE-81AD0F7297A3}"/>
            </a:ext>
          </a:extLst>
        </xdr:cNvPr>
        <xdr:cNvSpPr/>
      </xdr:nvSpPr>
      <xdr:spPr>
        <a:xfrm>
          <a:off x="14030388" y="1256090"/>
          <a:ext cx="9360000" cy="1195009"/>
        </a:xfrm>
        <a:prstGeom prst="wedgeRectCallout">
          <a:avLst>
            <a:gd name="adj1" fmla="val -56539"/>
            <a:gd name="adj2" fmla="val 1941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・交付申請書に記入した延べ床面積、地域区分、総戸数を入力してください。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・補助対象となる戸数を入力してください。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213968</xdr:colOff>
      <xdr:row>19</xdr:row>
      <xdr:rowOff>28462</xdr:rowOff>
    </xdr:from>
    <xdr:ext cx="9360000" cy="5094664"/>
    <xdr:sp macro="" textlink="">
      <xdr:nvSpPr>
        <xdr:cNvPr id="3" name="吹き出し: 四角形 2">
          <a:extLst>
            <a:ext uri="{FF2B5EF4-FFF2-40B4-BE49-F238E27FC236}">
              <a16:creationId xmlns:a16="http://schemas.microsoft.com/office/drawing/2014/main" id="{FFEBE313-63BC-4E37-8560-8AA005CB6A64}"/>
            </a:ext>
          </a:extLst>
        </xdr:cNvPr>
        <xdr:cNvSpPr/>
      </xdr:nvSpPr>
      <xdr:spPr>
        <a:xfrm>
          <a:off x="13955368" y="6810262"/>
          <a:ext cx="9360000" cy="5094664"/>
        </a:xfrm>
        <a:prstGeom prst="wedgeRectCallout">
          <a:avLst>
            <a:gd name="adj1" fmla="val -56527"/>
            <a:gd name="adj2" fmla="val 18813"/>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・「明細書」のシートを先に入力してください。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・補助金交付算定額合計は明細書（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）が自動計算で転記されます。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明細書が複数枚になる場合は、明細書（</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）の合計が自動で転記されます。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・明細書で算出された補助金交付算定額合計が、見積書による補助対象経費</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を１／３にした額より高い場合は、見積書による補助対象経費が上限に</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なりますので、補助金交付算定額合計の欄に見積書による補助対象経費を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１／３にした額を入力してください。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詳細は</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下の赤枠内</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を参照してください。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・実績報告の補助金の額は自動計算されます。</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1,000</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円未満切り捨て）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・交付決定通知書の補助金の額（</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）には、「交付決定通知書」に記載された</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補助金の額を入力してください。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233503</xdr:colOff>
      <xdr:row>30</xdr:row>
      <xdr:rowOff>762000</xdr:rowOff>
    </xdr:from>
    <xdr:ext cx="9360000" cy="5161156"/>
    <xdr:sp macro="" textlink="">
      <xdr:nvSpPr>
        <xdr:cNvPr id="6" name="正方形/長方形 5">
          <a:extLst>
            <a:ext uri="{FF2B5EF4-FFF2-40B4-BE49-F238E27FC236}">
              <a16:creationId xmlns:a16="http://schemas.microsoft.com/office/drawing/2014/main" id="{36C9BA34-A2E5-4DCA-9F0E-BB399D55587B}"/>
            </a:ext>
          </a:extLst>
        </xdr:cNvPr>
        <xdr:cNvSpPr/>
      </xdr:nvSpPr>
      <xdr:spPr>
        <a:xfrm>
          <a:off x="14420558" y="12884727"/>
          <a:ext cx="9360000" cy="5161156"/>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（例１）●明細書で算出された補助金交付算定額合計：</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20,086,296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　↓</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●明細書で算出された補助金交付算定額合計を適用：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（例２）●明細書で算出された補助金交付算定額合計：</a:t>
          </a:r>
          <a:r>
            <a:rPr kumimoji="1" lang="en-US" altLang="ja-JP" sz="2000" b="1">
              <a:solidFill>
                <a:sysClr val="windowText" lastClr="000000"/>
              </a:solidFill>
              <a:latin typeface="HGｺﾞｼｯｸM" panose="020B0609000000000000" pitchFamily="49" charset="-128"/>
              <a:ea typeface="HGｺﾞｼｯｸM" panose="020B0609000000000000" pitchFamily="49" charset="-128"/>
            </a:rPr>
            <a:t>17,381,856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a:t>
          </a:r>
          <a:r>
            <a:rPr kumimoji="1" lang="en-US" altLang="ja-JP" sz="2000" b="1" u="none">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8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800" b="1">
              <a:solidFill>
                <a:sysClr val="windowText" lastClr="000000"/>
              </a:solidFill>
              <a:latin typeface="HGｺﾞｼｯｸM" panose="020B0609000000000000" pitchFamily="49" charset="-128"/>
              <a:ea typeface="HGｺﾞｼｯｸM" panose="020B0609000000000000" pitchFamily="49" charset="-128"/>
            </a:rPr>
            <a:t>↓</a:t>
          </a:r>
          <a:endParaRPr kumimoji="1" lang="en-US" altLang="ja-JP" sz="2800" b="1">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★見積書による補助対象経費を１／３にした額を適用：</a:t>
          </a:r>
          <a:r>
            <a:rPr kumimoji="1" lang="en-US" altLang="ja-JP" sz="2000" b="1" u="sng">
              <a:solidFill>
                <a:sysClr val="windowText" lastClr="000000"/>
              </a:solidFill>
              <a:latin typeface="HGｺﾞｼｯｸM" panose="020B0609000000000000" pitchFamily="49" charset="-128"/>
              <a:ea typeface="HGｺﾞｼｯｸM" panose="020B0609000000000000" pitchFamily="49" charset="-128"/>
            </a:rPr>
            <a:t>15,568,986</a:t>
          </a:r>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円</a:t>
          </a:r>
          <a:endParaRPr kumimoji="1" lang="en-US" altLang="ja-JP" sz="2000" b="1" u="sng">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16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補助金交付算定額合計欄には、見積書による補助対象経費を１／３した額を</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600">
              <a:solidFill>
                <a:sysClr val="windowText" lastClr="000000"/>
              </a:solidFill>
              <a:latin typeface="HGｺﾞｼｯｸM" panose="020B0609000000000000" pitchFamily="49" charset="-128"/>
              <a:ea typeface="HGｺﾞｼｯｸM" panose="020B0609000000000000" pitchFamily="49" charset="-128"/>
            </a:rPr>
            <a:t>　　　　　　上書きしてください。</a:t>
          </a:r>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6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注）見積書による補助対象経費、補助対象外経費の詳細は財団ホームページ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の断熱リフォームの</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FAQ</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をご参照ください。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205104</xdr:colOff>
      <xdr:row>13</xdr:row>
      <xdr:rowOff>88900</xdr:rowOff>
    </xdr:from>
    <xdr:ext cx="9360000" cy="1284830"/>
    <xdr:sp macro="" textlink="">
      <xdr:nvSpPr>
        <xdr:cNvPr id="7" name="吹き出し: 四角形 6">
          <a:extLst>
            <a:ext uri="{FF2B5EF4-FFF2-40B4-BE49-F238E27FC236}">
              <a16:creationId xmlns:a16="http://schemas.microsoft.com/office/drawing/2014/main" id="{CEADF9FF-11A8-4B0E-B684-F519DFFEBBA1}"/>
            </a:ext>
          </a:extLst>
        </xdr:cNvPr>
        <xdr:cNvSpPr/>
      </xdr:nvSpPr>
      <xdr:spPr>
        <a:xfrm>
          <a:off x="13644013" y="5561445"/>
          <a:ext cx="9360000" cy="1284830"/>
        </a:xfrm>
        <a:prstGeom prst="wedgeRectCallout">
          <a:avLst>
            <a:gd name="adj1" fmla="val -55333"/>
            <a:gd name="adj2" fmla="val 3416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・使用した製品の複層ガラスの中空層の厚さが、財団の専用ページで公表され</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ている「補助対象製品一覧（</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）」にある最小中空層厚を満たしているか</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必ず確認してください。</a:t>
          </a:r>
        </a:p>
      </xdr:txBody>
    </xdr:sp>
    <xdr:clientData/>
  </xdr:oneCellAnchor>
  <xdr:oneCellAnchor>
    <xdr:from>
      <xdr:col>57</xdr:col>
      <xdr:colOff>193964</xdr:colOff>
      <xdr:row>16</xdr:row>
      <xdr:rowOff>193958</xdr:rowOff>
    </xdr:from>
    <xdr:ext cx="9360000" cy="759310"/>
    <xdr:sp macro="" textlink="">
      <xdr:nvSpPr>
        <xdr:cNvPr id="8" name="正方形/長方形 7">
          <a:hlinkClick xmlns:r="http://schemas.openxmlformats.org/officeDocument/2006/relationships" r:id="rId1"/>
          <a:extLst>
            <a:ext uri="{FF2B5EF4-FFF2-40B4-BE49-F238E27FC236}">
              <a16:creationId xmlns:a16="http://schemas.microsoft.com/office/drawing/2014/main" id="{10DEC722-9E8A-4781-BDD2-8B6EEDE08A8C}"/>
            </a:ext>
          </a:extLst>
        </xdr:cNvPr>
        <xdr:cNvSpPr/>
      </xdr:nvSpPr>
      <xdr:spPr>
        <a:xfrm>
          <a:off x="13632873" y="6954976"/>
          <a:ext cx="9360000" cy="759310"/>
        </a:xfrm>
        <a:prstGeom prst="rect">
          <a:avLst/>
        </a:prstGeom>
        <a:solidFill>
          <a:schemeClr val="accent2">
            <a:lumMod val="20000"/>
            <a:lumOff val="80000"/>
          </a:schemeClr>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補助対象製品一覧（財団の専用ページ）</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https://ekes.jp/</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14</xdr:col>
      <xdr:colOff>402597</xdr:colOff>
      <xdr:row>15</xdr:row>
      <xdr:rowOff>114301</xdr:rowOff>
    </xdr:from>
    <xdr:to>
      <xdr:col>15</xdr:col>
      <xdr:colOff>398321</xdr:colOff>
      <xdr:row>17</xdr:row>
      <xdr:rowOff>19051</xdr:rowOff>
    </xdr:to>
    <xdr:sp macro="" textlink="">
      <xdr:nvSpPr>
        <xdr:cNvPr id="2" name="下矢印 1">
          <a:extLst>
            <a:ext uri="{FF2B5EF4-FFF2-40B4-BE49-F238E27FC236}">
              <a16:creationId xmlns:a16="http://schemas.microsoft.com/office/drawing/2014/main" id="{00000000-0008-0000-0200-000002000000}"/>
            </a:ext>
          </a:extLst>
        </xdr:cNvPr>
        <xdr:cNvSpPr/>
      </xdr:nvSpPr>
      <xdr:spPr>
        <a:xfrm>
          <a:off x="9041772" y="5353051"/>
          <a:ext cx="538649" cy="38100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10</xdr:col>
      <xdr:colOff>389311</xdr:colOff>
      <xdr:row>15</xdr:row>
      <xdr:rowOff>114300</xdr:rowOff>
    </xdr:from>
    <xdr:to>
      <xdr:col>11</xdr:col>
      <xdr:colOff>398321</xdr:colOff>
      <xdr:row>16</xdr:row>
      <xdr:rowOff>285750</xdr:rowOff>
    </xdr:to>
    <xdr:sp macro="" textlink="">
      <xdr:nvSpPr>
        <xdr:cNvPr id="3" name="下矢印 2">
          <a:extLst>
            <a:ext uri="{FF2B5EF4-FFF2-40B4-BE49-F238E27FC236}">
              <a16:creationId xmlns:a16="http://schemas.microsoft.com/office/drawing/2014/main" id="{00000000-0008-0000-0200-000003000000}"/>
            </a:ext>
          </a:extLst>
        </xdr:cNvPr>
        <xdr:cNvSpPr/>
      </xdr:nvSpPr>
      <xdr:spPr>
        <a:xfrm>
          <a:off x="6275761" y="5353050"/>
          <a:ext cx="551935" cy="35242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12</xdr:col>
      <xdr:colOff>311991</xdr:colOff>
      <xdr:row>15</xdr:row>
      <xdr:rowOff>114300</xdr:rowOff>
    </xdr:from>
    <xdr:to>
      <xdr:col>13</xdr:col>
      <xdr:colOff>398321</xdr:colOff>
      <xdr:row>17</xdr:row>
      <xdr:rowOff>0</xdr:rowOff>
    </xdr:to>
    <xdr:sp macro="" textlink="">
      <xdr:nvSpPr>
        <xdr:cNvPr id="4" name="下矢印 3">
          <a:extLst>
            <a:ext uri="{FF2B5EF4-FFF2-40B4-BE49-F238E27FC236}">
              <a16:creationId xmlns:a16="http://schemas.microsoft.com/office/drawing/2014/main" id="{00000000-0008-0000-0200-000004000000}"/>
            </a:ext>
          </a:extLst>
        </xdr:cNvPr>
        <xdr:cNvSpPr/>
      </xdr:nvSpPr>
      <xdr:spPr>
        <a:xfrm>
          <a:off x="7579566" y="5353050"/>
          <a:ext cx="629255" cy="361950"/>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16</xdr:col>
      <xdr:colOff>378105</xdr:colOff>
      <xdr:row>15</xdr:row>
      <xdr:rowOff>122465</xdr:rowOff>
    </xdr:from>
    <xdr:to>
      <xdr:col>17</xdr:col>
      <xdr:colOff>398321</xdr:colOff>
      <xdr:row>17</xdr:row>
      <xdr:rowOff>38100</xdr:rowOff>
    </xdr:to>
    <xdr:sp macro="" textlink="">
      <xdr:nvSpPr>
        <xdr:cNvPr id="5" name="下矢印 4">
          <a:extLst>
            <a:ext uri="{FF2B5EF4-FFF2-40B4-BE49-F238E27FC236}">
              <a16:creationId xmlns:a16="http://schemas.microsoft.com/office/drawing/2014/main" id="{00000000-0008-0000-0200-000005000000}"/>
            </a:ext>
          </a:extLst>
        </xdr:cNvPr>
        <xdr:cNvSpPr/>
      </xdr:nvSpPr>
      <xdr:spPr>
        <a:xfrm>
          <a:off x="10388880" y="536121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18</xdr:col>
      <xdr:colOff>378105</xdr:colOff>
      <xdr:row>15</xdr:row>
      <xdr:rowOff>141515</xdr:rowOff>
    </xdr:from>
    <xdr:to>
      <xdr:col>19</xdr:col>
      <xdr:colOff>398321</xdr:colOff>
      <xdr:row>17</xdr:row>
      <xdr:rowOff>57150</xdr:rowOff>
    </xdr:to>
    <xdr:sp macro="" textlink="">
      <xdr:nvSpPr>
        <xdr:cNvPr id="6" name="下矢印 5">
          <a:extLst>
            <a:ext uri="{FF2B5EF4-FFF2-40B4-BE49-F238E27FC236}">
              <a16:creationId xmlns:a16="http://schemas.microsoft.com/office/drawing/2014/main" id="{00000000-0008-0000-0200-000006000000}"/>
            </a:ext>
          </a:extLst>
        </xdr:cNvPr>
        <xdr:cNvSpPr/>
      </xdr:nvSpPr>
      <xdr:spPr>
        <a:xfrm>
          <a:off x="11760480" y="5380265"/>
          <a:ext cx="563141" cy="3918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20</xdr:col>
      <xdr:colOff>353613</xdr:colOff>
      <xdr:row>15</xdr:row>
      <xdr:rowOff>141515</xdr:rowOff>
    </xdr:from>
    <xdr:to>
      <xdr:col>21</xdr:col>
      <xdr:colOff>398321</xdr:colOff>
      <xdr:row>17</xdr:row>
      <xdr:rowOff>19050</xdr:rowOff>
    </xdr:to>
    <xdr:sp macro="" textlink="">
      <xdr:nvSpPr>
        <xdr:cNvPr id="7" name="下矢印 6">
          <a:extLst>
            <a:ext uri="{FF2B5EF4-FFF2-40B4-BE49-F238E27FC236}">
              <a16:creationId xmlns:a16="http://schemas.microsoft.com/office/drawing/2014/main" id="{00000000-0008-0000-0200-000007000000}"/>
            </a:ext>
          </a:extLst>
        </xdr:cNvPr>
        <xdr:cNvSpPr/>
      </xdr:nvSpPr>
      <xdr:spPr>
        <a:xfrm>
          <a:off x="13107588" y="5380265"/>
          <a:ext cx="587633"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22</xdr:col>
      <xdr:colOff>394435</xdr:colOff>
      <xdr:row>15</xdr:row>
      <xdr:rowOff>141515</xdr:rowOff>
    </xdr:from>
    <xdr:to>
      <xdr:col>23</xdr:col>
      <xdr:colOff>398320</xdr:colOff>
      <xdr:row>17</xdr:row>
      <xdr:rowOff>19050</xdr:rowOff>
    </xdr:to>
    <xdr:sp macro="" textlink="">
      <xdr:nvSpPr>
        <xdr:cNvPr id="8" name="下矢印 7">
          <a:extLst>
            <a:ext uri="{FF2B5EF4-FFF2-40B4-BE49-F238E27FC236}">
              <a16:creationId xmlns:a16="http://schemas.microsoft.com/office/drawing/2014/main" id="{00000000-0008-0000-0200-000008000000}"/>
            </a:ext>
          </a:extLst>
        </xdr:cNvPr>
        <xdr:cNvSpPr/>
      </xdr:nvSpPr>
      <xdr:spPr>
        <a:xfrm>
          <a:off x="14520010" y="5380265"/>
          <a:ext cx="546810"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24</xdr:col>
      <xdr:colOff>369942</xdr:colOff>
      <xdr:row>15</xdr:row>
      <xdr:rowOff>141515</xdr:rowOff>
    </xdr:from>
    <xdr:to>
      <xdr:col>25</xdr:col>
      <xdr:colOff>398321</xdr:colOff>
      <xdr:row>17</xdr:row>
      <xdr:rowOff>19050</xdr:rowOff>
    </xdr:to>
    <xdr:sp macro="" textlink="">
      <xdr:nvSpPr>
        <xdr:cNvPr id="9" name="下矢印 8">
          <a:extLst>
            <a:ext uri="{FF2B5EF4-FFF2-40B4-BE49-F238E27FC236}">
              <a16:creationId xmlns:a16="http://schemas.microsoft.com/office/drawing/2014/main" id="{00000000-0008-0000-0200-000009000000}"/>
            </a:ext>
          </a:extLst>
        </xdr:cNvPr>
        <xdr:cNvSpPr/>
      </xdr:nvSpPr>
      <xdr:spPr>
        <a:xfrm>
          <a:off x="15867117" y="5380265"/>
          <a:ext cx="571304"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26</xdr:col>
      <xdr:colOff>383549</xdr:colOff>
      <xdr:row>15</xdr:row>
      <xdr:rowOff>141515</xdr:rowOff>
    </xdr:from>
    <xdr:to>
      <xdr:col>27</xdr:col>
      <xdr:colOff>398321</xdr:colOff>
      <xdr:row>17</xdr:row>
      <xdr:rowOff>19050</xdr:rowOff>
    </xdr:to>
    <xdr:sp macro="" textlink="">
      <xdr:nvSpPr>
        <xdr:cNvPr id="12" name="下矢印 11">
          <a:extLst>
            <a:ext uri="{FF2B5EF4-FFF2-40B4-BE49-F238E27FC236}">
              <a16:creationId xmlns:a16="http://schemas.microsoft.com/office/drawing/2014/main" id="{00000000-0008-0000-0200-00000C000000}"/>
            </a:ext>
          </a:extLst>
        </xdr:cNvPr>
        <xdr:cNvSpPr/>
      </xdr:nvSpPr>
      <xdr:spPr>
        <a:xfrm>
          <a:off x="17252324" y="5380265"/>
          <a:ext cx="557697"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28</xdr:col>
      <xdr:colOff>331585</xdr:colOff>
      <xdr:row>15</xdr:row>
      <xdr:rowOff>158833</xdr:rowOff>
    </xdr:from>
    <xdr:to>
      <xdr:col>29</xdr:col>
      <xdr:colOff>346358</xdr:colOff>
      <xdr:row>17</xdr:row>
      <xdr:rowOff>36368</xdr:rowOff>
    </xdr:to>
    <xdr:sp macro="" textlink="">
      <xdr:nvSpPr>
        <xdr:cNvPr id="13" name="下矢印 12">
          <a:extLst>
            <a:ext uri="{FF2B5EF4-FFF2-40B4-BE49-F238E27FC236}">
              <a16:creationId xmlns:a16="http://schemas.microsoft.com/office/drawing/2014/main" id="{00000000-0008-0000-0200-00000D000000}"/>
            </a:ext>
          </a:extLst>
        </xdr:cNvPr>
        <xdr:cNvSpPr/>
      </xdr:nvSpPr>
      <xdr:spPr>
        <a:xfrm>
          <a:off x="18571960" y="5397583"/>
          <a:ext cx="557698" cy="353785"/>
        </a:xfrm>
        <a:prstGeom prst="downArrow">
          <a:avLst/>
        </a:prstGeom>
        <a:solidFill>
          <a:schemeClr val="bg1"/>
        </a:solidFill>
        <a:ln w="9525">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endParaRPr lang="ja-JP" altLang="en-US"/>
        </a:p>
      </xdr:txBody>
    </xdr:sp>
    <xdr:clientData/>
  </xdr:twoCellAnchor>
  <xdr:twoCellAnchor>
    <xdr:from>
      <xdr:col>35</xdr:col>
      <xdr:colOff>126998</xdr:colOff>
      <xdr:row>0</xdr:row>
      <xdr:rowOff>111125</xdr:rowOff>
    </xdr:from>
    <xdr:to>
      <xdr:col>65</xdr:col>
      <xdr:colOff>383998</xdr:colOff>
      <xdr:row>7</xdr:row>
      <xdr:rowOff>0</xdr:rowOff>
    </xdr:to>
    <xdr:sp macro="" textlink="">
      <xdr:nvSpPr>
        <xdr:cNvPr id="14" name="正方形/長方形 13">
          <a:extLst>
            <a:ext uri="{FF2B5EF4-FFF2-40B4-BE49-F238E27FC236}">
              <a16:creationId xmlns:a16="http://schemas.microsoft.com/office/drawing/2014/main" id="{741A2CFB-C4E4-4E9E-9DE4-41B75D9F3760}"/>
            </a:ext>
          </a:extLst>
        </xdr:cNvPr>
        <xdr:cNvSpPr/>
      </xdr:nvSpPr>
      <xdr:spPr>
        <a:xfrm>
          <a:off x="20650198" y="111125"/>
          <a:ext cx="6480000" cy="1285875"/>
        </a:xfrm>
        <a:prstGeom prst="rect">
          <a:avLst/>
        </a:prstGeom>
        <a:solidFill>
          <a:schemeClr val="accent2">
            <a:lumMod val="20000"/>
            <a:lumOff val="80000"/>
          </a:schemeClr>
        </a:solidFill>
        <a:ln w="38100" cmpd="dbl">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行が足りない場合や、住戸タイプが足りない場合は</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b="1" u="sng">
              <a:solidFill>
                <a:sysClr val="windowText" lastClr="000000"/>
              </a:solidFill>
              <a:latin typeface="HGｺﾞｼｯｸM" panose="020B0609000000000000" pitchFamily="49" charset="-128"/>
              <a:ea typeface="HGｺﾞｼｯｸM" panose="020B0609000000000000" pitchFamily="49" charset="-128"/>
            </a:rPr>
            <a:t>シートをコピーして</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作成してください。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行の挿入はできません。</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35</xdr:col>
      <xdr:colOff>139065</xdr:colOff>
      <xdr:row>16</xdr:row>
      <xdr:rowOff>72554</xdr:rowOff>
    </xdr:from>
    <xdr:ext cx="6480000" cy="2093265"/>
    <xdr:sp macro="" textlink="">
      <xdr:nvSpPr>
        <xdr:cNvPr id="15" name="吹き出し: 四角形 14">
          <a:extLst>
            <a:ext uri="{FF2B5EF4-FFF2-40B4-BE49-F238E27FC236}">
              <a16:creationId xmlns:a16="http://schemas.microsoft.com/office/drawing/2014/main" id="{D4AF0F0F-22D9-40DA-8A5C-74CE3418E4AB}"/>
            </a:ext>
          </a:extLst>
        </xdr:cNvPr>
        <xdr:cNvSpPr/>
      </xdr:nvSpPr>
      <xdr:spPr>
        <a:xfrm>
          <a:off x="21106765" y="4288954"/>
          <a:ext cx="6480000" cy="2093265"/>
        </a:xfrm>
        <a:prstGeom prst="wedgeRectCallout">
          <a:avLst>
            <a:gd name="adj1" fmla="val -56452"/>
            <a:gd name="adj2" fmla="val 20000"/>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・住戸タイプと戸数は左詰めで入力してください。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の欄は自動計算されます。</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・窓番号は平面図、ガラス番号は姿図と整合性を</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とって入力してください。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twoCellAnchor editAs="oneCell">
    <xdr:from>
      <xdr:col>37</xdr:col>
      <xdr:colOff>95249</xdr:colOff>
      <xdr:row>18</xdr:row>
      <xdr:rowOff>232832</xdr:rowOff>
    </xdr:from>
    <xdr:to>
      <xdr:col>41</xdr:col>
      <xdr:colOff>22436</xdr:colOff>
      <xdr:row>19</xdr:row>
      <xdr:rowOff>216460</xdr:rowOff>
    </xdr:to>
    <xdr:pic>
      <xdr:nvPicPr>
        <xdr:cNvPr id="17" name="図 16">
          <a:extLst>
            <a:ext uri="{FF2B5EF4-FFF2-40B4-BE49-F238E27FC236}">
              <a16:creationId xmlns:a16="http://schemas.microsoft.com/office/drawing/2014/main" id="{416A148F-24BF-47F4-AC07-0900112C1AB4}"/>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23325666" y="4730749"/>
          <a:ext cx="730250" cy="326104"/>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oneCellAnchor>
    <xdr:from>
      <xdr:col>35</xdr:col>
      <xdr:colOff>111125</xdr:colOff>
      <xdr:row>7</xdr:row>
      <xdr:rowOff>182732</xdr:rowOff>
    </xdr:from>
    <xdr:ext cx="6480000" cy="1092800"/>
    <xdr:sp macro="" textlink="">
      <xdr:nvSpPr>
        <xdr:cNvPr id="19" name="吹き出し: 四角形 18">
          <a:extLst>
            <a:ext uri="{FF2B5EF4-FFF2-40B4-BE49-F238E27FC236}">
              <a16:creationId xmlns:a16="http://schemas.microsoft.com/office/drawing/2014/main" id="{430B6344-762D-469D-A239-A1BAEBC908C4}"/>
            </a:ext>
          </a:extLst>
        </xdr:cNvPr>
        <xdr:cNvSpPr/>
      </xdr:nvSpPr>
      <xdr:spPr>
        <a:xfrm>
          <a:off x="20634325" y="1579732"/>
          <a:ext cx="6480000" cy="1092800"/>
        </a:xfrm>
        <a:prstGeom prst="wedgeRectCallout">
          <a:avLst>
            <a:gd name="adj1" fmla="val -55327"/>
            <a:gd name="adj2" fmla="val -4770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sp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・「戸数合計」が、定型様式５総括表の</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「補助対象となる戸数」と一致するか確認して</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　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4.xml><?xml version="1.0" encoding="utf-8"?>
<xdr:wsDr xmlns:xdr="http://schemas.openxmlformats.org/drawingml/2006/spreadsheetDrawing" xmlns:a="http://schemas.openxmlformats.org/drawingml/2006/main">
  <xdr:oneCellAnchor>
    <xdr:from>
      <xdr:col>58</xdr:col>
      <xdr:colOff>103908</xdr:colOff>
      <xdr:row>49</xdr:row>
      <xdr:rowOff>176530</xdr:rowOff>
    </xdr:from>
    <xdr:ext cx="9540000" cy="610549"/>
    <xdr:sp macro="" textlink="">
      <xdr:nvSpPr>
        <xdr:cNvPr id="2" name="吹き出し: 四角形 1">
          <a:extLst>
            <a:ext uri="{FF2B5EF4-FFF2-40B4-BE49-F238E27FC236}">
              <a16:creationId xmlns:a16="http://schemas.microsoft.com/office/drawing/2014/main" id="{682D20FB-EC10-443A-8AC1-F91B0E1A8442}"/>
            </a:ext>
          </a:extLst>
        </xdr:cNvPr>
        <xdr:cNvSpPr/>
      </xdr:nvSpPr>
      <xdr:spPr>
        <a:xfrm>
          <a:off x="15204208" y="21974810"/>
          <a:ext cx="9540000" cy="610549"/>
        </a:xfrm>
        <a:prstGeom prst="wedgeRectCallout">
          <a:avLst>
            <a:gd name="adj1" fmla="val -55197"/>
            <a:gd name="adj2" fmla="val -22819"/>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・補助対象経費は上記の明細書をもとに自動計算されます。</a:t>
          </a:r>
        </a:p>
      </xdr:txBody>
    </xdr:sp>
    <xdr:clientData/>
  </xdr:oneCellAnchor>
  <xdr:twoCellAnchor>
    <xdr:from>
      <xdr:col>59</xdr:col>
      <xdr:colOff>80935</xdr:colOff>
      <xdr:row>4</xdr:row>
      <xdr:rowOff>110604</xdr:rowOff>
    </xdr:from>
    <xdr:to>
      <xdr:col>72</xdr:col>
      <xdr:colOff>172259</xdr:colOff>
      <xdr:row>6</xdr:row>
      <xdr:rowOff>330893</xdr:rowOff>
    </xdr:to>
    <xdr:sp macro="" textlink="">
      <xdr:nvSpPr>
        <xdr:cNvPr id="3" name="吹き出し: 線 2">
          <a:extLst>
            <a:ext uri="{FF2B5EF4-FFF2-40B4-BE49-F238E27FC236}">
              <a16:creationId xmlns:a16="http://schemas.microsoft.com/office/drawing/2014/main" id="{224BD0DB-04B3-4B04-8817-B026DEA7574E}"/>
            </a:ext>
          </a:extLst>
        </xdr:cNvPr>
        <xdr:cNvSpPr/>
      </xdr:nvSpPr>
      <xdr:spPr>
        <a:xfrm>
          <a:off x="15436505" y="1000874"/>
          <a:ext cx="3362844" cy="775279"/>
        </a:xfrm>
        <a:prstGeom prst="borderCallout1">
          <a:avLst>
            <a:gd name="adj1" fmla="val 7639"/>
            <a:gd name="adj2" fmla="val -1190"/>
            <a:gd name="adj3" fmla="val 126671"/>
            <a:gd name="adj4" fmla="val -53807"/>
          </a:avLst>
        </a:prstGeom>
        <a:solidFill>
          <a:srgbClr val="FFFFCC"/>
        </a:solidFill>
        <a:ln>
          <a:solidFill>
            <a:sysClr val="windowText" lastClr="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ja-JP" sz="1600">
              <a:solidFill>
                <a:sysClr val="windowText" lastClr="000000"/>
              </a:solidFill>
              <a:effectLst/>
              <a:latin typeface="+mn-lt"/>
              <a:ea typeface="+mn-ea"/>
              <a:cs typeface="+mn-cs"/>
            </a:rPr>
            <a:t>必ず確認の上、□⇒■にしてください。</a:t>
          </a:r>
          <a:endParaRPr lang="ja-JP" altLang="ja-JP" sz="1600">
            <a:solidFill>
              <a:sysClr val="windowText" lastClr="000000"/>
            </a:solidFill>
            <a:effectLst/>
          </a:endParaRPr>
        </a:p>
        <a:p>
          <a:pPr algn="l"/>
          <a:endParaRPr kumimoji="1" lang="ja-JP" altLang="en-US" sz="1100"/>
        </a:p>
      </xdr:txBody>
    </xdr:sp>
    <xdr:clientData/>
  </xdr:twoCellAnchor>
  <xdr:oneCellAnchor>
    <xdr:from>
      <xdr:col>58</xdr:col>
      <xdr:colOff>0</xdr:colOff>
      <xdr:row>7</xdr:row>
      <xdr:rowOff>235528</xdr:rowOff>
    </xdr:from>
    <xdr:ext cx="8271163" cy="814188"/>
    <xdr:sp macro="" textlink="">
      <xdr:nvSpPr>
        <xdr:cNvPr id="4" name="吹き出し: 四角形 3">
          <a:extLst>
            <a:ext uri="{FF2B5EF4-FFF2-40B4-BE49-F238E27FC236}">
              <a16:creationId xmlns:a16="http://schemas.microsoft.com/office/drawing/2014/main" id="{309D4BF1-4892-4631-9B04-50DF30C1E7D2}"/>
            </a:ext>
          </a:extLst>
        </xdr:cNvPr>
        <xdr:cNvSpPr/>
      </xdr:nvSpPr>
      <xdr:spPr>
        <a:xfrm>
          <a:off x="15102840" y="2202758"/>
          <a:ext cx="8271163" cy="814188"/>
        </a:xfrm>
        <a:prstGeom prst="wedgeRectCallout">
          <a:avLst>
            <a:gd name="adj1" fmla="val -55093"/>
            <a:gd name="adj2" fmla="val 29854"/>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・本体型番は形状やデザインが確認できる番号を入力してください。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58</xdr:col>
      <xdr:colOff>123421</xdr:colOff>
      <xdr:row>9</xdr:row>
      <xdr:rowOff>803794</xdr:rowOff>
    </xdr:from>
    <xdr:ext cx="9620783" cy="740005"/>
    <xdr:sp macro="" textlink="">
      <xdr:nvSpPr>
        <xdr:cNvPr id="5" name="吹き出し: 四角形 4">
          <a:extLst>
            <a:ext uri="{FF2B5EF4-FFF2-40B4-BE49-F238E27FC236}">
              <a16:creationId xmlns:a16="http://schemas.microsoft.com/office/drawing/2014/main" id="{D888015C-E79F-444F-8E3D-033277999A5D}"/>
            </a:ext>
          </a:extLst>
        </xdr:cNvPr>
        <xdr:cNvSpPr/>
      </xdr:nvSpPr>
      <xdr:spPr>
        <a:xfrm>
          <a:off x="15227531" y="3312044"/>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・単価は</a:t>
          </a:r>
          <a:r>
            <a:rPr kumimoji="1" lang="en-US" altLang="ja-JP" sz="2000">
              <a:solidFill>
                <a:sysClr val="windowText" lastClr="000000"/>
              </a:solidFill>
              <a:latin typeface="HGｺﾞｼｯｸM" panose="020B0609000000000000" pitchFamily="49" charset="-128"/>
              <a:ea typeface="HGｺﾞｼｯｸM" panose="020B0609000000000000" pitchFamily="49" charset="-128"/>
            </a:rPr>
            <a:t>LED</a:t>
          </a:r>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ランプ、工事費を含んだ金額を入力してください。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57</xdr:col>
      <xdr:colOff>207818</xdr:colOff>
      <xdr:row>46</xdr:row>
      <xdr:rowOff>461818</xdr:rowOff>
    </xdr:from>
    <xdr:ext cx="9620783" cy="740005"/>
    <xdr:sp macro="" textlink="">
      <xdr:nvSpPr>
        <xdr:cNvPr id="6" name="吹き出し: 四角形 5">
          <a:extLst>
            <a:ext uri="{FF2B5EF4-FFF2-40B4-BE49-F238E27FC236}">
              <a16:creationId xmlns:a16="http://schemas.microsoft.com/office/drawing/2014/main" id="{D930CAEA-06B8-4B6D-99A9-4509FE2B7754}"/>
            </a:ext>
          </a:extLst>
        </xdr:cNvPr>
        <xdr:cNvSpPr/>
      </xdr:nvSpPr>
      <xdr:spPr>
        <a:xfrm>
          <a:off x="15063008" y="21128528"/>
          <a:ext cx="9620783" cy="740005"/>
        </a:xfrm>
        <a:prstGeom prst="wedgeRectCallout">
          <a:avLst>
            <a:gd name="adj1" fmla="val -55209"/>
            <a:gd name="adj2" fmla="val -28978"/>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2000">
              <a:solidFill>
                <a:sysClr val="windowText" lastClr="000000"/>
              </a:solidFill>
              <a:latin typeface="HGｺﾞｼｯｸM" panose="020B0609000000000000" pitchFamily="49" charset="-128"/>
              <a:ea typeface="HGｺﾞｼｯｸM" panose="020B0609000000000000" pitchFamily="49" charset="-128"/>
            </a:rPr>
            <a:t>・取付等工事費の合計を直接入力してください。</a:t>
          </a:r>
          <a:endParaRPr kumimoji="1" lang="en-US" altLang="ja-JP" sz="20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wsDr>
</file>

<file path=xl/drawings/drawing5.xml><?xml version="1.0" encoding="utf-8"?>
<xdr:wsDr xmlns:xdr="http://schemas.openxmlformats.org/drawingml/2006/spreadsheetDrawing" xmlns:a="http://schemas.openxmlformats.org/drawingml/2006/main">
  <xdr:twoCellAnchor>
    <xdr:from>
      <xdr:col>55</xdr:col>
      <xdr:colOff>2380</xdr:colOff>
      <xdr:row>11</xdr:row>
      <xdr:rowOff>9526</xdr:rowOff>
    </xdr:from>
    <xdr:to>
      <xdr:col>62</xdr:col>
      <xdr:colOff>95250</xdr:colOff>
      <xdr:row>11</xdr:row>
      <xdr:rowOff>223838</xdr:rowOff>
    </xdr:to>
    <xdr:sp macro="" textlink="">
      <xdr:nvSpPr>
        <xdr:cNvPr id="2" name="正方形/長方形 1">
          <a:extLst>
            <a:ext uri="{FF2B5EF4-FFF2-40B4-BE49-F238E27FC236}">
              <a16:creationId xmlns:a16="http://schemas.microsoft.com/office/drawing/2014/main" id="{2303B8D2-7928-45F6-A386-DBE6CA836B7D}"/>
            </a:ext>
          </a:extLst>
        </xdr:cNvPr>
        <xdr:cNvSpPr/>
      </xdr:nvSpPr>
      <xdr:spPr>
        <a:xfrm>
          <a:off x="5755480" y="2438401"/>
          <a:ext cx="826295" cy="214312"/>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都道府県</a:t>
          </a:r>
        </a:p>
      </xdr:txBody>
    </xdr:sp>
    <xdr:clientData/>
  </xdr:twoCellAnchor>
  <xdr:twoCellAnchor>
    <xdr:from>
      <xdr:col>63</xdr:col>
      <xdr:colOff>28839</xdr:colOff>
      <xdr:row>10</xdr:row>
      <xdr:rowOff>238463</xdr:rowOff>
    </xdr:from>
    <xdr:to>
      <xdr:col>90</xdr:col>
      <xdr:colOff>11430</xdr:colOff>
      <xdr:row>11</xdr:row>
      <xdr:rowOff>216161</xdr:rowOff>
    </xdr:to>
    <xdr:sp macro="" textlink="">
      <xdr:nvSpPr>
        <xdr:cNvPr id="3" name="正方形/長方形 2">
          <a:extLst>
            <a:ext uri="{FF2B5EF4-FFF2-40B4-BE49-F238E27FC236}">
              <a16:creationId xmlns:a16="http://schemas.microsoft.com/office/drawing/2014/main" id="{F8DB891E-20BB-44A5-BF3A-391E103CEAB6}"/>
            </a:ext>
          </a:extLst>
        </xdr:cNvPr>
        <xdr:cNvSpPr/>
      </xdr:nvSpPr>
      <xdr:spPr>
        <a:xfrm>
          <a:off x="5887772" y="2397463"/>
          <a:ext cx="2497191" cy="248631"/>
        </a:xfrm>
        <a:prstGeom prst="rect">
          <a:avLst/>
        </a:prstGeom>
        <a:no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ctr"/>
          <a:r>
            <a:rPr kumimoji="1" lang="ja-JP" altLang="en-US" sz="1000">
              <a:solidFill>
                <a:schemeClr val="bg1">
                  <a:lumMod val="50000"/>
                </a:schemeClr>
              </a:solidFill>
            </a:rPr>
            <a:t>市区町村以降</a:t>
          </a:r>
        </a:p>
      </xdr:txBody>
    </xdr:sp>
    <xdr:clientData/>
  </xdr:twoCellAnchor>
  <xdr:oneCellAnchor>
    <xdr:from>
      <xdr:col>96</xdr:col>
      <xdr:colOff>89958</xdr:colOff>
      <xdr:row>53</xdr:row>
      <xdr:rowOff>202136</xdr:rowOff>
    </xdr:from>
    <xdr:ext cx="5760000" cy="582091"/>
    <xdr:sp macro="" textlink="">
      <xdr:nvSpPr>
        <xdr:cNvPr id="6" name="吹き出し: 四角形 5">
          <a:extLst>
            <a:ext uri="{FF2B5EF4-FFF2-40B4-BE49-F238E27FC236}">
              <a16:creationId xmlns:a16="http://schemas.microsoft.com/office/drawing/2014/main" id="{9E4587EB-42E6-40C2-9E37-87F64CF4602B}"/>
            </a:ext>
          </a:extLst>
        </xdr:cNvPr>
        <xdr:cNvSpPr/>
      </xdr:nvSpPr>
      <xdr:spPr>
        <a:xfrm>
          <a:off x="9073091" y="16525869"/>
          <a:ext cx="5760000" cy="582091"/>
        </a:xfrm>
        <a:prstGeom prst="wedgeRectCallout">
          <a:avLst>
            <a:gd name="adj1" fmla="val -56525"/>
            <a:gd name="adj2" fmla="val 17171"/>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・「交付額確定通知書」に記載されている補助金交付確定額を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記入してください。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1058</xdr:colOff>
      <xdr:row>55</xdr:row>
      <xdr:rowOff>466608</xdr:rowOff>
    </xdr:from>
    <xdr:ext cx="5760000" cy="4094811"/>
    <xdr:sp macro="" textlink="">
      <xdr:nvSpPr>
        <xdr:cNvPr id="7" name="吹き出し: 四角形 6">
          <a:extLst>
            <a:ext uri="{FF2B5EF4-FFF2-40B4-BE49-F238E27FC236}">
              <a16:creationId xmlns:a16="http://schemas.microsoft.com/office/drawing/2014/main" id="{B4512BF4-52A4-419B-9A96-88403210A0F6}"/>
            </a:ext>
          </a:extLst>
        </xdr:cNvPr>
        <xdr:cNvSpPr/>
      </xdr:nvSpPr>
      <xdr:spPr>
        <a:xfrm>
          <a:off x="9077325" y="17306808"/>
          <a:ext cx="5760000" cy="4094811"/>
        </a:xfrm>
        <a:prstGeom prst="wedgeRectCallout">
          <a:avLst>
            <a:gd name="adj1" fmla="val -55204"/>
            <a:gd name="adj2" fmla="val -21206"/>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・口座名義は必ず補助事業者本人の口座を入力してください。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・記入前に金融機関の統廃合等による名称変更を確認してください。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・振込銀行名、支店名は略さず正式名称で入力してください。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・ゆうちょ銀行の場合、振込用の口座番号（店名、預金種目、</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口座番号）を確認し、入力してください。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a:t>
          </a:r>
          <a:r>
            <a:rPr kumimoji="1" lang="en-US" altLang="ja-JP" sz="1400">
              <a:solidFill>
                <a:srgbClr val="FF0000"/>
              </a:solidFill>
              <a:latin typeface="HGｺﾞｼｯｸM" panose="020B0609000000000000" pitchFamily="49" charset="-128"/>
              <a:ea typeface="HGｺﾞｼｯｸM" panose="020B0609000000000000" pitchFamily="49" charset="-128"/>
            </a:rPr>
            <a:t>※</a:t>
          </a:r>
          <a:r>
            <a:rPr kumimoji="1" lang="ja-JP" altLang="en-US" sz="1400">
              <a:solidFill>
                <a:srgbClr val="FF0000"/>
              </a:solidFill>
              <a:latin typeface="HGｺﾞｼｯｸM" panose="020B0609000000000000" pitchFamily="49" charset="-128"/>
              <a:ea typeface="HGｺﾞｼｯｸM" panose="020B0609000000000000" pitchFamily="49" charset="-128"/>
            </a:rPr>
            <a:t>店名は漢数字で入力してください。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（例：支店コード</a:t>
          </a:r>
          <a:r>
            <a:rPr kumimoji="1" lang="en-US" altLang="ja-JP" sz="1400">
              <a:solidFill>
                <a:srgbClr val="FF0000"/>
              </a:solidFill>
              <a:latin typeface="HGｺﾞｼｯｸM" panose="020B0609000000000000" pitchFamily="49" charset="-128"/>
              <a:ea typeface="HGｺﾞｼｯｸM" panose="020B0609000000000000" pitchFamily="49" charset="-128"/>
            </a:rPr>
            <a:t>999</a:t>
          </a:r>
          <a:r>
            <a:rPr kumimoji="1" lang="ja-JP" altLang="en-US" sz="1400">
              <a:solidFill>
                <a:srgbClr val="FF0000"/>
              </a:solidFill>
              <a:latin typeface="HGｺﾞｼｯｸM" panose="020B0609000000000000" pitchFamily="49" charset="-128"/>
              <a:ea typeface="HGｺﾞｼｯｸM" panose="020B0609000000000000" pitchFamily="49" charset="-128"/>
            </a:rPr>
            <a:t>の場合、支店名は「九九九」）</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・預金の種類を必ず選択してください。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・口座番号は右詰めで記入し、空白欄には「</a:t>
          </a:r>
          <a:r>
            <a:rPr kumimoji="1" lang="en-US" altLang="ja-JP" sz="1400">
              <a:solidFill>
                <a:srgbClr val="FF0000"/>
              </a:solidFill>
              <a:latin typeface="HGｺﾞｼｯｸM" panose="020B0609000000000000" pitchFamily="49" charset="-128"/>
              <a:ea typeface="HGｺﾞｼｯｸM" panose="020B0609000000000000" pitchFamily="49" charset="-128"/>
            </a:rPr>
            <a:t>0</a:t>
          </a:r>
          <a:r>
            <a:rPr kumimoji="1" lang="ja-JP" altLang="en-US" sz="1400">
              <a:solidFill>
                <a:srgbClr val="FF0000"/>
              </a:solidFill>
              <a:latin typeface="HGｺﾞｼｯｸM" panose="020B0609000000000000" pitchFamily="49" charset="-128"/>
              <a:ea typeface="HGｺﾞｼｯｸM" panose="020B0609000000000000" pitchFamily="49" charset="-128"/>
            </a:rPr>
            <a:t>」を入力してください。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・通帳等に記載されている通りの口座名義人名（カタカナ）を</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入力してください。</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twoCellAnchor>
    <xdr:from>
      <xdr:col>96</xdr:col>
      <xdr:colOff>65616</xdr:colOff>
      <xdr:row>68</xdr:row>
      <xdr:rowOff>196856</xdr:rowOff>
    </xdr:from>
    <xdr:to>
      <xdr:col>158</xdr:col>
      <xdr:colOff>51349</xdr:colOff>
      <xdr:row>75</xdr:row>
      <xdr:rowOff>169333</xdr:rowOff>
    </xdr:to>
    <xdr:sp macro="" textlink="">
      <xdr:nvSpPr>
        <xdr:cNvPr id="9" name="正方形/長方形 8">
          <a:extLst>
            <a:ext uri="{FF2B5EF4-FFF2-40B4-BE49-F238E27FC236}">
              <a16:creationId xmlns:a16="http://schemas.microsoft.com/office/drawing/2014/main" id="{F7099DCD-A86B-4F96-A760-5327864B0CA8}"/>
            </a:ext>
          </a:extLst>
        </xdr:cNvPr>
        <xdr:cNvSpPr/>
      </xdr:nvSpPr>
      <xdr:spPr>
        <a:xfrm>
          <a:off x="9048749" y="21609056"/>
          <a:ext cx="5760000" cy="1572677"/>
        </a:xfrm>
        <a:prstGeom prst="rect">
          <a:avLst/>
        </a:prstGeom>
        <a:solidFill>
          <a:schemeClr val="accent2">
            <a:lumMod val="20000"/>
            <a:lumOff val="80000"/>
          </a:schemeClr>
        </a:solidFill>
        <a:ln w="38100" cmpd="dbl">
          <a:solidFill>
            <a:srgbClr val="FF0000"/>
          </a:solidFill>
          <a:miter lim="800000"/>
        </a:ln>
      </xdr:spPr>
      <xdr:style>
        <a:lnRef idx="2">
          <a:schemeClr val="accent2">
            <a:shade val="50000"/>
          </a:schemeClr>
        </a:lnRef>
        <a:fillRef idx="1">
          <a:schemeClr val="accent2"/>
        </a:fillRef>
        <a:effectRef idx="0">
          <a:schemeClr val="accent2"/>
        </a:effectRef>
        <a:fontRef idx="minor">
          <a:schemeClr val="lt1"/>
        </a:fontRef>
      </xdr:style>
      <xdr:txBody>
        <a:bodyPr vertOverflow="clip" horzOverflow="clip" rtlCol="0" anchor="ctr"/>
        <a:lstStyle/>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振込先は通帳等を参照し、必要記入事項を漏れなく正しく入力して</a:t>
          </a:r>
          <a:endParaRPr kumimoji="1" lang="en-US" altLang="ja-JP" sz="1400" u="sng">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u="sng">
              <a:solidFill>
                <a:srgbClr val="FF0000"/>
              </a:solidFill>
              <a:latin typeface="HGｺﾞｼｯｸM" panose="020B0609000000000000" pitchFamily="49" charset="-128"/>
              <a:ea typeface="HGｺﾞｼｯｸM" panose="020B0609000000000000" pitchFamily="49" charset="-128"/>
            </a:rPr>
            <a:t>ください。</a:t>
          </a:r>
          <a:endParaRPr kumimoji="1" lang="en-US" altLang="ja-JP" sz="1400" u="sng">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・振込先が正確に記入されていない場合、補助金の支払いができない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  </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ので注意してください。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twoCellAnchor>
  <xdr:oneCellAnchor>
    <xdr:from>
      <xdr:col>96</xdr:col>
      <xdr:colOff>44450</xdr:colOff>
      <xdr:row>0</xdr:row>
      <xdr:rowOff>76202</xdr:rowOff>
    </xdr:from>
    <xdr:ext cx="5400000" cy="1193800"/>
    <xdr:sp macro="" textlink="">
      <xdr:nvSpPr>
        <xdr:cNvPr id="11" name="吹き出し: 四角形 10">
          <a:extLst>
            <a:ext uri="{FF2B5EF4-FFF2-40B4-BE49-F238E27FC236}">
              <a16:creationId xmlns:a16="http://schemas.microsoft.com/office/drawing/2014/main" id="{11EA722E-6ADC-4D00-A7B7-E8D5DC242CD9}"/>
            </a:ext>
          </a:extLst>
        </xdr:cNvPr>
        <xdr:cNvSpPr/>
      </xdr:nvSpPr>
      <xdr:spPr>
        <a:xfrm>
          <a:off x="9027583" y="76202"/>
          <a:ext cx="5400000" cy="1193800"/>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・「交付額確定通知書」の右上に記載されている確定通知日以降</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の日付を入力してください。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・記入する日付が不明な場合は財団にお問い合わせください。</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78317</xdr:colOff>
      <xdr:row>10</xdr:row>
      <xdr:rowOff>2</xdr:rowOff>
    </xdr:from>
    <xdr:ext cx="5400000" cy="711198"/>
    <xdr:sp macro="" textlink="">
      <xdr:nvSpPr>
        <xdr:cNvPr id="12" name="吹き出し: 四角形 11">
          <a:extLst>
            <a:ext uri="{FF2B5EF4-FFF2-40B4-BE49-F238E27FC236}">
              <a16:creationId xmlns:a16="http://schemas.microsoft.com/office/drawing/2014/main" id="{29D34D77-3F97-477A-AAD3-799F1C7BDEF6}"/>
            </a:ext>
          </a:extLst>
        </xdr:cNvPr>
        <xdr:cNvSpPr/>
      </xdr:nvSpPr>
      <xdr:spPr>
        <a:xfrm>
          <a:off x="9061450" y="2159002"/>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）に記入した補助事業者情報が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97</xdr:col>
      <xdr:colOff>27516</xdr:colOff>
      <xdr:row>15</xdr:row>
      <xdr:rowOff>279402</xdr:rowOff>
    </xdr:from>
    <xdr:ext cx="5400000" cy="711198"/>
    <xdr:sp macro="" textlink="">
      <xdr:nvSpPr>
        <xdr:cNvPr id="13" name="吹き出し: 四角形 12">
          <a:extLst>
            <a:ext uri="{FF2B5EF4-FFF2-40B4-BE49-F238E27FC236}">
              <a16:creationId xmlns:a16="http://schemas.microsoft.com/office/drawing/2014/main" id="{295618C0-1AD7-4BAD-A7A2-9C0121CCEB0C}"/>
            </a:ext>
          </a:extLst>
        </xdr:cNvPr>
        <xdr:cNvSpPr/>
      </xdr:nvSpPr>
      <xdr:spPr>
        <a:xfrm>
          <a:off x="9103783" y="4080935"/>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ysClr val="windowText" lastClr="000000"/>
              </a:solidFill>
              <a:latin typeface="HGｺﾞｼｯｸM" panose="020B0609000000000000" pitchFamily="49" charset="-128"/>
              <a:ea typeface="HGｺﾞｼｯｸM" panose="020B0609000000000000" pitchFamily="49" charset="-128"/>
            </a:rPr>
            <a:t>8</a:t>
          </a:r>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）に入力した責任者情報が</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a:p>
          <a:pPr algn="l"/>
          <a:r>
            <a:rPr kumimoji="1" lang="ja-JP" altLang="en-US" sz="1400">
              <a:solidFill>
                <a:sysClr val="windowText" lastClr="000000"/>
              </a:solidFill>
              <a:latin typeface="HGｺﾞｼｯｸM" panose="020B0609000000000000" pitchFamily="49" charset="-128"/>
              <a:ea typeface="HGｺﾞｼｯｸM" panose="020B0609000000000000" pitchFamily="49" charset="-128"/>
            </a:rPr>
            <a:t>　自動転記されます。</a:t>
          </a:r>
          <a:endParaRPr kumimoji="1" lang="en-US" altLang="ja-JP" sz="1400">
            <a:solidFill>
              <a:sysClr val="windowText" lastClr="000000"/>
            </a:solidFill>
            <a:latin typeface="HGｺﾞｼｯｸM" panose="020B0609000000000000" pitchFamily="49" charset="-128"/>
            <a:ea typeface="HGｺﾞｼｯｸM" panose="020B0609000000000000" pitchFamily="49" charset="-128"/>
          </a:endParaRPr>
        </a:p>
      </xdr:txBody>
    </xdr:sp>
    <xdr:clientData/>
  </xdr:oneCellAnchor>
  <xdr:oneCellAnchor>
    <xdr:from>
      <xdr:col>96</xdr:col>
      <xdr:colOff>84667</xdr:colOff>
      <xdr:row>30</xdr:row>
      <xdr:rowOff>304800</xdr:rowOff>
    </xdr:from>
    <xdr:ext cx="5400000" cy="711198"/>
    <xdr:sp macro="" textlink="">
      <xdr:nvSpPr>
        <xdr:cNvPr id="15" name="吹き出し: 四角形 14">
          <a:extLst>
            <a:ext uri="{FF2B5EF4-FFF2-40B4-BE49-F238E27FC236}">
              <a16:creationId xmlns:a16="http://schemas.microsoft.com/office/drawing/2014/main" id="{80B33206-92D0-474E-97F5-A64DCE2A3551}"/>
            </a:ext>
          </a:extLst>
        </xdr:cNvPr>
        <xdr:cNvSpPr/>
      </xdr:nvSpPr>
      <xdr:spPr>
        <a:xfrm>
          <a:off x="9067800" y="9609667"/>
          <a:ext cx="5400000" cy="711198"/>
        </a:xfrm>
        <a:prstGeom prst="wedgeRectCallout">
          <a:avLst>
            <a:gd name="adj1" fmla="val -56246"/>
            <a:gd name="adj2" fmla="val 22372"/>
          </a:avLst>
        </a:prstGeom>
        <a:solidFill>
          <a:schemeClr val="bg1"/>
        </a:solidFill>
        <a:ln>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square" rtlCol="0" anchor="ctr">
          <a:noAutofit/>
        </a:bodyPr>
        <a:lstStyle/>
        <a:p>
          <a:pPr algn="l"/>
          <a:r>
            <a:rPr kumimoji="1" lang="ja-JP" altLang="en-US" sz="1400">
              <a:solidFill>
                <a:srgbClr val="FF0000"/>
              </a:solidFill>
              <a:latin typeface="HGｺﾞｼｯｸM" panose="020B0609000000000000" pitchFamily="49" charset="-128"/>
              <a:ea typeface="HGｺﾞｼｯｸM" panose="020B0609000000000000" pitchFamily="49" charset="-128"/>
            </a:rPr>
            <a:t>・「完了実績報告書」（様式第</a:t>
          </a:r>
          <a:r>
            <a:rPr kumimoji="1" lang="en-US" altLang="ja-JP" sz="1400">
              <a:solidFill>
                <a:srgbClr val="FF0000"/>
              </a:solidFill>
              <a:latin typeface="HGｺﾞｼｯｸM" panose="020B0609000000000000" pitchFamily="49" charset="-128"/>
              <a:ea typeface="HGｺﾞｼｯｸM" panose="020B0609000000000000" pitchFamily="49" charset="-128"/>
            </a:rPr>
            <a:t>8</a:t>
          </a:r>
          <a:r>
            <a:rPr kumimoji="1" lang="ja-JP" altLang="en-US" sz="1400">
              <a:solidFill>
                <a:srgbClr val="FF0000"/>
              </a:solidFill>
              <a:latin typeface="HGｺﾞｼｯｸM" panose="020B0609000000000000" pitchFamily="49" charset="-128"/>
              <a:ea typeface="HGｺﾞｼｯｸM" panose="020B0609000000000000" pitchFamily="49" charset="-128"/>
            </a:rPr>
            <a:t>）に記入した交付決定日及び</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a:p>
          <a:pPr algn="l"/>
          <a:r>
            <a:rPr kumimoji="1" lang="ja-JP" altLang="en-US" sz="1400">
              <a:solidFill>
                <a:srgbClr val="FF0000"/>
              </a:solidFill>
              <a:latin typeface="HGｺﾞｼｯｸM" panose="020B0609000000000000" pitchFamily="49" charset="-128"/>
              <a:ea typeface="HGｺﾞｼｯｸM" panose="020B0609000000000000" pitchFamily="49" charset="-128"/>
            </a:rPr>
            <a:t>　交付決定番号が自動転記されます。</a:t>
          </a:r>
          <a:endParaRPr kumimoji="1" lang="en-US" altLang="ja-JP" sz="1400">
            <a:solidFill>
              <a:srgbClr val="FF0000"/>
            </a:solidFill>
            <a:latin typeface="HGｺﾞｼｯｸM" panose="020B0609000000000000" pitchFamily="49" charset="-128"/>
            <a:ea typeface="HGｺﾞｼｯｸM" panose="020B0609000000000000" pitchFamily="49" charset="-128"/>
          </a:endParaRPr>
        </a:p>
      </xdr:txBody>
    </xdr:sp>
    <xdr:clientData/>
  </xdr:oneCellAnchor>
</xdr:wsDr>
</file>

<file path=xl/theme/theme1.xml><?xml version="1.0" encoding="utf-8"?>
<a:theme xmlns:a="http://schemas.openxmlformats.org/drawingml/2006/main" name="Office Theme 2007 - 2010">
  <a:themeElements>
    <a:clrScheme name="Office 2007 - 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2007 - 2010">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2007 - 2010">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3B3CB8B-F2FF-4450-885C-4EB0E73D985F}">
  <sheetPr codeName="Sheet4">
    <tabColor theme="1"/>
  </sheetPr>
  <dimension ref="A1"/>
  <sheetViews>
    <sheetView topLeftCell="A121" workbookViewId="0">
      <selection activeCell="A121" sqref="A1:XFD1048576"/>
    </sheetView>
  </sheetViews>
  <sheetFormatPr defaultColWidth="9" defaultRowHeight="13" x14ac:dyDescent="0.2"/>
  <cols>
    <col min="1" max="16384" width="9" style="297"/>
  </cols>
  <sheetData/>
  <phoneticPr fontId="52"/>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CO96"/>
  <sheetViews>
    <sheetView showGridLines="0" tabSelected="1" view="pageBreakPreview" zoomScaleNormal="100" zoomScaleSheetLayoutView="100" workbookViewId="0">
      <selection activeCell="BL2" sqref="BL2:CL2"/>
    </sheetView>
  </sheetViews>
  <sheetFormatPr defaultColWidth="1.36328125" defaultRowHeight="18" customHeight="1" x14ac:dyDescent="0.2"/>
  <cols>
    <col min="1" max="4" width="1.36328125" style="43" customWidth="1"/>
    <col min="5" max="6" width="1.36328125" style="50" customWidth="1"/>
    <col min="7" max="8" width="1.36328125" style="52"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3" customFormat="1" ht="19.5" customHeight="1" x14ac:dyDescent="0.2">
      <c r="A2" s="48" t="s">
        <v>205</v>
      </c>
      <c r="C2" s="48"/>
      <c r="D2" s="48"/>
      <c r="E2" s="171"/>
      <c r="F2" s="171"/>
      <c r="G2" s="174"/>
      <c r="H2" s="174"/>
      <c r="I2" s="48"/>
      <c r="J2" s="172"/>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47" t="s">
        <v>89</v>
      </c>
      <c r="BL2" s="386"/>
      <c r="BM2" s="386"/>
      <c r="BN2" s="386"/>
      <c r="BO2" s="386"/>
      <c r="BP2" s="386"/>
      <c r="BQ2" s="386"/>
      <c r="BR2" s="386"/>
      <c r="BS2" s="386"/>
      <c r="BT2" s="386"/>
      <c r="BU2" s="386"/>
      <c r="BV2" s="386"/>
      <c r="BW2" s="386"/>
      <c r="BX2" s="386"/>
      <c r="BY2" s="386"/>
      <c r="BZ2" s="386"/>
      <c r="CA2" s="386"/>
      <c r="CB2" s="386"/>
      <c r="CC2" s="386"/>
      <c r="CD2" s="386"/>
      <c r="CE2" s="386"/>
      <c r="CF2" s="386"/>
      <c r="CG2" s="386"/>
      <c r="CH2" s="386"/>
      <c r="CI2" s="386"/>
      <c r="CJ2" s="386"/>
      <c r="CK2" s="386"/>
      <c r="CL2" s="386"/>
      <c r="CM2" s="175"/>
      <c r="CN2" s="175"/>
    </row>
    <row r="3" spans="1:93" s="173" customFormat="1" ht="20.25" customHeight="1" x14ac:dyDescent="0.2">
      <c r="C3" s="48"/>
      <c r="D3" s="48"/>
      <c r="E3" s="171"/>
      <c r="F3" s="171"/>
      <c r="G3" s="174"/>
      <c r="H3" s="174"/>
      <c r="I3" s="48"/>
      <c r="J3" s="172"/>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293" t="s">
        <v>146</v>
      </c>
      <c r="BL3" s="387" t="str">
        <f>BD15&amp;""</f>
        <v/>
      </c>
      <c r="BM3" s="387"/>
      <c r="BN3" s="387"/>
      <c r="BO3" s="387"/>
      <c r="BP3" s="387"/>
      <c r="BQ3" s="387"/>
      <c r="BR3" s="387"/>
      <c r="BS3" s="387"/>
      <c r="BT3" s="387"/>
      <c r="BU3" s="387"/>
      <c r="BV3" s="387"/>
      <c r="BW3" s="387"/>
      <c r="BX3" s="387"/>
      <c r="BY3" s="387"/>
      <c r="BZ3" s="387"/>
      <c r="CA3" s="387"/>
      <c r="CB3" s="387"/>
      <c r="CC3" s="387"/>
      <c r="CD3" s="387"/>
      <c r="CE3" s="387"/>
      <c r="CF3" s="387"/>
      <c r="CG3" s="387"/>
      <c r="CH3" s="387"/>
      <c r="CI3" s="387"/>
      <c r="CJ3" s="387"/>
      <c r="CK3" s="387"/>
      <c r="CL3" s="387"/>
    </row>
    <row r="4" spans="1:93" s="173" customFormat="1" ht="9.75" customHeight="1" x14ac:dyDescent="0.2">
      <c r="C4" s="48"/>
      <c r="D4" s="48"/>
      <c r="E4" s="171"/>
      <c r="F4" s="171"/>
      <c r="G4" s="174"/>
      <c r="H4" s="174"/>
      <c r="I4" s="48"/>
      <c r="J4" s="172"/>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3" customFormat="1" ht="18" customHeight="1" x14ac:dyDescent="0.2">
      <c r="A5" s="48"/>
      <c r="B5" s="48"/>
      <c r="C5" s="48"/>
      <c r="D5" s="48"/>
      <c r="E5" s="171"/>
      <c r="F5" s="171"/>
      <c r="G5" s="174"/>
      <c r="H5" s="174"/>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48"/>
      <c r="BQ5" s="48"/>
      <c r="BR5" s="470" t="s">
        <v>159</v>
      </c>
      <c r="BS5" s="470"/>
      <c r="BT5" s="470"/>
      <c r="BU5" s="470"/>
      <c r="BV5" s="471"/>
      <c r="BW5" s="471"/>
      <c r="BX5" s="471"/>
      <c r="BY5" s="470" t="s">
        <v>9</v>
      </c>
      <c r="BZ5" s="470"/>
      <c r="CA5" s="471"/>
      <c r="CB5" s="471"/>
      <c r="CC5" s="471"/>
      <c r="CD5" s="471"/>
      <c r="CE5" s="471"/>
      <c r="CF5" s="470" t="s">
        <v>10</v>
      </c>
      <c r="CG5" s="470"/>
      <c r="CH5" s="471"/>
      <c r="CI5" s="471"/>
      <c r="CJ5" s="471"/>
      <c r="CK5" s="471"/>
      <c r="CL5" s="471"/>
      <c r="CM5" s="470" t="s">
        <v>11</v>
      </c>
      <c r="CN5" s="470"/>
      <c r="CO5" s="176"/>
    </row>
    <row r="6" spans="1:93" s="173" customFormat="1" ht="18" customHeight="1" x14ac:dyDescent="0.2">
      <c r="A6" s="177"/>
      <c r="B6" s="177"/>
      <c r="C6" s="48"/>
      <c r="D6" s="48"/>
      <c r="E6" s="171"/>
      <c r="F6" s="171"/>
      <c r="G6" s="174"/>
      <c r="H6" s="174"/>
      <c r="I6" s="48"/>
      <c r="J6" s="48"/>
      <c r="K6" s="48"/>
      <c r="L6" s="48"/>
      <c r="M6" s="48"/>
      <c r="N6" s="48"/>
      <c r="O6" s="48"/>
      <c r="P6" s="48"/>
      <c r="Q6" s="48"/>
      <c r="R6" s="48"/>
      <c r="S6" s="48"/>
      <c r="T6" s="48"/>
      <c r="U6" s="48"/>
      <c r="V6" s="48"/>
      <c r="W6" s="48"/>
      <c r="X6" s="48"/>
      <c r="Y6" s="48"/>
      <c r="Z6" s="48"/>
      <c r="AA6" s="48"/>
      <c r="AB6" s="48"/>
      <c r="AC6" s="48"/>
      <c r="AD6" s="48"/>
      <c r="AE6" s="48"/>
      <c r="AF6" s="48"/>
      <c r="AG6" s="48"/>
      <c r="AH6" s="48"/>
      <c r="AJ6" s="171"/>
      <c r="AK6" s="171"/>
      <c r="AL6" s="48"/>
      <c r="AM6" s="48"/>
      <c r="AN6" s="48"/>
      <c r="AO6" s="48"/>
      <c r="AP6" s="48"/>
      <c r="AQ6" s="48"/>
      <c r="AR6" s="48"/>
      <c r="BK6" s="48"/>
      <c r="BL6" s="48"/>
      <c r="BM6" s="48"/>
      <c r="BN6" s="171"/>
      <c r="BO6" s="171"/>
      <c r="BP6" s="171"/>
      <c r="BQ6" s="171"/>
      <c r="BR6" s="115"/>
      <c r="BS6" s="115"/>
      <c r="BT6" s="115"/>
      <c r="BU6" s="115"/>
      <c r="BV6" s="115"/>
      <c r="BW6" s="115"/>
      <c r="BX6" s="115"/>
      <c r="BY6" s="115"/>
      <c r="BZ6" s="115"/>
      <c r="CA6" s="115"/>
      <c r="CB6" s="115"/>
      <c r="CC6" s="115"/>
      <c r="CD6" s="115"/>
      <c r="CE6" s="115"/>
      <c r="CF6" s="115"/>
      <c r="CG6" s="115"/>
      <c r="CH6" s="115"/>
      <c r="CI6" s="115"/>
      <c r="CJ6" s="115"/>
      <c r="CK6" s="115"/>
      <c r="CL6" s="115"/>
      <c r="CO6" s="176"/>
    </row>
    <row r="7" spans="1:93" s="173" customFormat="1" ht="18" customHeight="1" x14ac:dyDescent="0.2">
      <c r="A7" s="178" t="s">
        <v>95</v>
      </c>
      <c r="B7" s="178"/>
      <c r="C7" s="179"/>
      <c r="D7" s="179"/>
      <c r="E7" s="179"/>
      <c r="F7" s="179"/>
      <c r="G7" s="179"/>
      <c r="H7" s="179"/>
      <c r="I7" s="179"/>
      <c r="J7" s="180"/>
      <c r="K7" s="48"/>
      <c r="L7" s="48"/>
      <c r="M7" s="48"/>
      <c r="N7" s="48"/>
      <c r="O7" s="48"/>
      <c r="P7" s="48"/>
      <c r="Q7" s="48"/>
      <c r="R7" s="48"/>
      <c r="S7" s="48"/>
      <c r="T7" s="48"/>
      <c r="U7" s="48"/>
      <c r="V7" s="48"/>
      <c r="W7" s="48"/>
      <c r="X7" s="48"/>
      <c r="Y7" s="48"/>
      <c r="Z7" s="48"/>
      <c r="AA7" s="48"/>
      <c r="AB7" s="48"/>
      <c r="AC7" s="48"/>
      <c r="AD7" s="48"/>
      <c r="AE7" s="48"/>
      <c r="AF7" s="48"/>
      <c r="AG7" s="48"/>
      <c r="AH7" s="48"/>
      <c r="AI7" s="172"/>
      <c r="AJ7" s="48"/>
      <c r="AK7" s="48"/>
      <c r="AL7" s="48"/>
      <c r="AM7" s="48"/>
      <c r="AN7" s="48"/>
      <c r="AO7" s="48"/>
      <c r="AP7" s="48"/>
      <c r="AQ7" s="48"/>
      <c r="AR7" s="48"/>
    </row>
    <row r="8" spans="1:93" s="173" customFormat="1" ht="18" customHeight="1" x14ac:dyDescent="0.2">
      <c r="A8" s="48" t="s">
        <v>207</v>
      </c>
      <c r="B8" s="48"/>
      <c r="C8" s="48"/>
      <c r="D8" s="181"/>
      <c r="E8" s="181"/>
      <c r="F8" s="181"/>
      <c r="G8" s="181"/>
      <c r="H8" s="181"/>
      <c r="I8" s="181"/>
      <c r="J8" s="181"/>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3" customFormat="1" ht="15" customHeight="1" x14ac:dyDescent="0.2">
      <c r="A9" s="182"/>
      <c r="B9" s="182"/>
      <c r="C9" s="182"/>
      <c r="D9" s="182"/>
      <c r="E9" s="182"/>
      <c r="F9" s="182"/>
      <c r="G9" s="182"/>
      <c r="H9" s="182"/>
      <c r="I9" s="182"/>
      <c r="J9" s="182"/>
      <c r="T9" s="182"/>
      <c r="AD9" s="182"/>
      <c r="AE9" s="182"/>
      <c r="AF9" s="182"/>
      <c r="AG9" s="182"/>
      <c r="AH9" s="182"/>
      <c r="AI9" s="182"/>
      <c r="AJ9" s="182"/>
      <c r="AK9" s="182"/>
      <c r="AL9" s="182"/>
      <c r="AM9" s="182"/>
      <c r="AN9" s="182"/>
      <c r="AO9" s="182"/>
      <c r="AP9" s="182"/>
      <c r="AQ9" s="182"/>
      <c r="AR9" s="182"/>
    </row>
    <row r="10" spans="1:93" s="173" customFormat="1" ht="15" customHeight="1" x14ac:dyDescent="0.2">
      <c r="A10" s="182"/>
      <c r="B10" s="182"/>
      <c r="C10" s="182"/>
      <c r="D10" s="182"/>
      <c r="E10" s="182"/>
      <c r="F10" s="182"/>
      <c r="G10" s="182"/>
      <c r="H10" s="182"/>
      <c r="I10" s="182"/>
      <c r="J10" s="182"/>
      <c r="T10" s="182"/>
      <c r="AD10" s="182"/>
      <c r="AE10" s="182"/>
      <c r="AF10" s="182"/>
      <c r="AG10" s="182"/>
      <c r="AH10" s="182"/>
      <c r="AI10" s="182"/>
      <c r="AJ10" s="182"/>
      <c r="AK10" s="182"/>
      <c r="AL10" s="182"/>
      <c r="AM10" s="182"/>
      <c r="AN10" s="182"/>
      <c r="AO10" s="182"/>
      <c r="AP10" s="182"/>
      <c r="AQ10" s="182"/>
      <c r="AR10" s="182"/>
    </row>
    <row r="11" spans="1:93" ht="21" customHeight="1" x14ac:dyDescent="0.2">
      <c r="A11" s="183"/>
      <c r="B11" s="183"/>
      <c r="C11" s="183"/>
      <c r="D11" s="183"/>
      <c r="G11" s="184"/>
      <c r="H11" s="184"/>
      <c r="T11" s="57"/>
      <c r="U11" s="57"/>
      <c r="V11" s="57"/>
      <c r="W11" s="57"/>
      <c r="X11" s="185"/>
      <c r="Y11" s="185"/>
      <c r="Z11" s="185"/>
      <c r="AA11" s="185"/>
      <c r="AB11" s="185"/>
      <c r="AC11" s="185"/>
      <c r="AD11" s="185"/>
      <c r="AE11" s="185"/>
      <c r="AF11" s="185"/>
      <c r="AG11" s="185"/>
      <c r="AH11" s="185"/>
      <c r="AI11" s="185"/>
      <c r="AJ11" s="434" t="s">
        <v>100</v>
      </c>
      <c r="AK11" s="434"/>
      <c r="AL11" s="434"/>
      <c r="AM11" s="434"/>
      <c r="AN11" s="434"/>
      <c r="AO11" s="434"/>
      <c r="AP11" s="434"/>
      <c r="AQ11" s="434"/>
      <c r="AR11" s="434"/>
      <c r="AS11" s="185"/>
      <c r="AT11" s="436" t="s">
        <v>16</v>
      </c>
      <c r="AU11" s="436"/>
      <c r="AV11" s="436"/>
      <c r="AW11" s="436"/>
      <c r="AX11" s="436"/>
      <c r="AY11" s="436"/>
      <c r="AZ11" s="436"/>
      <c r="BA11" s="436"/>
      <c r="BB11" s="436"/>
      <c r="BC11" s="436"/>
      <c r="BD11" s="455"/>
      <c r="BE11" s="455"/>
      <c r="BF11" s="455"/>
      <c r="BG11" s="455"/>
      <c r="BH11" s="455"/>
      <c r="BI11" s="456" t="s">
        <v>27</v>
      </c>
      <c r="BJ11" s="456"/>
      <c r="BK11" s="455"/>
      <c r="BL11" s="455"/>
      <c r="BM11" s="455"/>
      <c r="BN11" s="455"/>
      <c r="BO11" s="455"/>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6"/>
      <c r="B12" s="186"/>
      <c r="C12" s="186"/>
      <c r="D12" s="186"/>
      <c r="G12" s="184"/>
      <c r="H12" s="184"/>
      <c r="T12" s="187"/>
      <c r="U12" s="187"/>
      <c r="V12" s="187"/>
      <c r="W12" s="187"/>
      <c r="X12" s="185"/>
      <c r="Y12" s="185"/>
      <c r="Z12" s="185"/>
      <c r="AA12" s="185"/>
      <c r="AB12" s="185"/>
      <c r="AC12" s="185"/>
      <c r="AD12" s="185"/>
      <c r="AE12" s="185"/>
      <c r="AF12" s="185"/>
      <c r="AG12" s="185"/>
      <c r="AH12" s="185"/>
      <c r="AI12" s="185"/>
      <c r="AJ12" s="185"/>
      <c r="AK12" s="185"/>
      <c r="AL12" s="185"/>
      <c r="AM12" s="185"/>
      <c r="AN12" s="185"/>
      <c r="AO12" s="185"/>
      <c r="AP12" s="185"/>
      <c r="AQ12" s="185"/>
      <c r="AR12" s="44"/>
      <c r="AT12" s="436" t="s">
        <v>17</v>
      </c>
      <c r="AU12" s="436"/>
      <c r="AV12" s="436"/>
      <c r="AW12" s="436"/>
      <c r="AX12" s="436"/>
      <c r="AY12" s="436"/>
      <c r="AZ12" s="436"/>
      <c r="BA12" s="436"/>
      <c r="BB12" s="436"/>
      <c r="BC12" s="436"/>
      <c r="BD12" s="472"/>
      <c r="BE12" s="472"/>
      <c r="BF12" s="472"/>
      <c r="BG12" s="472"/>
      <c r="BH12" s="472"/>
      <c r="BI12" s="472"/>
      <c r="BJ12" s="472"/>
      <c r="BK12" s="472"/>
      <c r="BL12" s="472"/>
      <c r="BM12" s="472"/>
      <c r="BN12" s="472"/>
      <c r="BO12" s="472"/>
      <c r="BP12" s="472"/>
      <c r="BQ12" s="472"/>
      <c r="BR12" s="472"/>
      <c r="BS12" s="472"/>
      <c r="BT12" s="472"/>
      <c r="BU12" s="472"/>
      <c r="BV12" s="472"/>
      <c r="BW12" s="472"/>
      <c r="BX12" s="472"/>
      <c r="BY12" s="472"/>
      <c r="BZ12" s="472"/>
      <c r="CA12" s="472"/>
      <c r="CB12" s="472"/>
      <c r="CC12" s="472"/>
      <c r="CD12" s="472"/>
      <c r="CE12" s="472"/>
      <c r="CF12" s="472"/>
      <c r="CG12" s="472"/>
      <c r="CH12" s="472"/>
      <c r="CI12" s="472"/>
      <c r="CJ12" s="472"/>
      <c r="CK12" s="472"/>
      <c r="CL12" s="472"/>
      <c r="CM12" s="188"/>
      <c r="CN12" s="188"/>
      <c r="CO12" s="176"/>
    </row>
    <row r="13" spans="1:93" ht="41.25" customHeight="1" x14ac:dyDescent="0.25">
      <c r="A13" s="186"/>
      <c r="B13" s="186"/>
      <c r="C13" s="186"/>
      <c r="D13" s="186"/>
      <c r="G13" s="184"/>
      <c r="H13" s="184"/>
      <c r="T13" s="187"/>
      <c r="U13" s="187"/>
      <c r="V13" s="187"/>
      <c r="W13" s="187"/>
      <c r="X13" s="185"/>
      <c r="Y13" s="185"/>
      <c r="Z13" s="185"/>
      <c r="AA13" s="185"/>
      <c r="AB13" s="185"/>
      <c r="AC13" s="185"/>
      <c r="AD13" s="185"/>
      <c r="AE13" s="185"/>
      <c r="AF13" s="185"/>
      <c r="AG13" s="185"/>
      <c r="AH13" s="185"/>
      <c r="AI13" s="185"/>
      <c r="AJ13" s="185"/>
      <c r="AK13" s="185"/>
      <c r="AL13" s="185"/>
      <c r="AM13" s="185"/>
      <c r="AN13" s="185"/>
      <c r="AO13" s="185"/>
      <c r="AP13" s="185"/>
      <c r="AQ13" s="185"/>
      <c r="AR13" s="44"/>
      <c r="AT13" s="436"/>
      <c r="AU13" s="436"/>
      <c r="AV13" s="436"/>
      <c r="AW13" s="436"/>
      <c r="AX13" s="436"/>
      <c r="AY13" s="436"/>
      <c r="AZ13" s="436"/>
      <c r="BA13" s="436"/>
      <c r="BB13" s="436"/>
      <c r="BC13" s="436"/>
      <c r="BD13" s="457"/>
      <c r="BE13" s="457"/>
      <c r="BF13" s="457"/>
      <c r="BG13" s="457"/>
      <c r="BH13" s="457"/>
      <c r="BI13" s="457"/>
      <c r="BJ13" s="457"/>
      <c r="BK13" s="457"/>
      <c r="BL13" s="457"/>
      <c r="BM13" s="457"/>
      <c r="BN13" s="457"/>
      <c r="BO13" s="457"/>
      <c r="BP13" s="457"/>
      <c r="BQ13" s="457"/>
      <c r="BR13" s="457"/>
      <c r="BS13" s="457"/>
      <c r="BT13" s="457"/>
      <c r="BU13" s="457"/>
      <c r="BV13" s="457"/>
      <c r="BW13" s="457"/>
      <c r="BX13" s="457"/>
      <c r="BY13" s="457"/>
      <c r="BZ13" s="457"/>
      <c r="CA13" s="457"/>
      <c r="CB13" s="457"/>
      <c r="CC13" s="457"/>
      <c r="CD13" s="457"/>
      <c r="CE13" s="457"/>
      <c r="CF13" s="457"/>
      <c r="CG13" s="457"/>
      <c r="CH13" s="457"/>
      <c r="CI13" s="457"/>
      <c r="CJ13" s="457"/>
      <c r="CK13" s="457"/>
      <c r="CL13" s="457"/>
      <c r="CM13" s="188"/>
      <c r="CN13" s="188"/>
      <c r="CO13" s="176"/>
    </row>
    <row r="14" spans="1:93" ht="15" customHeight="1" x14ac:dyDescent="0.2">
      <c r="A14" s="186"/>
      <c r="B14" s="186"/>
      <c r="C14" s="186"/>
      <c r="D14" s="186"/>
      <c r="G14" s="184"/>
      <c r="H14" s="184"/>
      <c r="T14" s="187"/>
      <c r="U14" s="187"/>
      <c r="V14" s="187"/>
      <c r="W14" s="187"/>
      <c r="X14" s="185"/>
      <c r="Y14" s="185"/>
      <c r="Z14" s="185"/>
      <c r="AA14" s="185"/>
      <c r="AB14" s="185"/>
      <c r="AC14" s="185"/>
      <c r="AD14" s="185"/>
      <c r="AE14" s="185"/>
      <c r="AF14" s="185"/>
      <c r="AG14" s="185"/>
      <c r="AH14" s="185"/>
      <c r="AI14" s="185"/>
      <c r="AJ14" s="185"/>
      <c r="AK14" s="185"/>
      <c r="AL14" s="185"/>
      <c r="AM14" s="185"/>
      <c r="AN14" s="185"/>
      <c r="AO14" s="185"/>
      <c r="AP14" s="185"/>
      <c r="AQ14" s="185"/>
      <c r="AR14" s="44"/>
      <c r="AT14" s="473" t="s">
        <v>44</v>
      </c>
      <c r="AU14" s="473"/>
      <c r="AV14" s="473"/>
      <c r="AW14" s="473"/>
      <c r="AX14" s="473"/>
      <c r="AY14" s="473"/>
      <c r="AZ14" s="473"/>
      <c r="BA14" s="473"/>
      <c r="BB14" s="473"/>
      <c r="BC14" s="473"/>
      <c r="BD14" s="474"/>
      <c r="BE14" s="474"/>
      <c r="BF14" s="474"/>
      <c r="BG14" s="474"/>
      <c r="BH14" s="474"/>
      <c r="BI14" s="474"/>
      <c r="BJ14" s="474"/>
      <c r="BK14" s="474"/>
      <c r="BL14" s="474"/>
      <c r="BM14" s="474"/>
      <c r="BN14" s="474"/>
      <c r="BO14" s="474"/>
      <c r="BP14" s="474"/>
      <c r="BQ14" s="474"/>
      <c r="BR14" s="474"/>
      <c r="BS14" s="474"/>
      <c r="BT14" s="474"/>
      <c r="BU14" s="474"/>
      <c r="BV14" s="474"/>
      <c r="BW14" s="474"/>
      <c r="BX14" s="474"/>
      <c r="BY14" s="474"/>
      <c r="BZ14" s="474"/>
      <c r="CA14" s="474"/>
      <c r="CB14" s="474"/>
      <c r="CC14" s="474"/>
      <c r="CD14" s="474"/>
      <c r="CE14" s="474"/>
      <c r="CF14" s="474"/>
      <c r="CG14" s="474"/>
      <c r="CH14" s="474"/>
      <c r="CI14" s="474"/>
      <c r="CJ14" s="474"/>
      <c r="CK14" s="57"/>
      <c r="CL14" s="57"/>
      <c r="CM14" s="57"/>
      <c r="CN14" s="57"/>
    </row>
    <row r="15" spans="1:93" ht="33.75" customHeight="1" x14ac:dyDescent="0.2">
      <c r="A15" s="186"/>
      <c r="B15" s="186"/>
      <c r="C15" s="186"/>
      <c r="D15" s="186"/>
      <c r="G15" s="184"/>
      <c r="H15" s="184"/>
      <c r="T15" s="187"/>
      <c r="U15" s="187"/>
      <c r="V15" s="187"/>
      <c r="W15" s="187"/>
      <c r="X15" s="185"/>
      <c r="Y15" s="185"/>
      <c r="Z15" s="185"/>
      <c r="AA15" s="185"/>
      <c r="AB15" s="185"/>
      <c r="AC15" s="185"/>
      <c r="AD15" s="185"/>
      <c r="AE15" s="185"/>
      <c r="AF15" s="185"/>
      <c r="AG15" s="185"/>
      <c r="AH15" s="185"/>
      <c r="AI15" s="185"/>
      <c r="AJ15" s="185"/>
      <c r="AK15" s="185"/>
      <c r="AL15" s="185"/>
      <c r="AM15" s="185"/>
      <c r="AN15" s="185"/>
      <c r="AO15" s="185"/>
      <c r="AP15" s="185"/>
      <c r="AQ15" s="185"/>
      <c r="AR15" s="44"/>
      <c r="AT15" s="436" t="s">
        <v>18</v>
      </c>
      <c r="AU15" s="436"/>
      <c r="AV15" s="436"/>
      <c r="AW15" s="436"/>
      <c r="AX15" s="436"/>
      <c r="AY15" s="436"/>
      <c r="AZ15" s="436"/>
      <c r="BA15" s="436"/>
      <c r="BB15" s="436"/>
      <c r="BC15" s="436"/>
      <c r="BD15" s="438"/>
      <c r="BE15" s="438"/>
      <c r="BF15" s="438"/>
      <c r="BG15" s="438"/>
      <c r="BH15" s="438"/>
      <c r="BI15" s="438"/>
      <c r="BJ15" s="438"/>
      <c r="BK15" s="438"/>
      <c r="BL15" s="438"/>
      <c r="BM15" s="438"/>
      <c r="BN15" s="438"/>
      <c r="BO15" s="438"/>
      <c r="BP15" s="438"/>
      <c r="BQ15" s="438"/>
      <c r="BR15" s="438"/>
      <c r="BS15" s="438"/>
      <c r="BT15" s="438"/>
      <c r="BU15" s="438"/>
      <c r="BV15" s="438"/>
      <c r="BW15" s="438"/>
      <c r="BX15" s="438"/>
      <c r="BY15" s="438"/>
      <c r="BZ15" s="438"/>
      <c r="CA15" s="438"/>
      <c r="CB15" s="438"/>
      <c r="CC15" s="438"/>
      <c r="CD15" s="438"/>
      <c r="CE15" s="438"/>
      <c r="CF15" s="438"/>
      <c r="CG15" s="438"/>
      <c r="CH15" s="438"/>
      <c r="CI15" s="438"/>
      <c r="CJ15" s="438"/>
      <c r="CK15" s="440"/>
      <c r="CL15" s="440"/>
      <c r="CM15" s="440"/>
      <c r="CN15" s="440"/>
      <c r="CO15" s="176"/>
    </row>
    <row r="16" spans="1:93" ht="28" customHeight="1" x14ac:dyDescent="0.2">
      <c r="A16" s="183"/>
      <c r="B16" s="183"/>
      <c r="C16" s="183"/>
      <c r="D16" s="183"/>
      <c r="E16" s="183"/>
      <c r="F16" s="183"/>
      <c r="G16" s="183"/>
      <c r="H16" s="183"/>
      <c r="I16" s="183"/>
      <c r="J16" s="183"/>
      <c r="T16" s="183"/>
      <c r="AD16" s="183"/>
      <c r="AE16" s="183"/>
      <c r="AF16" s="183"/>
      <c r="AG16" s="183"/>
      <c r="AH16" s="183"/>
      <c r="AI16" s="183"/>
      <c r="AJ16" s="183"/>
      <c r="AK16" s="183"/>
      <c r="AL16" s="183"/>
      <c r="AM16" s="183"/>
      <c r="AN16" s="183"/>
      <c r="AO16" s="183"/>
      <c r="AP16" s="183"/>
      <c r="AQ16" s="183"/>
      <c r="AR16" s="183"/>
      <c r="BH16" s="460"/>
      <c r="BI16" s="460"/>
      <c r="BJ16" s="460"/>
      <c r="BK16" s="460"/>
      <c r="BL16" s="460"/>
      <c r="BM16" s="460"/>
      <c r="BN16" s="460"/>
      <c r="BO16" s="460"/>
      <c r="BP16" s="460"/>
      <c r="BQ16" s="460"/>
      <c r="BR16" s="460"/>
      <c r="BS16" s="460"/>
      <c r="BT16" s="460"/>
      <c r="BU16" s="460"/>
      <c r="BV16" s="460"/>
      <c r="BW16" s="460"/>
      <c r="BX16" s="460"/>
      <c r="BY16" s="460"/>
      <c r="BZ16" s="460"/>
      <c r="CA16" s="460"/>
      <c r="CB16" s="460"/>
    </row>
    <row r="17" spans="1:93" ht="33.75" customHeight="1" x14ac:dyDescent="0.2">
      <c r="A17" s="183"/>
      <c r="B17" s="183"/>
      <c r="C17" s="183"/>
      <c r="D17" s="183"/>
      <c r="E17" s="183"/>
      <c r="F17" s="183"/>
      <c r="G17" s="183"/>
      <c r="H17" s="183"/>
      <c r="I17" s="183"/>
      <c r="J17" s="183"/>
      <c r="T17" s="183"/>
      <c r="AD17" s="183"/>
      <c r="AE17" s="183"/>
      <c r="AF17" s="183"/>
      <c r="AG17" s="183"/>
      <c r="AH17" s="183"/>
      <c r="AI17" s="183"/>
      <c r="AJ17" s="434" t="s">
        <v>92</v>
      </c>
      <c r="AK17" s="434"/>
      <c r="AL17" s="434"/>
      <c r="AM17" s="434"/>
      <c r="AN17" s="434"/>
      <c r="AO17" s="434"/>
      <c r="AP17" s="434"/>
      <c r="AQ17" s="434"/>
      <c r="AR17" s="434"/>
      <c r="AT17" s="435" t="s">
        <v>93</v>
      </c>
      <c r="AU17" s="435"/>
      <c r="AV17" s="435"/>
      <c r="AW17" s="435"/>
      <c r="AX17" s="435"/>
      <c r="AY17" s="435"/>
      <c r="AZ17" s="435"/>
      <c r="BA17" s="435"/>
      <c r="BB17" s="435"/>
      <c r="BC17" s="435"/>
      <c r="BD17" s="437"/>
      <c r="BE17" s="437"/>
      <c r="BF17" s="437"/>
      <c r="BG17" s="437"/>
      <c r="BH17" s="437"/>
      <c r="BI17" s="437"/>
      <c r="BJ17" s="437"/>
      <c r="BK17" s="437"/>
      <c r="BL17" s="437"/>
      <c r="BM17" s="437"/>
      <c r="BN17" s="437"/>
      <c r="BO17" s="437"/>
      <c r="BP17" s="437"/>
      <c r="BQ17" s="437"/>
      <c r="BR17" s="437"/>
      <c r="BS17" s="437"/>
      <c r="BT17" s="437"/>
      <c r="BU17" s="437"/>
      <c r="BV17" s="437"/>
      <c r="BW17" s="437"/>
      <c r="BX17" s="437"/>
      <c r="BY17" s="437"/>
      <c r="BZ17" s="437"/>
      <c r="CA17" s="437"/>
      <c r="CB17" s="437"/>
      <c r="CC17" s="437"/>
      <c r="CD17" s="437"/>
      <c r="CE17" s="437"/>
      <c r="CF17" s="437"/>
      <c r="CG17" s="437"/>
      <c r="CH17" s="437"/>
      <c r="CI17" s="437"/>
      <c r="CJ17" s="437"/>
    </row>
    <row r="18" spans="1:93" ht="33.75" customHeight="1" x14ac:dyDescent="0.2">
      <c r="A18" s="183"/>
      <c r="B18" s="183"/>
      <c r="C18" s="183"/>
      <c r="D18" s="183"/>
      <c r="E18" s="183"/>
      <c r="F18" s="183"/>
      <c r="G18" s="183"/>
      <c r="H18" s="183"/>
      <c r="I18" s="183"/>
      <c r="J18" s="183"/>
      <c r="T18" s="183"/>
      <c r="AD18" s="183"/>
      <c r="AE18" s="183"/>
      <c r="AF18" s="183"/>
      <c r="AG18" s="183"/>
      <c r="AH18" s="183"/>
      <c r="AI18" s="183"/>
      <c r="AJ18" s="183"/>
      <c r="AK18" s="183"/>
      <c r="AL18" s="183"/>
      <c r="AM18" s="183"/>
      <c r="AN18" s="183"/>
      <c r="AO18" s="183"/>
      <c r="AP18" s="183"/>
      <c r="AQ18" s="183"/>
      <c r="AR18" s="183"/>
      <c r="AT18" s="436" t="s">
        <v>18</v>
      </c>
      <c r="AU18" s="436"/>
      <c r="AV18" s="436"/>
      <c r="AW18" s="436"/>
      <c r="AX18" s="436"/>
      <c r="AY18" s="436"/>
      <c r="AZ18" s="436"/>
      <c r="BA18" s="436"/>
      <c r="BB18" s="436"/>
      <c r="BC18" s="436"/>
      <c r="BD18" s="438"/>
      <c r="BE18" s="438"/>
      <c r="BF18" s="438"/>
      <c r="BG18" s="438"/>
      <c r="BH18" s="438"/>
      <c r="BI18" s="438"/>
      <c r="BJ18" s="438"/>
      <c r="BK18" s="438"/>
      <c r="BL18" s="438"/>
      <c r="BM18" s="438"/>
      <c r="BN18" s="438"/>
      <c r="BO18" s="438"/>
      <c r="BP18" s="438"/>
      <c r="BQ18" s="438"/>
      <c r="BR18" s="438"/>
      <c r="BS18" s="438"/>
      <c r="BT18" s="438"/>
      <c r="BU18" s="438"/>
      <c r="BV18" s="438"/>
      <c r="BW18" s="438"/>
      <c r="BX18" s="438"/>
      <c r="BY18" s="438"/>
      <c r="BZ18" s="438"/>
      <c r="CA18" s="438"/>
      <c r="CB18" s="438"/>
      <c r="CC18" s="438"/>
      <c r="CD18" s="438"/>
      <c r="CE18" s="438"/>
      <c r="CF18" s="438"/>
      <c r="CG18" s="438"/>
      <c r="CH18" s="438"/>
      <c r="CI18" s="438"/>
      <c r="CJ18" s="438"/>
    </row>
    <row r="19" spans="1:93" ht="33.75" customHeight="1" x14ac:dyDescent="0.2">
      <c r="A19" s="183"/>
      <c r="B19" s="183"/>
      <c r="C19" s="183"/>
      <c r="D19" s="183"/>
      <c r="E19" s="183"/>
      <c r="F19" s="183"/>
      <c r="G19" s="183"/>
      <c r="H19" s="183"/>
      <c r="I19" s="183"/>
      <c r="J19" s="183"/>
      <c r="T19" s="183"/>
      <c r="AD19" s="183"/>
      <c r="AE19" s="183"/>
      <c r="AF19" s="183"/>
      <c r="AG19" s="183"/>
      <c r="AH19" s="183"/>
      <c r="AI19" s="183"/>
      <c r="AJ19" s="183"/>
      <c r="AK19" s="183"/>
      <c r="AL19" s="183"/>
      <c r="AM19" s="183"/>
      <c r="AN19" s="183"/>
      <c r="AO19" s="183"/>
      <c r="AP19" s="183"/>
      <c r="AQ19" s="183"/>
      <c r="AR19" s="183"/>
      <c r="AT19" s="436" t="s">
        <v>94</v>
      </c>
      <c r="AU19" s="436"/>
      <c r="AV19" s="436"/>
      <c r="AW19" s="436"/>
      <c r="AX19" s="436"/>
      <c r="AY19" s="436"/>
      <c r="AZ19" s="436"/>
      <c r="BA19" s="436"/>
      <c r="BB19" s="436"/>
      <c r="BC19" s="436"/>
      <c r="BD19" s="437"/>
      <c r="BE19" s="437"/>
      <c r="BF19" s="437"/>
      <c r="BG19" s="437"/>
      <c r="BH19" s="437"/>
      <c r="BI19" s="437"/>
      <c r="BJ19" s="437"/>
      <c r="BK19" s="437"/>
      <c r="BL19" s="437"/>
      <c r="BM19" s="437"/>
      <c r="BN19" s="437"/>
      <c r="BO19" s="437"/>
      <c r="BP19" s="437"/>
      <c r="BQ19" s="437"/>
      <c r="BR19" s="437"/>
      <c r="BS19" s="437"/>
      <c r="BT19" s="437"/>
      <c r="BU19" s="437"/>
      <c r="BV19" s="437"/>
      <c r="BW19" s="437"/>
      <c r="BX19" s="437"/>
      <c r="BY19" s="437"/>
      <c r="BZ19" s="437"/>
      <c r="CA19" s="437"/>
      <c r="CB19" s="437"/>
      <c r="CC19" s="437"/>
      <c r="CD19" s="437"/>
      <c r="CE19" s="437"/>
      <c r="CF19" s="437"/>
      <c r="CG19" s="437"/>
      <c r="CH19" s="437"/>
      <c r="CI19" s="437"/>
      <c r="CJ19" s="437"/>
    </row>
    <row r="20" spans="1:93" ht="33.75" customHeight="1" x14ac:dyDescent="0.2">
      <c r="A20" s="183"/>
      <c r="B20" s="183"/>
      <c r="C20" s="183"/>
      <c r="D20" s="183"/>
      <c r="E20" s="183"/>
      <c r="F20" s="183"/>
      <c r="G20" s="183"/>
      <c r="H20" s="183"/>
      <c r="I20" s="183"/>
      <c r="J20" s="183"/>
      <c r="T20" s="183"/>
      <c r="AD20" s="183"/>
      <c r="AE20" s="183"/>
      <c r="AF20" s="183"/>
      <c r="AG20" s="183"/>
      <c r="AH20" s="183"/>
      <c r="AI20" s="183"/>
      <c r="AJ20" s="183"/>
      <c r="AK20" s="183"/>
      <c r="AL20" s="183"/>
      <c r="AM20" s="183"/>
      <c r="AN20" s="183"/>
      <c r="AO20" s="183"/>
      <c r="AP20" s="183"/>
      <c r="AQ20" s="183"/>
      <c r="AR20" s="183"/>
      <c r="AT20" s="436" t="s">
        <v>62</v>
      </c>
      <c r="AU20" s="436"/>
      <c r="AV20" s="436"/>
      <c r="AW20" s="436"/>
      <c r="AX20" s="436"/>
      <c r="AY20" s="436"/>
      <c r="AZ20" s="436"/>
      <c r="BA20" s="436"/>
      <c r="BB20" s="436"/>
      <c r="BC20" s="436"/>
      <c r="BD20" s="439"/>
      <c r="BE20" s="439"/>
      <c r="BF20" s="439"/>
      <c r="BG20" s="439"/>
      <c r="BH20" s="439"/>
      <c r="BI20" s="439"/>
      <c r="BJ20" s="439"/>
      <c r="BK20" s="439"/>
      <c r="BL20" s="439"/>
      <c r="BM20" s="439"/>
      <c r="BN20" s="439"/>
      <c r="BO20" s="439"/>
      <c r="BP20" s="439"/>
      <c r="BQ20" s="439"/>
      <c r="BR20" s="439"/>
      <c r="BS20" s="439"/>
      <c r="BT20" s="439"/>
      <c r="BU20" s="439"/>
      <c r="BV20" s="439"/>
      <c r="BW20" s="439"/>
      <c r="BX20" s="439"/>
      <c r="BY20" s="439"/>
      <c r="BZ20" s="439"/>
      <c r="CA20" s="439"/>
      <c r="CB20" s="439"/>
      <c r="CC20" s="439"/>
      <c r="CD20" s="439"/>
      <c r="CE20" s="439"/>
      <c r="CF20" s="439"/>
      <c r="CG20" s="439"/>
      <c r="CH20" s="439"/>
      <c r="CI20" s="439"/>
      <c r="CJ20" s="439"/>
    </row>
    <row r="21" spans="1:93" ht="15" customHeight="1" x14ac:dyDescent="0.2">
      <c r="A21" s="183"/>
      <c r="B21" s="183"/>
      <c r="C21" s="183"/>
      <c r="D21" s="183"/>
      <c r="E21" s="183"/>
      <c r="F21" s="183"/>
      <c r="G21" s="183"/>
      <c r="H21" s="183"/>
      <c r="I21" s="183"/>
      <c r="J21" s="183"/>
      <c r="T21" s="183"/>
      <c r="AD21" s="183"/>
      <c r="AE21" s="183"/>
      <c r="AF21" s="183"/>
      <c r="AG21" s="183"/>
      <c r="AH21" s="183"/>
      <c r="AI21" s="183"/>
      <c r="AJ21" s="183"/>
      <c r="AK21" s="183"/>
      <c r="AL21" s="183"/>
      <c r="AM21" s="183"/>
      <c r="AN21" s="183"/>
      <c r="AO21" s="183"/>
      <c r="AP21" s="183"/>
      <c r="AQ21" s="183"/>
      <c r="AR21" s="183"/>
    </row>
    <row r="22" spans="1:93" ht="12" customHeight="1" x14ac:dyDescent="0.2">
      <c r="A22" s="186"/>
      <c r="B22" s="186"/>
      <c r="C22" s="186"/>
      <c r="D22" s="186"/>
      <c r="G22" s="184"/>
      <c r="H22" s="184"/>
      <c r="T22" s="187"/>
      <c r="U22" s="187"/>
      <c r="V22" s="187"/>
      <c r="W22" s="187"/>
      <c r="X22" s="185"/>
      <c r="Y22" s="185"/>
      <c r="Z22" s="185"/>
      <c r="AA22" s="185"/>
      <c r="AB22" s="185"/>
      <c r="AC22" s="185"/>
      <c r="AD22" s="185"/>
      <c r="AE22" s="185"/>
      <c r="AF22" s="185"/>
      <c r="AG22" s="185"/>
      <c r="AH22" s="185"/>
      <c r="AI22" s="185"/>
      <c r="AJ22" s="185"/>
      <c r="AK22" s="185"/>
      <c r="AL22" s="185"/>
      <c r="AM22" s="185"/>
      <c r="AN22" s="185"/>
      <c r="AO22" s="185"/>
      <c r="AP22" s="185"/>
      <c r="AQ22" s="185"/>
      <c r="AR22" s="44"/>
      <c r="AT22" s="190"/>
      <c r="AU22" s="190"/>
      <c r="AV22" s="190"/>
      <c r="AW22" s="190"/>
      <c r="AX22" s="190"/>
      <c r="AY22" s="190"/>
      <c r="AZ22" s="190"/>
      <c r="BA22" s="190"/>
      <c r="BB22" s="190"/>
      <c r="BC22" s="190"/>
      <c r="BD22" s="191"/>
      <c r="BE22" s="191"/>
      <c r="BF22" s="191"/>
      <c r="BG22" s="191"/>
      <c r="BH22" s="191"/>
      <c r="BI22" s="191"/>
      <c r="BJ22" s="191"/>
      <c r="BK22" s="191"/>
      <c r="BL22" s="191"/>
      <c r="BM22" s="191"/>
      <c r="BN22" s="191"/>
      <c r="BO22" s="191"/>
      <c r="BP22" s="191"/>
      <c r="BQ22" s="191"/>
      <c r="BR22" s="191"/>
      <c r="BS22" s="191"/>
      <c r="BT22" s="191"/>
      <c r="BU22" s="191"/>
      <c r="BV22" s="191"/>
      <c r="BW22" s="191"/>
      <c r="BX22" s="191"/>
      <c r="BY22" s="191"/>
      <c r="BZ22" s="191"/>
      <c r="CA22" s="191"/>
      <c r="CB22" s="191"/>
      <c r="CC22" s="191"/>
      <c r="CD22" s="191"/>
      <c r="CE22" s="191"/>
      <c r="CF22" s="191"/>
      <c r="CG22" s="191"/>
      <c r="CH22" s="191"/>
      <c r="CI22" s="191"/>
      <c r="CJ22" s="191"/>
      <c r="CK22" s="191"/>
      <c r="CL22" s="191"/>
    </row>
    <row r="23" spans="1:93" ht="21" customHeight="1" x14ac:dyDescent="0.2">
      <c r="A23" s="186"/>
      <c r="B23" s="186"/>
      <c r="C23" s="186"/>
      <c r="D23" s="186"/>
      <c r="G23" s="184"/>
      <c r="H23" s="184"/>
      <c r="T23" s="57"/>
      <c r="U23" s="57"/>
      <c r="V23" s="57"/>
      <c r="W23" s="57"/>
      <c r="X23" s="185"/>
      <c r="Y23" s="185"/>
      <c r="Z23" s="185"/>
      <c r="AA23" s="185"/>
      <c r="AB23" s="185"/>
      <c r="AC23" s="185"/>
      <c r="AD23" s="185"/>
      <c r="AE23" s="185"/>
      <c r="AF23" s="185"/>
      <c r="AG23" s="185"/>
      <c r="AH23" s="185"/>
      <c r="AI23" s="185"/>
      <c r="AJ23" s="434" t="s">
        <v>20</v>
      </c>
      <c r="AK23" s="434"/>
      <c r="AL23" s="434"/>
      <c r="AM23" s="434"/>
      <c r="AN23" s="434"/>
      <c r="AO23" s="434"/>
      <c r="AP23" s="434"/>
      <c r="AQ23" s="434"/>
      <c r="AR23" s="434"/>
      <c r="AS23" s="185"/>
      <c r="AT23" s="436" t="s">
        <v>16</v>
      </c>
      <c r="AU23" s="436"/>
      <c r="AV23" s="436"/>
      <c r="AW23" s="436"/>
      <c r="AX23" s="436"/>
      <c r="AY23" s="436"/>
      <c r="AZ23" s="436"/>
      <c r="BA23" s="436"/>
      <c r="BB23" s="436"/>
      <c r="BC23" s="436"/>
      <c r="BD23" s="455"/>
      <c r="BE23" s="455"/>
      <c r="BF23" s="455"/>
      <c r="BG23" s="455"/>
      <c r="BH23" s="455"/>
      <c r="BI23" s="456" t="s">
        <v>27</v>
      </c>
      <c r="BJ23" s="456"/>
      <c r="BK23" s="455"/>
      <c r="BL23" s="455"/>
      <c r="BM23" s="455"/>
      <c r="BN23" s="455"/>
      <c r="BO23" s="455"/>
      <c r="BP23" s="44"/>
      <c r="BQ23" s="44"/>
      <c r="BR23" s="44"/>
      <c r="BS23" s="44"/>
      <c r="BT23" s="44"/>
      <c r="BU23" s="44"/>
      <c r="BV23" s="44"/>
      <c r="BW23" s="44"/>
      <c r="BX23" s="44"/>
      <c r="BY23" s="44"/>
      <c r="BZ23" s="44"/>
      <c r="CA23" s="44"/>
      <c r="CB23" s="44"/>
      <c r="CC23" s="44"/>
      <c r="CD23" s="44"/>
      <c r="CE23" s="44"/>
      <c r="CF23" s="44"/>
      <c r="CG23" s="44"/>
      <c r="CH23" s="44"/>
      <c r="CI23" s="44"/>
      <c r="CJ23" s="44"/>
      <c r="CK23" s="44"/>
      <c r="CL23" s="44"/>
      <c r="CO23" s="176"/>
    </row>
    <row r="24" spans="1:93" ht="41.25" customHeight="1" x14ac:dyDescent="0.25">
      <c r="A24" s="183"/>
      <c r="B24" s="183"/>
      <c r="C24" s="183"/>
      <c r="D24" s="183"/>
      <c r="E24" s="43"/>
      <c r="F24" s="43"/>
      <c r="G24" s="184"/>
      <c r="H24" s="184"/>
      <c r="T24" s="186"/>
      <c r="U24" s="186"/>
      <c r="V24" s="186"/>
      <c r="W24" s="183"/>
      <c r="X24" s="185"/>
      <c r="Y24" s="185"/>
      <c r="Z24" s="185"/>
      <c r="AA24" s="185"/>
      <c r="AB24" s="185"/>
      <c r="AC24" s="185"/>
      <c r="AD24" s="185"/>
      <c r="AE24" s="185"/>
      <c r="AF24" s="185"/>
      <c r="AG24" s="185"/>
      <c r="AH24" s="185"/>
      <c r="AI24" s="185"/>
      <c r="AJ24" s="185"/>
      <c r="AK24" s="185"/>
      <c r="AL24" s="185"/>
      <c r="AM24" s="185"/>
      <c r="AN24" s="185"/>
      <c r="AO24" s="185"/>
      <c r="AP24" s="185"/>
      <c r="AQ24" s="185"/>
      <c r="AR24" s="44"/>
      <c r="AT24" s="459" t="s">
        <v>17</v>
      </c>
      <c r="AU24" s="459"/>
      <c r="AV24" s="459"/>
      <c r="AW24" s="459"/>
      <c r="AX24" s="459"/>
      <c r="AY24" s="459"/>
      <c r="AZ24" s="459"/>
      <c r="BA24" s="459"/>
      <c r="BB24" s="459"/>
      <c r="BC24" s="459"/>
      <c r="BD24" s="457"/>
      <c r="BE24" s="457"/>
      <c r="BF24" s="457"/>
      <c r="BG24" s="457"/>
      <c r="BH24" s="457"/>
      <c r="BI24" s="457"/>
      <c r="BJ24" s="457"/>
      <c r="BK24" s="457"/>
      <c r="BL24" s="457"/>
      <c r="BM24" s="457"/>
      <c r="BN24" s="457"/>
      <c r="BO24" s="457"/>
      <c r="BP24" s="457"/>
      <c r="BQ24" s="457"/>
      <c r="BR24" s="457"/>
      <c r="BS24" s="457"/>
      <c r="BT24" s="457"/>
      <c r="BU24" s="457"/>
      <c r="BV24" s="457"/>
      <c r="BW24" s="457"/>
      <c r="BX24" s="457"/>
      <c r="BY24" s="457"/>
      <c r="BZ24" s="457"/>
      <c r="CA24" s="457"/>
      <c r="CB24" s="457"/>
      <c r="CC24" s="457"/>
      <c r="CD24" s="457"/>
      <c r="CE24" s="457"/>
      <c r="CF24" s="457"/>
      <c r="CG24" s="457"/>
      <c r="CH24" s="457"/>
      <c r="CI24" s="457"/>
      <c r="CJ24" s="457"/>
      <c r="CK24" s="457"/>
      <c r="CL24" s="457"/>
    </row>
    <row r="25" spans="1:93" ht="27.75" customHeight="1" x14ac:dyDescent="0.2">
      <c r="A25" s="186"/>
      <c r="B25" s="186"/>
      <c r="C25" s="186"/>
      <c r="D25" s="186"/>
      <c r="G25" s="184"/>
      <c r="H25" s="184"/>
      <c r="T25" s="187"/>
      <c r="U25" s="187"/>
      <c r="V25" s="187"/>
      <c r="W25" s="187"/>
      <c r="X25" s="185"/>
      <c r="Y25" s="185"/>
      <c r="Z25" s="185"/>
      <c r="AA25" s="185"/>
      <c r="AB25" s="185"/>
      <c r="AC25" s="185"/>
      <c r="AD25" s="185"/>
      <c r="AE25" s="185"/>
      <c r="AF25" s="185"/>
      <c r="AG25" s="185"/>
      <c r="AH25" s="185"/>
      <c r="AI25" s="185"/>
      <c r="AJ25" s="185"/>
      <c r="AK25" s="185"/>
      <c r="AL25" s="185"/>
      <c r="AM25" s="185"/>
      <c r="AN25" s="185"/>
      <c r="AO25" s="185"/>
      <c r="AP25" s="185"/>
      <c r="AQ25" s="185"/>
      <c r="AR25" s="44"/>
      <c r="AT25" s="459"/>
      <c r="AU25" s="459"/>
      <c r="AV25" s="459"/>
      <c r="AW25" s="459"/>
      <c r="AX25" s="459"/>
      <c r="AY25" s="459"/>
      <c r="AZ25" s="459"/>
      <c r="BA25" s="459"/>
      <c r="BB25" s="459"/>
      <c r="BC25" s="459"/>
      <c r="BD25" s="458"/>
      <c r="BE25" s="458"/>
      <c r="BF25" s="458"/>
      <c r="BG25" s="458"/>
      <c r="BH25" s="458"/>
      <c r="BI25" s="458"/>
      <c r="BJ25" s="458"/>
      <c r="BK25" s="458"/>
      <c r="BL25" s="458"/>
      <c r="BM25" s="458"/>
      <c r="BN25" s="458"/>
      <c r="BO25" s="458"/>
      <c r="BP25" s="458"/>
      <c r="BQ25" s="458"/>
      <c r="BR25" s="458"/>
      <c r="BS25" s="458"/>
      <c r="BT25" s="458"/>
      <c r="BU25" s="458"/>
      <c r="BV25" s="458"/>
      <c r="BW25" s="458"/>
      <c r="BX25" s="458"/>
      <c r="BY25" s="458"/>
      <c r="BZ25" s="458"/>
      <c r="CA25" s="458"/>
      <c r="CB25" s="458"/>
      <c r="CC25" s="458"/>
      <c r="CD25" s="458"/>
      <c r="CE25" s="458"/>
      <c r="CF25" s="458"/>
      <c r="CG25" s="458"/>
      <c r="CH25" s="458"/>
      <c r="CI25" s="458"/>
      <c r="CJ25" s="458"/>
      <c r="CK25" s="458"/>
      <c r="CL25" s="458"/>
      <c r="CM25" s="188"/>
      <c r="CN25" s="188"/>
      <c r="CO25" s="176"/>
    </row>
    <row r="26" spans="1:93" ht="26.25" customHeight="1" x14ac:dyDescent="0.2">
      <c r="A26" s="186"/>
      <c r="B26" s="186"/>
      <c r="C26" s="186"/>
      <c r="D26" s="186"/>
      <c r="E26" s="43"/>
      <c r="F26" s="43"/>
      <c r="G26" s="184"/>
      <c r="H26" s="184"/>
      <c r="T26" s="186"/>
      <c r="U26" s="186"/>
      <c r="V26" s="186"/>
      <c r="W26" s="183"/>
      <c r="X26" s="185"/>
      <c r="Y26" s="185"/>
      <c r="Z26" s="185"/>
      <c r="AA26" s="185"/>
      <c r="AB26" s="185"/>
      <c r="AC26" s="185"/>
      <c r="AD26" s="185"/>
      <c r="AE26" s="185"/>
      <c r="AF26" s="185"/>
      <c r="AG26" s="185"/>
      <c r="AH26" s="185"/>
      <c r="AI26" s="185"/>
      <c r="AJ26" s="185"/>
      <c r="AK26" s="185"/>
      <c r="AL26" s="185"/>
      <c r="AM26" s="185"/>
      <c r="AN26" s="185"/>
      <c r="AO26" s="185"/>
      <c r="AP26" s="185"/>
      <c r="AQ26" s="185"/>
      <c r="AR26" s="44"/>
      <c r="AT26" s="436" t="s">
        <v>19</v>
      </c>
      <c r="AU26" s="436"/>
      <c r="AV26" s="436"/>
      <c r="AW26" s="436"/>
      <c r="AX26" s="436"/>
      <c r="AY26" s="436"/>
      <c r="AZ26" s="436"/>
      <c r="BA26" s="436"/>
      <c r="BB26" s="436"/>
      <c r="BC26" s="436"/>
      <c r="BD26" s="437"/>
      <c r="BE26" s="437"/>
      <c r="BF26" s="437"/>
      <c r="BG26" s="437"/>
      <c r="BH26" s="437"/>
      <c r="BI26" s="437"/>
      <c r="BJ26" s="437"/>
      <c r="BK26" s="437"/>
      <c r="BL26" s="437"/>
      <c r="BM26" s="437"/>
      <c r="BN26" s="437"/>
      <c r="BO26" s="437"/>
      <c r="BP26" s="437"/>
      <c r="BQ26" s="437"/>
      <c r="BR26" s="437"/>
      <c r="BS26" s="437"/>
      <c r="BT26" s="437"/>
      <c r="BU26" s="437"/>
      <c r="BV26" s="437"/>
      <c r="BW26" s="437"/>
      <c r="BX26" s="437"/>
      <c r="BY26" s="437"/>
      <c r="BZ26" s="437"/>
      <c r="CA26" s="437"/>
      <c r="CB26" s="437"/>
      <c r="CC26" s="437"/>
      <c r="CD26" s="437"/>
      <c r="CE26" s="437"/>
      <c r="CF26" s="437"/>
      <c r="CG26" s="437"/>
      <c r="CH26" s="437"/>
      <c r="CI26" s="437"/>
      <c r="CJ26" s="437"/>
      <c r="CK26" s="437"/>
      <c r="CL26" s="437"/>
    </row>
    <row r="27" spans="1:93" ht="41.25" customHeight="1" x14ac:dyDescent="0.2">
      <c r="A27" s="186"/>
      <c r="B27" s="186"/>
      <c r="C27" s="186"/>
      <c r="D27" s="186"/>
      <c r="E27" s="43"/>
      <c r="F27" s="43"/>
      <c r="G27" s="184"/>
      <c r="H27" s="184"/>
      <c r="T27" s="186"/>
      <c r="U27" s="186"/>
      <c r="V27" s="186"/>
      <c r="W27" s="183"/>
      <c r="X27" s="185"/>
      <c r="Y27" s="185"/>
      <c r="Z27" s="185"/>
      <c r="AA27" s="185"/>
      <c r="AB27" s="185"/>
      <c r="AC27" s="185"/>
      <c r="AD27" s="185"/>
      <c r="AE27" s="185"/>
      <c r="AF27" s="185"/>
      <c r="AG27" s="185"/>
      <c r="AH27" s="185"/>
      <c r="AI27" s="185"/>
      <c r="AJ27" s="185"/>
      <c r="AK27" s="185"/>
      <c r="AL27" s="185"/>
      <c r="AM27" s="185"/>
      <c r="AN27" s="185"/>
      <c r="AO27" s="185"/>
      <c r="AP27" s="185"/>
      <c r="AQ27" s="185"/>
      <c r="AR27" s="44"/>
      <c r="AT27" s="434" t="s">
        <v>82</v>
      </c>
      <c r="AU27" s="436"/>
      <c r="AV27" s="436"/>
      <c r="AW27" s="436"/>
      <c r="AX27" s="436"/>
      <c r="AY27" s="436"/>
      <c r="AZ27" s="436"/>
      <c r="BA27" s="436"/>
      <c r="BB27" s="436"/>
      <c r="BC27" s="436"/>
      <c r="BD27" s="438"/>
      <c r="BE27" s="438"/>
      <c r="BF27" s="438"/>
      <c r="BG27" s="438"/>
      <c r="BH27" s="438"/>
      <c r="BI27" s="438"/>
      <c r="BJ27" s="438"/>
      <c r="BK27" s="438"/>
      <c r="BL27" s="438"/>
      <c r="BM27" s="438"/>
      <c r="BN27" s="438"/>
      <c r="BO27" s="438"/>
      <c r="BP27" s="438"/>
      <c r="BQ27" s="438"/>
      <c r="BR27" s="438"/>
      <c r="BS27" s="438"/>
      <c r="BT27" s="438"/>
      <c r="BU27" s="438"/>
      <c r="BV27" s="438"/>
      <c r="BW27" s="438"/>
      <c r="BX27" s="438"/>
      <c r="BY27" s="438"/>
      <c r="BZ27" s="438"/>
      <c r="CA27" s="438"/>
      <c r="CB27" s="438"/>
      <c r="CC27" s="438"/>
      <c r="CD27" s="438"/>
      <c r="CE27" s="438"/>
      <c r="CF27" s="438"/>
      <c r="CG27" s="438"/>
      <c r="CH27" s="438"/>
      <c r="CI27" s="438"/>
      <c r="CJ27" s="438"/>
      <c r="CK27" s="440"/>
      <c r="CL27" s="440"/>
      <c r="CM27" s="440"/>
      <c r="CN27" s="440"/>
      <c r="CO27" s="176"/>
    </row>
    <row r="28" spans="1:93" s="173" customFormat="1" ht="15" customHeight="1" x14ac:dyDescent="0.2">
      <c r="A28" s="192"/>
      <c r="B28" s="192"/>
      <c r="C28" s="192"/>
      <c r="D28" s="192"/>
      <c r="G28" s="193"/>
      <c r="H28" s="193"/>
      <c r="T28" s="192"/>
      <c r="U28" s="192"/>
      <c r="V28" s="192"/>
      <c r="W28" s="182"/>
      <c r="X28" s="194"/>
      <c r="Y28" s="194"/>
      <c r="Z28" s="194"/>
      <c r="AA28" s="194"/>
      <c r="AB28" s="194"/>
      <c r="AC28" s="194"/>
      <c r="AD28" s="194"/>
      <c r="AE28" s="194"/>
      <c r="AF28" s="194"/>
      <c r="AG28" s="194"/>
      <c r="AH28" s="194"/>
      <c r="AI28" s="194"/>
      <c r="AJ28" s="194"/>
      <c r="AK28" s="194"/>
      <c r="AL28" s="194"/>
      <c r="AM28" s="194"/>
      <c r="AN28" s="194"/>
      <c r="AO28" s="194"/>
      <c r="AP28" s="194"/>
      <c r="AQ28" s="194"/>
      <c r="AR28" s="48"/>
      <c r="AT28" s="116"/>
      <c r="AU28" s="116"/>
      <c r="AV28" s="116"/>
      <c r="AW28" s="116"/>
      <c r="AX28" s="116"/>
      <c r="AY28" s="116"/>
      <c r="AZ28" s="116"/>
      <c r="BA28" s="116"/>
      <c r="BB28" s="116"/>
      <c r="BC28" s="116"/>
      <c r="BD28" s="117"/>
      <c r="BE28" s="117"/>
      <c r="BF28" s="117"/>
      <c r="BG28" s="117"/>
      <c r="BH28" s="117"/>
      <c r="BI28" s="117"/>
      <c r="BJ28" s="117"/>
      <c r="BK28" s="117"/>
      <c r="BL28" s="117"/>
      <c r="BM28" s="117"/>
      <c r="BN28" s="117"/>
      <c r="BO28" s="117"/>
      <c r="BP28" s="117"/>
      <c r="BQ28" s="117"/>
      <c r="BR28" s="117"/>
      <c r="BS28" s="117"/>
      <c r="BT28" s="117"/>
      <c r="BU28" s="117"/>
      <c r="BV28" s="117"/>
      <c r="BW28" s="117"/>
      <c r="BX28" s="117"/>
      <c r="BY28" s="117"/>
      <c r="BZ28" s="117"/>
      <c r="CA28" s="117"/>
      <c r="CB28" s="117"/>
      <c r="CC28" s="117"/>
      <c r="CD28" s="117"/>
      <c r="CE28" s="117"/>
      <c r="CF28" s="117"/>
      <c r="CG28" s="117"/>
      <c r="CH28" s="117"/>
      <c r="CI28" s="117"/>
      <c r="CJ28" s="117"/>
      <c r="CK28" s="117"/>
      <c r="CL28" s="117"/>
      <c r="CM28" s="171"/>
      <c r="CN28" s="171"/>
    </row>
    <row r="29" spans="1:93" s="173" customFormat="1" ht="38.25" customHeight="1" x14ac:dyDescent="0.2">
      <c r="X29" s="194"/>
      <c r="Y29" s="194"/>
      <c r="Z29" s="194"/>
      <c r="AA29" s="194"/>
      <c r="AB29" s="194"/>
      <c r="AN29" s="194"/>
      <c r="AO29" s="194"/>
      <c r="AP29" s="194"/>
      <c r="AQ29" s="194"/>
      <c r="AR29" s="48"/>
    </row>
    <row r="30" spans="1:93" s="173" customFormat="1" ht="24.75" customHeight="1" x14ac:dyDescent="0.2">
      <c r="A30" s="441"/>
      <c r="B30" s="441"/>
      <c r="C30" s="441"/>
      <c r="D30" s="441"/>
      <c r="E30" s="441"/>
      <c r="F30" s="441"/>
      <c r="G30" s="441"/>
      <c r="H30" s="441"/>
      <c r="I30" s="441"/>
      <c r="J30" s="441"/>
      <c r="K30" s="441"/>
      <c r="L30" s="441"/>
      <c r="M30" s="441"/>
      <c r="N30" s="441"/>
      <c r="O30" s="441"/>
      <c r="P30" s="441"/>
      <c r="Q30" s="441"/>
      <c r="R30" s="441"/>
      <c r="S30" s="441"/>
      <c r="T30" s="441"/>
      <c r="U30" s="441"/>
      <c r="V30" s="441"/>
      <c r="W30" s="441"/>
      <c r="X30" s="441"/>
      <c r="Y30" s="441"/>
      <c r="Z30" s="441"/>
      <c r="AA30" s="441"/>
      <c r="AB30" s="441"/>
      <c r="AC30" s="441"/>
      <c r="AD30" s="441"/>
      <c r="AE30" s="441"/>
      <c r="AF30" s="441"/>
      <c r="AG30" s="441"/>
      <c r="AH30" s="441"/>
      <c r="AI30" s="441"/>
      <c r="AJ30" s="441"/>
      <c r="AK30" s="441"/>
      <c r="AL30" s="441"/>
      <c r="AM30" s="441"/>
      <c r="AN30" s="441"/>
      <c r="AO30" s="441"/>
      <c r="AP30" s="441"/>
      <c r="AQ30" s="441"/>
      <c r="AR30" s="441"/>
      <c r="AS30" s="441"/>
      <c r="AT30" s="441"/>
      <c r="AU30" s="441"/>
      <c r="AV30" s="441"/>
      <c r="AW30" s="441"/>
      <c r="AX30" s="441"/>
      <c r="AY30" s="441"/>
      <c r="AZ30" s="441"/>
      <c r="BA30" s="441"/>
      <c r="BB30" s="441"/>
      <c r="BC30" s="441"/>
      <c r="BD30" s="441"/>
      <c r="BE30" s="441"/>
      <c r="BF30" s="441"/>
      <c r="BG30" s="441"/>
      <c r="BH30" s="441"/>
      <c r="BI30" s="441"/>
      <c r="BJ30" s="441"/>
      <c r="BK30" s="441"/>
      <c r="BL30" s="441"/>
      <c r="BM30" s="441"/>
      <c r="BN30" s="441"/>
      <c r="BO30" s="441"/>
      <c r="BP30" s="441"/>
      <c r="BQ30" s="441"/>
      <c r="BR30" s="441"/>
      <c r="BS30" s="441"/>
      <c r="BT30" s="441"/>
      <c r="BU30" s="441"/>
      <c r="BV30" s="441"/>
      <c r="BW30" s="441"/>
      <c r="BX30" s="441"/>
      <c r="BY30" s="441"/>
      <c r="BZ30" s="441"/>
      <c r="CA30" s="441"/>
      <c r="CB30" s="441"/>
      <c r="CC30" s="441"/>
      <c r="CD30" s="441"/>
      <c r="CE30" s="441"/>
      <c r="CF30" s="441"/>
      <c r="CG30" s="441"/>
      <c r="CH30" s="441"/>
      <c r="CI30" s="441"/>
      <c r="CJ30" s="441"/>
      <c r="CK30" s="441"/>
      <c r="CL30" s="441"/>
      <c r="CM30" s="441"/>
      <c r="CN30" s="441"/>
    </row>
    <row r="31" spans="1:93" s="173" customFormat="1" ht="24.75" customHeight="1" x14ac:dyDescent="0.2">
      <c r="A31" s="442" t="s">
        <v>45</v>
      </c>
      <c r="B31" s="442"/>
      <c r="C31" s="442"/>
      <c r="D31" s="442"/>
      <c r="E31" s="442"/>
      <c r="F31" s="442"/>
      <c r="G31" s="442"/>
      <c r="H31" s="442"/>
      <c r="I31" s="442"/>
      <c r="J31" s="442"/>
      <c r="K31" s="442"/>
      <c r="L31" s="442"/>
      <c r="M31" s="442"/>
      <c r="N31" s="442"/>
      <c r="O31" s="442"/>
      <c r="P31" s="442"/>
      <c r="Q31" s="442"/>
      <c r="R31" s="442"/>
      <c r="S31" s="442"/>
      <c r="T31" s="442"/>
      <c r="U31" s="442"/>
      <c r="V31" s="442"/>
      <c r="W31" s="442"/>
      <c r="X31" s="442"/>
      <c r="Y31" s="442"/>
      <c r="Z31" s="442"/>
      <c r="AA31" s="442"/>
      <c r="AB31" s="442"/>
      <c r="AC31" s="442"/>
      <c r="AD31" s="442"/>
      <c r="AE31" s="442"/>
      <c r="AF31" s="442"/>
      <c r="AG31" s="442"/>
      <c r="AH31" s="442"/>
      <c r="AI31" s="442"/>
      <c r="AJ31" s="442"/>
      <c r="AK31" s="442"/>
      <c r="AL31" s="442"/>
      <c r="AM31" s="442"/>
      <c r="AN31" s="442"/>
      <c r="AO31" s="442"/>
      <c r="AP31" s="442"/>
      <c r="AQ31" s="442"/>
      <c r="AR31" s="442"/>
      <c r="AS31" s="442"/>
      <c r="AT31" s="442"/>
      <c r="AU31" s="442"/>
      <c r="AV31" s="442"/>
      <c r="AW31" s="442"/>
      <c r="AX31" s="442"/>
      <c r="AY31" s="442"/>
      <c r="AZ31" s="442"/>
      <c r="BA31" s="442"/>
      <c r="BB31" s="442"/>
      <c r="BC31" s="442"/>
      <c r="BD31" s="442"/>
      <c r="BE31" s="442"/>
      <c r="BF31" s="442"/>
      <c r="BG31" s="442"/>
      <c r="BH31" s="442"/>
      <c r="BI31" s="442"/>
      <c r="BJ31" s="442"/>
      <c r="BK31" s="442"/>
      <c r="BL31" s="442"/>
      <c r="BM31" s="442"/>
      <c r="BN31" s="442"/>
      <c r="BO31" s="442"/>
      <c r="BP31" s="442"/>
      <c r="BQ31" s="442"/>
      <c r="BR31" s="442"/>
      <c r="BS31" s="442"/>
      <c r="BT31" s="442"/>
      <c r="BU31" s="442"/>
      <c r="BV31" s="442"/>
      <c r="BW31" s="442"/>
      <c r="BX31" s="442"/>
      <c r="BY31" s="442"/>
      <c r="BZ31" s="442"/>
      <c r="CA31" s="442"/>
      <c r="CB31" s="442"/>
      <c r="CC31" s="442"/>
      <c r="CD31" s="442"/>
      <c r="CE31" s="442"/>
      <c r="CF31" s="442"/>
      <c r="CG31" s="442"/>
      <c r="CH31" s="442"/>
      <c r="CI31" s="442"/>
      <c r="CJ31" s="442"/>
      <c r="CK31" s="442"/>
      <c r="CL31" s="442"/>
      <c r="CM31" s="442"/>
      <c r="CN31" s="442"/>
    </row>
    <row r="32" spans="1:93" s="173" customFormat="1" ht="24.75" customHeight="1" x14ac:dyDescent="0.2">
      <c r="A32" s="442" t="s">
        <v>90</v>
      </c>
      <c r="B32" s="442"/>
      <c r="C32" s="442"/>
      <c r="D32" s="442"/>
      <c r="E32" s="442"/>
      <c r="F32" s="442"/>
      <c r="G32" s="442"/>
      <c r="H32" s="442"/>
      <c r="I32" s="442"/>
      <c r="J32" s="442"/>
      <c r="K32" s="442"/>
      <c r="L32" s="442"/>
      <c r="M32" s="442"/>
      <c r="N32" s="442"/>
      <c r="O32" s="442"/>
      <c r="P32" s="442"/>
      <c r="Q32" s="442"/>
      <c r="R32" s="442"/>
      <c r="S32" s="442"/>
      <c r="T32" s="442"/>
      <c r="U32" s="442"/>
      <c r="V32" s="442"/>
      <c r="W32" s="442"/>
      <c r="X32" s="442"/>
      <c r="Y32" s="442"/>
      <c r="Z32" s="442"/>
      <c r="AA32" s="442"/>
      <c r="AB32" s="442"/>
      <c r="AC32" s="442"/>
      <c r="AD32" s="442"/>
      <c r="AE32" s="442"/>
      <c r="AF32" s="442"/>
      <c r="AG32" s="442"/>
      <c r="AH32" s="442"/>
      <c r="AI32" s="442"/>
      <c r="AJ32" s="442"/>
      <c r="AK32" s="442"/>
      <c r="AL32" s="442"/>
      <c r="AM32" s="442"/>
      <c r="AN32" s="442"/>
      <c r="AO32" s="442"/>
      <c r="AP32" s="442"/>
      <c r="AQ32" s="442"/>
      <c r="AR32" s="442"/>
      <c r="AS32" s="442"/>
      <c r="AT32" s="442"/>
      <c r="AU32" s="442"/>
      <c r="AV32" s="442"/>
      <c r="AW32" s="442"/>
      <c r="AX32" s="442"/>
      <c r="AY32" s="442"/>
      <c r="AZ32" s="442"/>
      <c r="BA32" s="442"/>
      <c r="BB32" s="442"/>
      <c r="BC32" s="442"/>
      <c r="BD32" s="442"/>
      <c r="BE32" s="442"/>
      <c r="BF32" s="442"/>
      <c r="BG32" s="442"/>
      <c r="BH32" s="442"/>
      <c r="BI32" s="442"/>
      <c r="BJ32" s="442"/>
      <c r="BK32" s="442"/>
      <c r="BL32" s="442"/>
      <c r="BM32" s="442"/>
      <c r="BN32" s="442"/>
      <c r="BO32" s="442"/>
      <c r="BP32" s="442"/>
      <c r="BQ32" s="442"/>
      <c r="BR32" s="442"/>
      <c r="BS32" s="442"/>
      <c r="BT32" s="442"/>
      <c r="BU32" s="442"/>
      <c r="BV32" s="442"/>
      <c r="BW32" s="442"/>
      <c r="BX32" s="442"/>
      <c r="BY32" s="442"/>
      <c r="BZ32" s="442"/>
      <c r="CA32" s="442"/>
      <c r="CB32" s="442"/>
      <c r="CC32" s="442"/>
      <c r="CD32" s="442"/>
      <c r="CE32" s="442"/>
      <c r="CF32" s="442"/>
      <c r="CG32" s="442"/>
      <c r="CH32" s="442"/>
      <c r="CI32" s="442"/>
      <c r="CJ32" s="442"/>
      <c r="CK32" s="442"/>
      <c r="CL32" s="442"/>
      <c r="CM32" s="442"/>
      <c r="CN32" s="442"/>
    </row>
    <row r="33" spans="1:92" s="173" customFormat="1" ht="24.75" customHeight="1" x14ac:dyDescent="0.2">
      <c r="A33" s="441" t="s">
        <v>206</v>
      </c>
      <c r="B33" s="441"/>
      <c r="C33" s="441"/>
      <c r="D33" s="441"/>
      <c r="E33" s="441"/>
      <c r="F33" s="441"/>
      <c r="G33" s="441"/>
      <c r="H33" s="441"/>
      <c r="I33" s="441"/>
      <c r="J33" s="441"/>
      <c r="K33" s="441"/>
      <c r="L33" s="441"/>
      <c r="M33" s="441"/>
      <c r="N33" s="441"/>
      <c r="O33" s="441"/>
      <c r="P33" s="441"/>
      <c r="Q33" s="441"/>
      <c r="R33" s="441"/>
      <c r="S33" s="441"/>
      <c r="T33" s="441"/>
      <c r="U33" s="441"/>
      <c r="V33" s="441"/>
      <c r="W33" s="441"/>
      <c r="X33" s="441"/>
      <c r="Y33" s="441"/>
      <c r="Z33" s="441"/>
      <c r="AA33" s="441"/>
      <c r="AB33" s="441"/>
      <c r="AC33" s="441"/>
      <c r="AD33" s="441"/>
      <c r="AE33" s="441"/>
      <c r="AF33" s="441"/>
      <c r="AG33" s="441"/>
      <c r="AH33" s="441"/>
      <c r="AI33" s="441"/>
      <c r="AJ33" s="441"/>
      <c r="AK33" s="441"/>
      <c r="AL33" s="441"/>
      <c r="AM33" s="441"/>
      <c r="AN33" s="441"/>
      <c r="AO33" s="441"/>
      <c r="AP33" s="441"/>
      <c r="AQ33" s="441"/>
      <c r="AR33" s="441"/>
      <c r="AS33" s="441"/>
      <c r="AT33" s="441"/>
      <c r="AU33" s="441"/>
      <c r="AV33" s="441"/>
      <c r="AW33" s="441"/>
      <c r="AX33" s="441"/>
      <c r="AY33" s="441"/>
      <c r="AZ33" s="441"/>
      <c r="BA33" s="441"/>
      <c r="BB33" s="441"/>
      <c r="BC33" s="441"/>
      <c r="BD33" s="441"/>
      <c r="BE33" s="441"/>
      <c r="BF33" s="441"/>
      <c r="BG33" s="441"/>
      <c r="BH33" s="441"/>
      <c r="BI33" s="441"/>
      <c r="BJ33" s="441"/>
      <c r="BK33" s="441"/>
      <c r="BL33" s="441"/>
      <c r="BM33" s="441"/>
      <c r="BN33" s="441"/>
      <c r="BO33" s="441"/>
      <c r="BP33" s="441"/>
      <c r="BQ33" s="441"/>
      <c r="BR33" s="441"/>
      <c r="BS33" s="441"/>
      <c r="BT33" s="441"/>
      <c r="BU33" s="441"/>
      <c r="BV33" s="441"/>
      <c r="BW33" s="441"/>
      <c r="BX33" s="441"/>
      <c r="BY33" s="441"/>
      <c r="BZ33" s="441"/>
      <c r="CA33" s="441"/>
      <c r="CB33" s="441"/>
      <c r="CC33" s="441"/>
      <c r="CD33" s="441"/>
      <c r="CE33" s="441"/>
      <c r="CF33" s="441"/>
      <c r="CG33" s="441"/>
      <c r="CH33" s="441"/>
      <c r="CI33" s="441"/>
      <c r="CJ33" s="441"/>
      <c r="CK33" s="441"/>
      <c r="CL33" s="441"/>
      <c r="CM33" s="441"/>
      <c r="CN33" s="441"/>
    </row>
    <row r="34" spans="1:92" s="173" customFormat="1" ht="29.25" customHeight="1" x14ac:dyDescent="0.2">
      <c r="A34" s="264"/>
      <c r="B34" s="264"/>
      <c r="C34" s="264"/>
      <c r="D34" s="264"/>
      <c r="E34" s="264"/>
      <c r="F34" s="264"/>
      <c r="G34" s="264"/>
      <c r="H34" s="264"/>
      <c r="I34" s="264"/>
      <c r="J34" s="264"/>
      <c r="K34" s="264"/>
      <c r="L34" s="264"/>
      <c r="M34" s="264"/>
      <c r="N34" s="264"/>
      <c r="O34" s="264"/>
      <c r="P34" s="264"/>
      <c r="Q34" s="264"/>
      <c r="R34" s="264"/>
      <c r="S34" s="264"/>
      <c r="T34" s="264"/>
      <c r="U34" s="264"/>
      <c r="V34" s="264"/>
      <c r="W34" s="264"/>
      <c r="X34" s="264"/>
      <c r="Y34" s="264"/>
      <c r="Z34" s="264"/>
      <c r="AA34" s="264"/>
      <c r="AB34" s="264"/>
      <c r="AC34" s="264"/>
      <c r="AD34" s="264"/>
      <c r="AE34" s="264"/>
      <c r="AF34" s="264"/>
      <c r="AG34" s="264"/>
      <c r="AH34" s="264"/>
      <c r="AI34" s="264"/>
      <c r="AJ34" s="264"/>
      <c r="AK34" s="264"/>
      <c r="AL34" s="264"/>
      <c r="AM34" s="264"/>
      <c r="AN34" s="264"/>
      <c r="AO34" s="264"/>
      <c r="AP34" s="264"/>
      <c r="AQ34" s="264"/>
      <c r="AR34" s="264"/>
      <c r="AS34" s="264"/>
      <c r="AT34" s="264"/>
      <c r="AU34" s="264"/>
      <c r="AV34" s="264"/>
      <c r="AW34" s="264"/>
      <c r="AX34" s="264"/>
      <c r="AY34" s="264"/>
      <c r="AZ34" s="264"/>
      <c r="BA34" s="264"/>
      <c r="BB34" s="264"/>
      <c r="BC34" s="264"/>
      <c r="BD34" s="264"/>
      <c r="BE34" s="264"/>
      <c r="BF34" s="264"/>
      <c r="BG34" s="264"/>
      <c r="BH34" s="264"/>
      <c r="BI34" s="264"/>
      <c r="BJ34" s="264"/>
      <c r="BK34" s="264"/>
      <c r="BL34" s="264"/>
      <c r="BM34" s="264"/>
      <c r="BN34" s="264"/>
      <c r="BO34" s="264"/>
      <c r="BP34" s="264"/>
      <c r="BQ34" s="264"/>
      <c r="BR34" s="264"/>
      <c r="BS34" s="264"/>
      <c r="BT34" s="264"/>
      <c r="BU34" s="264"/>
      <c r="BV34" s="264"/>
      <c r="BW34" s="264"/>
      <c r="BX34" s="264"/>
      <c r="BY34" s="264"/>
      <c r="BZ34" s="264"/>
      <c r="CA34" s="264"/>
      <c r="CB34" s="264"/>
      <c r="CC34" s="264"/>
      <c r="CD34" s="264"/>
      <c r="CE34" s="264"/>
      <c r="CF34" s="264"/>
      <c r="CG34" s="264"/>
      <c r="CH34" s="264"/>
      <c r="CI34" s="264"/>
      <c r="CJ34" s="264"/>
      <c r="CK34" s="264"/>
      <c r="CL34" s="264"/>
      <c r="CM34" s="264"/>
      <c r="CN34" s="264"/>
    </row>
    <row r="35" spans="1:92" s="173" customFormat="1" ht="28" customHeight="1" x14ac:dyDescent="0.25">
      <c r="A35" s="381"/>
      <c r="B35" s="381"/>
      <c r="C35" s="428" t="s">
        <v>159</v>
      </c>
      <c r="D35" s="428"/>
      <c r="E35" s="428"/>
      <c r="F35" s="428"/>
      <c r="G35" s="428"/>
      <c r="H35" s="429"/>
      <c r="I35" s="429"/>
      <c r="J35" s="429"/>
      <c r="K35" s="429"/>
      <c r="L35" s="430" t="s">
        <v>9</v>
      </c>
      <c r="M35" s="430"/>
      <c r="N35" s="430"/>
      <c r="O35" s="430"/>
      <c r="P35" s="430"/>
      <c r="Q35" s="430"/>
      <c r="R35" s="430"/>
      <c r="S35" s="430"/>
      <c r="T35" s="430" t="s">
        <v>96</v>
      </c>
      <c r="U35" s="430"/>
      <c r="V35" s="430"/>
      <c r="W35" s="430"/>
      <c r="X35" s="430"/>
      <c r="Y35" s="430"/>
      <c r="Z35" s="430"/>
      <c r="AA35" s="430"/>
      <c r="AB35" s="428" t="s">
        <v>80</v>
      </c>
      <c r="AC35" s="428"/>
      <c r="AD35" s="428"/>
      <c r="AE35" s="431" t="s">
        <v>97</v>
      </c>
      <c r="AF35" s="431"/>
      <c r="AG35" s="431"/>
      <c r="AH35" s="431"/>
      <c r="AI35" s="431"/>
      <c r="AJ35" s="431"/>
      <c r="AK35" s="431"/>
      <c r="AL35" s="431"/>
      <c r="AM35" s="431"/>
      <c r="AN35" s="431"/>
      <c r="AO35" s="431"/>
      <c r="AP35" s="431"/>
      <c r="AQ35" s="431"/>
      <c r="AR35" s="431"/>
      <c r="AS35" s="431"/>
      <c r="AT35" s="431"/>
      <c r="AU35" s="431"/>
      <c r="AV35" s="431"/>
      <c r="AW35" s="428" t="s">
        <v>98</v>
      </c>
      <c r="AX35" s="428"/>
      <c r="AY35" s="428"/>
      <c r="AZ35" s="428"/>
      <c r="BA35" s="428"/>
      <c r="BB35" s="428"/>
      <c r="BC35" s="428"/>
      <c r="BD35" s="428"/>
      <c r="BE35" s="428"/>
      <c r="BF35" s="432"/>
      <c r="BG35" s="432"/>
      <c r="BH35" s="432"/>
      <c r="BI35" s="432"/>
      <c r="BJ35" s="432"/>
      <c r="BK35" s="432"/>
      <c r="BL35" s="432"/>
      <c r="BM35" s="432"/>
      <c r="BN35" s="428" t="s">
        <v>99</v>
      </c>
      <c r="BO35" s="428"/>
      <c r="BP35" s="428"/>
      <c r="BQ35" s="432"/>
      <c r="BR35" s="432"/>
      <c r="BS35" s="432"/>
      <c r="BT35" s="432"/>
      <c r="BU35" s="432"/>
      <c r="BV35" s="432"/>
      <c r="BW35" s="433" t="s">
        <v>162</v>
      </c>
      <c r="BX35" s="433"/>
      <c r="BY35" s="433"/>
      <c r="BZ35" s="433"/>
      <c r="CA35" s="433"/>
      <c r="CB35" s="433"/>
      <c r="CC35" s="433"/>
      <c r="CD35" s="433"/>
      <c r="CE35" s="433"/>
      <c r="CF35" s="433"/>
      <c r="CG35" s="433"/>
      <c r="CH35" s="433"/>
      <c r="CI35" s="433"/>
      <c r="CJ35" s="433"/>
      <c r="CK35" s="433"/>
      <c r="CL35" s="433"/>
      <c r="CM35" s="433"/>
      <c r="CN35" s="433"/>
    </row>
    <row r="36" spans="1:92" ht="29.25" customHeight="1" x14ac:dyDescent="0.2">
      <c r="A36" s="427" t="s">
        <v>138</v>
      </c>
      <c r="B36" s="427"/>
      <c r="C36" s="427"/>
      <c r="D36" s="427"/>
      <c r="E36" s="427"/>
      <c r="F36" s="427"/>
      <c r="G36" s="427"/>
      <c r="H36" s="427"/>
      <c r="I36" s="427"/>
      <c r="J36" s="427"/>
      <c r="K36" s="427"/>
      <c r="L36" s="427"/>
      <c r="M36" s="427"/>
      <c r="N36" s="427"/>
      <c r="O36" s="427"/>
      <c r="P36" s="427"/>
      <c r="Q36" s="427"/>
      <c r="R36" s="427"/>
      <c r="S36" s="427"/>
      <c r="T36" s="427"/>
      <c r="U36" s="427"/>
      <c r="V36" s="427"/>
      <c r="W36" s="427"/>
      <c r="X36" s="427"/>
      <c r="Y36" s="427"/>
      <c r="Z36" s="427"/>
      <c r="AA36" s="427"/>
      <c r="AB36" s="427"/>
      <c r="AC36" s="427"/>
      <c r="AD36" s="427"/>
      <c r="AE36" s="427"/>
      <c r="AF36" s="427"/>
      <c r="AG36" s="427"/>
      <c r="AH36" s="427"/>
      <c r="AI36" s="427"/>
      <c r="AJ36" s="427"/>
      <c r="AK36" s="427"/>
      <c r="AL36" s="427"/>
      <c r="AM36" s="427"/>
      <c r="AN36" s="427"/>
      <c r="AO36" s="427"/>
      <c r="AP36" s="427"/>
      <c r="AQ36" s="427"/>
      <c r="AR36" s="427"/>
      <c r="AS36" s="427"/>
      <c r="AT36" s="427"/>
      <c r="AU36" s="427"/>
      <c r="AV36" s="427"/>
      <c r="AW36" s="427"/>
      <c r="AX36" s="427"/>
      <c r="AY36" s="427"/>
      <c r="AZ36" s="427"/>
      <c r="BA36" s="427"/>
      <c r="BB36" s="427"/>
      <c r="BC36" s="427"/>
      <c r="BD36" s="427"/>
      <c r="BE36" s="427"/>
      <c r="BF36" s="427"/>
      <c r="BG36" s="427"/>
      <c r="BH36" s="427"/>
      <c r="BI36" s="427"/>
      <c r="BJ36" s="427"/>
      <c r="BK36" s="427"/>
      <c r="BL36" s="427"/>
      <c r="BM36" s="427"/>
      <c r="BN36" s="427"/>
      <c r="BO36" s="427"/>
      <c r="BP36" s="427"/>
      <c r="BQ36" s="427"/>
      <c r="BR36" s="427"/>
      <c r="BS36" s="427"/>
      <c r="BT36" s="427"/>
      <c r="BU36" s="427"/>
      <c r="BV36" s="427"/>
      <c r="BW36" s="427"/>
      <c r="BX36" s="427"/>
      <c r="BY36" s="427"/>
      <c r="BZ36" s="427"/>
      <c r="CA36" s="427"/>
      <c r="CB36" s="427"/>
      <c r="CC36" s="427"/>
      <c r="CD36" s="427"/>
      <c r="CE36" s="427"/>
      <c r="CF36" s="427"/>
      <c r="CG36" s="427"/>
      <c r="CH36" s="427"/>
      <c r="CI36" s="427"/>
      <c r="CJ36" s="427"/>
      <c r="CK36" s="427"/>
      <c r="CL36" s="427"/>
      <c r="CM36" s="427"/>
      <c r="CN36" s="427"/>
    </row>
    <row r="37" spans="1:92" ht="29.25" customHeight="1" x14ac:dyDescent="0.2">
      <c r="A37" s="427"/>
      <c r="B37" s="427"/>
      <c r="C37" s="427"/>
      <c r="D37" s="427"/>
      <c r="E37" s="427"/>
      <c r="F37" s="427"/>
      <c r="G37" s="427"/>
      <c r="H37" s="427"/>
      <c r="I37" s="427"/>
      <c r="J37" s="427"/>
      <c r="K37" s="427"/>
      <c r="L37" s="427"/>
      <c r="M37" s="427"/>
      <c r="N37" s="427"/>
      <c r="O37" s="427"/>
      <c r="P37" s="427"/>
      <c r="Q37" s="427"/>
      <c r="R37" s="427"/>
      <c r="S37" s="427"/>
      <c r="T37" s="427"/>
      <c r="U37" s="427"/>
      <c r="V37" s="427"/>
      <c r="W37" s="427"/>
      <c r="X37" s="427"/>
      <c r="Y37" s="427"/>
      <c r="Z37" s="427"/>
      <c r="AA37" s="427"/>
      <c r="AB37" s="427"/>
      <c r="AC37" s="427"/>
      <c r="AD37" s="427"/>
      <c r="AE37" s="427"/>
      <c r="AF37" s="427"/>
      <c r="AG37" s="427"/>
      <c r="AH37" s="427"/>
      <c r="AI37" s="427"/>
      <c r="AJ37" s="427"/>
      <c r="AK37" s="427"/>
      <c r="AL37" s="427"/>
      <c r="AM37" s="427"/>
      <c r="AN37" s="427"/>
      <c r="AO37" s="427"/>
      <c r="AP37" s="427"/>
      <c r="AQ37" s="427"/>
      <c r="AR37" s="427"/>
      <c r="AS37" s="427"/>
      <c r="AT37" s="427"/>
      <c r="AU37" s="427"/>
      <c r="AV37" s="427"/>
      <c r="AW37" s="427"/>
      <c r="AX37" s="427"/>
      <c r="AY37" s="427"/>
      <c r="AZ37" s="427"/>
      <c r="BA37" s="427"/>
      <c r="BB37" s="427"/>
      <c r="BC37" s="427"/>
      <c r="BD37" s="427"/>
      <c r="BE37" s="427"/>
      <c r="BF37" s="427"/>
      <c r="BG37" s="427"/>
      <c r="BH37" s="427"/>
      <c r="BI37" s="427"/>
      <c r="BJ37" s="427"/>
      <c r="BK37" s="427"/>
      <c r="BL37" s="427"/>
      <c r="BM37" s="427"/>
      <c r="BN37" s="427"/>
      <c r="BO37" s="427"/>
      <c r="BP37" s="427"/>
      <c r="BQ37" s="427"/>
      <c r="BR37" s="427"/>
      <c r="BS37" s="427"/>
      <c r="BT37" s="427"/>
      <c r="BU37" s="427"/>
      <c r="BV37" s="427"/>
      <c r="BW37" s="427"/>
      <c r="BX37" s="427"/>
      <c r="BY37" s="427"/>
      <c r="BZ37" s="427"/>
      <c r="CA37" s="427"/>
      <c r="CB37" s="427"/>
      <c r="CC37" s="427"/>
      <c r="CD37" s="427"/>
      <c r="CE37" s="427"/>
      <c r="CF37" s="427"/>
      <c r="CG37" s="427"/>
      <c r="CH37" s="427"/>
      <c r="CI37" s="427"/>
      <c r="CJ37" s="427"/>
      <c r="CK37" s="427"/>
      <c r="CL37" s="427"/>
      <c r="CM37" s="427"/>
      <c r="CN37" s="427"/>
    </row>
    <row r="38" spans="1:92" ht="29.25" customHeight="1" x14ac:dyDescent="0.2">
      <c r="A38" s="427"/>
      <c r="B38" s="427"/>
      <c r="C38" s="427"/>
      <c r="D38" s="427"/>
      <c r="E38" s="427"/>
      <c r="F38" s="427"/>
      <c r="G38" s="427"/>
      <c r="H38" s="427"/>
      <c r="I38" s="427"/>
      <c r="J38" s="427"/>
      <c r="K38" s="427"/>
      <c r="L38" s="427"/>
      <c r="M38" s="427"/>
      <c r="N38" s="427"/>
      <c r="O38" s="427"/>
      <c r="P38" s="427"/>
      <c r="Q38" s="427"/>
      <c r="R38" s="427"/>
      <c r="S38" s="427"/>
      <c r="T38" s="427"/>
      <c r="U38" s="427"/>
      <c r="V38" s="427"/>
      <c r="W38" s="427"/>
      <c r="X38" s="427"/>
      <c r="Y38" s="427"/>
      <c r="Z38" s="427"/>
      <c r="AA38" s="427"/>
      <c r="AB38" s="427"/>
      <c r="AC38" s="427"/>
      <c r="AD38" s="427"/>
      <c r="AE38" s="427"/>
      <c r="AF38" s="427"/>
      <c r="AG38" s="427"/>
      <c r="AH38" s="427"/>
      <c r="AI38" s="427"/>
      <c r="AJ38" s="427"/>
      <c r="AK38" s="427"/>
      <c r="AL38" s="427"/>
      <c r="AM38" s="427"/>
      <c r="AN38" s="427"/>
      <c r="AO38" s="427"/>
      <c r="AP38" s="427"/>
      <c r="AQ38" s="427"/>
      <c r="AR38" s="427"/>
      <c r="AS38" s="427"/>
      <c r="AT38" s="427"/>
      <c r="AU38" s="427"/>
      <c r="AV38" s="427"/>
      <c r="AW38" s="427"/>
      <c r="AX38" s="427"/>
      <c r="AY38" s="427"/>
      <c r="AZ38" s="427"/>
      <c r="BA38" s="427"/>
      <c r="BB38" s="427"/>
      <c r="BC38" s="427"/>
      <c r="BD38" s="427"/>
      <c r="BE38" s="427"/>
      <c r="BF38" s="427"/>
      <c r="BG38" s="427"/>
      <c r="BH38" s="427"/>
      <c r="BI38" s="427"/>
      <c r="BJ38" s="427"/>
      <c r="BK38" s="427"/>
      <c r="BL38" s="427"/>
      <c r="BM38" s="427"/>
      <c r="BN38" s="427"/>
      <c r="BO38" s="427"/>
      <c r="BP38" s="427"/>
      <c r="BQ38" s="427"/>
      <c r="BR38" s="427"/>
      <c r="BS38" s="427"/>
      <c r="BT38" s="427"/>
      <c r="BU38" s="427"/>
      <c r="BV38" s="427"/>
      <c r="BW38" s="427"/>
      <c r="BX38" s="427"/>
      <c r="BY38" s="427"/>
      <c r="BZ38" s="427"/>
      <c r="CA38" s="427"/>
      <c r="CB38" s="427"/>
      <c r="CC38" s="427"/>
      <c r="CD38" s="427"/>
      <c r="CE38" s="427"/>
      <c r="CF38" s="427"/>
      <c r="CG38" s="427"/>
      <c r="CH38" s="427"/>
      <c r="CI38" s="427"/>
      <c r="CJ38" s="427"/>
      <c r="CK38" s="427"/>
      <c r="CL38" s="427"/>
      <c r="CM38" s="427"/>
      <c r="CN38" s="427"/>
    </row>
    <row r="39" spans="1:92" ht="28" customHeight="1" x14ac:dyDescent="0.2">
      <c r="A39" s="381" t="s">
        <v>79</v>
      </c>
      <c r="B39" s="381"/>
      <c r="C39" s="381"/>
      <c r="D39" s="381"/>
      <c r="E39" s="381"/>
      <c r="F39" s="381"/>
      <c r="G39" s="381"/>
      <c r="H39" s="381"/>
      <c r="I39" s="381"/>
      <c r="J39" s="381"/>
      <c r="K39" s="381"/>
      <c r="L39" s="381"/>
      <c r="M39" s="381"/>
      <c r="N39" s="381"/>
      <c r="O39" s="381"/>
      <c r="P39" s="381"/>
      <c r="Q39" s="381"/>
      <c r="R39" s="381"/>
      <c r="S39" s="381"/>
      <c r="T39" s="381"/>
      <c r="U39" s="381"/>
      <c r="V39" s="381"/>
      <c r="W39" s="381"/>
      <c r="X39" s="381"/>
      <c r="Y39" s="381"/>
      <c r="Z39" s="381"/>
      <c r="AA39" s="381"/>
      <c r="AB39" s="381"/>
      <c r="AC39" s="381"/>
      <c r="AD39" s="381"/>
      <c r="AE39" s="381"/>
      <c r="AF39" s="381"/>
      <c r="AG39" s="381"/>
      <c r="AH39" s="381"/>
      <c r="AI39" s="381"/>
      <c r="AJ39" s="381"/>
      <c r="AK39" s="381"/>
      <c r="AL39" s="381"/>
      <c r="AM39" s="381"/>
      <c r="AN39" s="381"/>
      <c r="AO39" s="381"/>
      <c r="AP39" s="381"/>
      <c r="AQ39" s="381"/>
      <c r="AR39" s="381"/>
      <c r="AS39" s="381"/>
      <c r="AT39" s="381"/>
      <c r="AU39" s="381"/>
      <c r="AV39" s="381"/>
      <c r="AW39" s="381"/>
      <c r="AX39" s="381"/>
      <c r="AY39" s="381"/>
      <c r="AZ39" s="381"/>
      <c r="BA39" s="381"/>
      <c r="BB39" s="381"/>
      <c r="BC39" s="381"/>
      <c r="BD39" s="381"/>
      <c r="BE39" s="381"/>
      <c r="BF39" s="381"/>
      <c r="BG39" s="381"/>
      <c r="BH39" s="381"/>
      <c r="BI39" s="381"/>
      <c r="BJ39" s="381"/>
      <c r="BK39" s="381"/>
      <c r="BL39" s="381"/>
      <c r="BM39" s="381"/>
      <c r="BN39" s="381"/>
      <c r="BO39" s="381"/>
      <c r="BP39" s="381"/>
      <c r="BQ39" s="381"/>
      <c r="BR39" s="381"/>
      <c r="BS39" s="381"/>
      <c r="BT39" s="381"/>
      <c r="BU39" s="381"/>
      <c r="BV39" s="381"/>
      <c r="BW39" s="381"/>
      <c r="BX39" s="381"/>
      <c r="BY39" s="381"/>
      <c r="BZ39" s="381"/>
      <c r="CA39" s="381"/>
      <c r="CB39" s="381"/>
      <c r="CC39" s="381"/>
      <c r="CD39" s="381"/>
      <c r="CE39" s="381"/>
      <c r="CF39" s="381"/>
      <c r="CG39" s="381"/>
      <c r="CH39" s="381"/>
      <c r="CI39" s="381"/>
      <c r="CJ39" s="381"/>
      <c r="CK39" s="381"/>
      <c r="CL39" s="381"/>
      <c r="CM39" s="381"/>
      <c r="CN39" s="381"/>
    </row>
    <row r="40" spans="1:92" ht="28" customHeight="1" x14ac:dyDescent="0.2">
      <c r="A40" s="264"/>
      <c r="B40" s="264"/>
      <c r="C40" s="264"/>
      <c r="D40" s="264"/>
      <c r="E40" s="264"/>
      <c r="F40" s="264"/>
      <c r="G40" s="264"/>
      <c r="H40" s="264"/>
      <c r="I40" s="264"/>
      <c r="J40" s="264"/>
      <c r="K40" s="264"/>
      <c r="L40" s="264"/>
      <c r="M40" s="264"/>
      <c r="N40" s="264"/>
      <c r="O40" s="264"/>
      <c r="P40" s="264"/>
      <c r="Q40" s="264"/>
      <c r="R40" s="264"/>
      <c r="S40" s="264"/>
      <c r="T40" s="264"/>
      <c r="U40" s="264"/>
      <c r="V40" s="264"/>
      <c r="W40" s="264"/>
      <c r="X40" s="264"/>
      <c r="Y40" s="264"/>
      <c r="Z40" s="264"/>
      <c r="AA40" s="264"/>
      <c r="AB40" s="264"/>
      <c r="AC40" s="264"/>
      <c r="AD40" s="264"/>
      <c r="AE40" s="264"/>
      <c r="AF40" s="264"/>
      <c r="AG40" s="264"/>
      <c r="AH40" s="264"/>
      <c r="AI40" s="264"/>
      <c r="AJ40" s="264"/>
      <c r="AK40" s="264"/>
      <c r="AL40" s="264"/>
      <c r="AM40" s="264"/>
      <c r="AN40" s="264"/>
      <c r="AO40" s="264"/>
      <c r="AP40" s="264"/>
      <c r="AQ40" s="264"/>
      <c r="AR40" s="264"/>
      <c r="AS40" s="264"/>
      <c r="AT40" s="264"/>
      <c r="AU40" s="264"/>
      <c r="AV40" s="264"/>
      <c r="AW40" s="264"/>
      <c r="AX40" s="264"/>
      <c r="AY40" s="264"/>
      <c r="AZ40" s="264"/>
      <c r="BA40" s="264"/>
      <c r="BB40" s="264"/>
      <c r="BC40" s="264"/>
      <c r="BD40" s="264"/>
      <c r="BE40" s="264"/>
      <c r="BF40" s="264"/>
      <c r="BG40" s="264"/>
      <c r="BH40" s="264"/>
      <c r="BI40" s="264"/>
      <c r="BJ40" s="264"/>
      <c r="BK40" s="264"/>
      <c r="BL40" s="264"/>
      <c r="BM40" s="264"/>
      <c r="BN40" s="264"/>
      <c r="BO40" s="264"/>
      <c r="BP40" s="264"/>
      <c r="BQ40" s="264"/>
      <c r="BR40" s="264"/>
      <c r="BS40" s="264"/>
      <c r="BT40" s="264"/>
      <c r="BU40" s="264"/>
      <c r="BV40" s="264"/>
      <c r="BW40" s="264"/>
      <c r="BX40" s="264"/>
      <c r="BY40" s="264"/>
      <c r="BZ40" s="264"/>
      <c r="CA40" s="264"/>
      <c r="CB40" s="264"/>
      <c r="CC40" s="264"/>
      <c r="CD40" s="264"/>
      <c r="CE40" s="264"/>
      <c r="CF40" s="264"/>
      <c r="CG40" s="264"/>
      <c r="CH40" s="264"/>
      <c r="CI40" s="264"/>
      <c r="CJ40" s="264"/>
      <c r="CK40" s="264"/>
      <c r="CL40" s="264"/>
      <c r="CM40" s="264"/>
      <c r="CN40" s="264"/>
    </row>
    <row r="41" spans="1:92" ht="28" customHeight="1" x14ac:dyDescent="0.2">
      <c r="A41" s="56"/>
      <c r="B41" s="56"/>
      <c r="C41" s="295" t="s">
        <v>148</v>
      </c>
      <c r="D41" s="296"/>
      <c r="E41" s="56"/>
      <c r="F41" s="54"/>
      <c r="G41" s="54"/>
      <c r="H41" s="54"/>
      <c r="I41" s="54"/>
      <c r="J41" s="54"/>
      <c r="K41" s="54"/>
      <c r="L41" s="54"/>
      <c r="M41" s="54"/>
      <c r="N41" s="54"/>
      <c r="O41" s="54"/>
      <c r="P41" s="54"/>
      <c r="Q41" s="54"/>
      <c r="R41" s="54"/>
      <c r="S41" s="54"/>
      <c r="T41" s="54"/>
      <c r="U41" s="54"/>
      <c r="V41" s="54"/>
      <c r="W41" s="54"/>
      <c r="X41" s="54"/>
      <c r="Y41" s="54"/>
      <c r="Z41" s="54"/>
      <c r="AA41" s="54"/>
      <c r="AB41" s="54"/>
      <c r="AC41" s="54"/>
      <c r="AD41" s="54"/>
      <c r="AE41" s="54"/>
      <c r="AF41" s="54"/>
      <c r="AG41" s="54"/>
      <c r="AH41" s="54"/>
      <c r="AI41" s="54"/>
      <c r="AJ41" s="54"/>
      <c r="AK41" s="54"/>
      <c r="AL41" s="54"/>
      <c r="AM41" s="54"/>
      <c r="AN41" s="54"/>
      <c r="AO41" s="54"/>
      <c r="AP41" s="54"/>
      <c r="AQ41" s="54"/>
      <c r="AR41" s="54"/>
      <c r="AS41" s="54"/>
      <c r="AT41" s="54"/>
      <c r="AU41" s="54"/>
      <c r="AV41" s="54"/>
      <c r="AW41" s="53"/>
      <c r="AX41" s="53"/>
      <c r="AY41" s="53"/>
      <c r="AZ41" s="53"/>
      <c r="BA41" s="53"/>
      <c r="BB41" s="55"/>
      <c r="BC41" s="55"/>
      <c r="BD41" s="55"/>
      <c r="BE41" s="55"/>
      <c r="BF41" s="55"/>
      <c r="BG41" s="55"/>
      <c r="BH41" s="55"/>
      <c r="BI41" s="55"/>
      <c r="BJ41" s="55"/>
      <c r="BK41" s="55"/>
      <c r="BL41" s="55"/>
      <c r="BM41" s="55"/>
      <c r="BN41" s="55"/>
      <c r="BO41" s="55"/>
      <c r="BP41" s="55"/>
      <c r="BQ41" s="55"/>
      <c r="BR41" s="55"/>
      <c r="BS41" s="55"/>
      <c r="BT41" s="55"/>
      <c r="BU41" s="55"/>
      <c r="BV41" s="55"/>
      <c r="BW41" s="55"/>
      <c r="BX41" s="55"/>
      <c r="BY41" s="55"/>
      <c r="BZ41" s="55"/>
      <c r="CA41" s="55"/>
      <c r="CB41" s="55"/>
      <c r="CC41" s="55"/>
      <c r="CD41" s="51"/>
      <c r="CE41" s="51"/>
      <c r="CF41" s="51"/>
      <c r="CG41" s="51"/>
      <c r="CH41" s="51"/>
      <c r="CI41" s="51"/>
      <c r="CJ41" s="51"/>
      <c r="CK41" s="51"/>
      <c r="CL41" s="51"/>
      <c r="CM41" s="51"/>
      <c r="CN41" s="51"/>
    </row>
    <row r="42" spans="1:92" ht="28" customHeight="1" x14ac:dyDescent="0.2">
      <c r="A42" s="56"/>
      <c r="B42" s="56"/>
      <c r="C42" s="295" t="s">
        <v>153</v>
      </c>
      <c r="D42" s="296"/>
      <c r="E42" s="56"/>
      <c r="F42" s="54"/>
      <c r="G42" s="54"/>
      <c r="H42" s="54"/>
      <c r="I42" s="54"/>
      <c r="J42" s="54"/>
      <c r="K42" s="54"/>
      <c r="L42" s="54"/>
      <c r="M42" s="54"/>
      <c r="N42" s="54"/>
      <c r="O42" s="54"/>
      <c r="P42" s="54"/>
      <c r="Q42" s="54"/>
      <c r="R42" s="54"/>
      <c r="S42" s="54"/>
      <c r="T42" s="54"/>
      <c r="U42" s="54"/>
      <c r="V42" s="54"/>
      <c r="W42" s="54"/>
      <c r="X42" s="54"/>
      <c r="Y42" s="54"/>
      <c r="Z42" s="54"/>
      <c r="AA42" s="54"/>
      <c r="AB42" s="54"/>
      <c r="AC42" s="54"/>
      <c r="AD42" s="54"/>
      <c r="AE42" s="54"/>
      <c r="AF42" s="54"/>
      <c r="AG42" s="54"/>
      <c r="AH42" s="54"/>
      <c r="AI42" s="54"/>
      <c r="AJ42" s="54"/>
      <c r="AK42" s="54"/>
      <c r="AL42" s="54"/>
      <c r="AM42" s="54"/>
      <c r="AN42" s="54"/>
      <c r="AO42" s="54"/>
      <c r="AP42" s="54"/>
      <c r="AQ42" s="54"/>
      <c r="AR42" s="54"/>
      <c r="AS42" s="54"/>
      <c r="AT42" s="54"/>
      <c r="AU42" s="54"/>
      <c r="AV42" s="54"/>
      <c r="AW42" s="53"/>
      <c r="AX42" s="53"/>
      <c r="AY42" s="53"/>
      <c r="AZ42" s="53"/>
      <c r="BA42" s="53"/>
      <c r="BB42" s="55"/>
      <c r="BC42" s="55"/>
      <c r="BD42" s="55"/>
      <c r="BE42" s="55"/>
      <c r="BF42" s="55"/>
      <c r="BG42" s="55"/>
      <c r="BH42" s="55"/>
      <c r="BI42" s="55"/>
      <c r="BJ42" s="55"/>
      <c r="BK42" s="55"/>
      <c r="BL42" s="55"/>
      <c r="BM42" s="55"/>
      <c r="BN42" s="55"/>
      <c r="BO42" s="55"/>
      <c r="BP42" s="55"/>
      <c r="BQ42" s="55"/>
      <c r="BR42" s="55"/>
      <c r="BS42" s="55"/>
      <c r="BT42" s="55"/>
      <c r="BU42" s="55"/>
      <c r="BV42" s="55"/>
      <c r="BW42" s="55"/>
      <c r="BX42" s="55"/>
      <c r="BY42" s="55"/>
      <c r="BZ42" s="55"/>
      <c r="CA42" s="55"/>
      <c r="CB42" s="55"/>
      <c r="CC42" s="55"/>
      <c r="CD42" s="51"/>
      <c r="CE42" s="51"/>
      <c r="CF42" s="51"/>
      <c r="CG42" s="51"/>
      <c r="CH42" s="51"/>
      <c r="CI42" s="51"/>
      <c r="CJ42" s="51"/>
      <c r="CK42" s="51"/>
      <c r="CL42" s="51"/>
      <c r="CM42" s="51"/>
      <c r="CN42" s="51"/>
    </row>
    <row r="43" spans="1:92" ht="28" customHeight="1" x14ac:dyDescent="0.2">
      <c r="A43" s="55"/>
      <c r="B43" s="55"/>
      <c r="C43" s="295" t="s">
        <v>154</v>
      </c>
      <c r="D43" s="55"/>
      <c r="E43" s="55"/>
      <c r="F43" s="55"/>
      <c r="G43" s="55"/>
      <c r="H43" s="55"/>
      <c r="I43" s="55"/>
      <c r="J43" s="55"/>
      <c r="K43" s="55"/>
      <c r="L43" s="55"/>
      <c r="M43" s="55"/>
      <c r="N43" s="55"/>
      <c r="O43" s="55"/>
      <c r="P43" s="55"/>
      <c r="Q43" s="55"/>
      <c r="R43" s="55"/>
      <c r="S43" s="55"/>
      <c r="T43" s="55"/>
      <c r="U43" s="55"/>
      <c r="V43" s="55"/>
      <c r="W43" s="55"/>
      <c r="X43" s="55"/>
      <c r="Y43" s="278"/>
      <c r="Z43" s="278"/>
      <c r="AA43" s="278"/>
      <c r="AB43" s="278"/>
      <c r="AC43" s="278"/>
      <c r="AD43" s="278"/>
      <c r="AE43" s="278"/>
      <c r="AF43" s="278"/>
      <c r="AG43" s="278"/>
      <c r="AH43" s="278"/>
      <c r="AI43" s="278"/>
      <c r="AJ43" s="278"/>
      <c r="AK43" s="278"/>
      <c r="AL43" s="278"/>
      <c r="AM43" s="278"/>
      <c r="AN43" s="278"/>
      <c r="AO43" s="278"/>
      <c r="AP43" s="278"/>
      <c r="AQ43" s="278"/>
      <c r="AR43" s="278"/>
      <c r="AS43" s="278"/>
      <c r="AT43" s="278"/>
      <c r="AU43" s="278"/>
      <c r="AV43" s="278"/>
      <c r="AW43" s="278"/>
      <c r="AX43" s="278"/>
      <c r="AY43" s="278"/>
      <c r="AZ43" s="278"/>
      <c r="BA43" s="278"/>
      <c r="BB43" s="278"/>
      <c r="BC43" s="278"/>
      <c r="BD43" s="278"/>
      <c r="BE43" s="278"/>
      <c r="BF43" s="278"/>
      <c r="BG43" s="278"/>
      <c r="BH43" s="278"/>
      <c r="BI43" s="278"/>
      <c r="BJ43" s="278"/>
      <c r="BK43" s="278"/>
      <c r="BL43" s="278"/>
      <c r="BM43" s="278"/>
      <c r="BN43" s="278"/>
      <c r="BO43" s="278"/>
      <c r="BP43" s="55"/>
      <c r="BQ43" s="55"/>
      <c r="BR43" s="55"/>
      <c r="BS43" s="55"/>
      <c r="BT43" s="55"/>
      <c r="BU43" s="55"/>
      <c r="BV43" s="55"/>
      <c r="BW43" s="55"/>
      <c r="BX43" s="55"/>
      <c r="BY43" s="55"/>
      <c r="BZ43" s="55"/>
      <c r="CA43" s="55"/>
      <c r="CB43" s="55"/>
      <c r="CC43" s="55"/>
      <c r="CD43" s="55"/>
      <c r="CE43" s="55"/>
      <c r="CF43" s="55"/>
      <c r="CG43" s="55"/>
      <c r="CH43" s="55"/>
      <c r="CI43" s="55"/>
      <c r="CJ43" s="55"/>
      <c r="CK43" s="55"/>
      <c r="CL43" s="55"/>
      <c r="CM43" s="55"/>
      <c r="CN43" s="55"/>
    </row>
    <row r="44" spans="1:92" ht="28" customHeight="1" x14ac:dyDescent="0.2">
      <c r="A44" s="55"/>
      <c r="B44" s="55"/>
      <c r="C44" s="295" t="s">
        <v>155</v>
      </c>
      <c r="D44" s="55"/>
      <c r="E44" s="55"/>
      <c r="F44" s="55"/>
      <c r="G44" s="55"/>
      <c r="H44" s="55"/>
      <c r="I44" s="55"/>
      <c r="J44" s="55"/>
      <c r="K44" s="55"/>
      <c r="L44" s="55"/>
      <c r="M44" s="55"/>
      <c r="N44" s="55"/>
      <c r="O44" s="55"/>
      <c r="P44" s="55"/>
      <c r="Q44" s="55"/>
      <c r="R44" s="55"/>
      <c r="S44" s="55"/>
      <c r="T44" s="55"/>
      <c r="U44" s="55"/>
      <c r="V44" s="55"/>
      <c r="W44" s="55"/>
      <c r="X44" s="55"/>
      <c r="Y44" s="278"/>
      <c r="Z44" s="278"/>
      <c r="AA44" s="278"/>
      <c r="AB44" s="278"/>
      <c r="AC44" s="278"/>
      <c r="AD44" s="278"/>
      <c r="AE44" s="278"/>
      <c r="AF44" s="278"/>
      <c r="AG44" s="278"/>
      <c r="AH44" s="278"/>
      <c r="AI44" s="278"/>
      <c r="AJ44" s="278"/>
      <c r="AK44" s="278"/>
      <c r="AL44" s="278"/>
      <c r="AM44" s="278"/>
      <c r="AN44" s="278"/>
      <c r="AO44" s="278"/>
      <c r="AP44" s="278"/>
      <c r="AQ44" s="278"/>
      <c r="AR44" s="278"/>
      <c r="AS44" s="278"/>
      <c r="AT44" s="278"/>
      <c r="AU44" s="278"/>
      <c r="AV44" s="278"/>
      <c r="AW44" s="278"/>
      <c r="AX44" s="278"/>
      <c r="AY44" s="278"/>
      <c r="AZ44" s="278"/>
      <c r="BA44" s="278"/>
      <c r="BB44" s="278"/>
      <c r="BC44" s="278"/>
      <c r="BD44" s="278"/>
      <c r="BE44" s="278"/>
      <c r="BF44" s="278"/>
      <c r="BG44" s="278"/>
      <c r="BH44" s="278"/>
      <c r="BI44" s="278"/>
      <c r="BJ44" s="278"/>
      <c r="BK44" s="278"/>
      <c r="BL44" s="278"/>
      <c r="BM44" s="278"/>
      <c r="BN44" s="278"/>
      <c r="BO44" s="278"/>
      <c r="BP44" s="55"/>
      <c r="BQ44" s="55"/>
      <c r="BR44" s="55"/>
      <c r="BS44" s="55"/>
      <c r="BT44" s="55"/>
      <c r="BU44" s="55"/>
      <c r="BV44" s="55"/>
      <c r="BW44" s="55"/>
      <c r="BX44" s="55"/>
      <c r="BY44" s="55"/>
      <c r="BZ44" s="55"/>
      <c r="CA44" s="55"/>
      <c r="CB44" s="55"/>
      <c r="CC44" s="55"/>
      <c r="CD44" s="55"/>
      <c r="CE44" s="55"/>
      <c r="CF44" s="55"/>
      <c r="CG44" s="55"/>
      <c r="CH44" s="55"/>
      <c r="CI44" s="55"/>
      <c r="CJ44" s="55"/>
      <c r="CK44" s="55"/>
      <c r="CL44" s="55"/>
      <c r="CM44" s="55"/>
      <c r="CN44" s="55"/>
    </row>
    <row r="45" spans="1:92" ht="28" customHeight="1" x14ac:dyDescent="0.2">
      <c r="A45" s="55"/>
      <c r="B45" s="55"/>
      <c r="C45" s="295" t="s">
        <v>156</v>
      </c>
      <c r="D45" s="55"/>
      <c r="E45" s="55"/>
      <c r="F45" s="55"/>
      <c r="G45" s="55"/>
      <c r="H45" s="55"/>
      <c r="I45" s="55"/>
      <c r="J45" s="55"/>
      <c r="K45" s="55"/>
      <c r="L45" s="55"/>
      <c r="M45" s="55"/>
      <c r="N45" s="55"/>
      <c r="O45" s="55"/>
      <c r="P45" s="55"/>
      <c r="Q45" s="55"/>
      <c r="R45" s="55"/>
      <c r="S45" s="55"/>
      <c r="T45" s="55"/>
      <c r="U45" s="55"/>
      <c r="V45" s="55"/>
      <c r="W45" s="55"/>
      <c r="X45" s="55"/>
      <c r="Y45" s="278"/>
      <c r="Z45" s="278"/>
      <c r="AA45" s="278"/>
      <c r="AB45" s="278"/>
      <c r="AC45" s="278"/>
      <c r="AD45" s="278"/>
      <c r="AE45" s="278"/>
      <c r="AF45" s="278"/>
      <c r="AG45" s="278"/>
      <c r="AH45" s="278"/>
      <c r="AI45" s="278"/>
      <c r="AJ45" s="278"/>
      <c r="AK45" s="278"/>
      <c r="AL45" s="278"/>
      <c r="AM45" s="278"/>
      <c r="AN45" s="278"/>
      <c r="AO45" s="278"/>
      <c r="AP45" s="278"/>
      <c r="AQ45" s="278"/>
      <c r="AR45" s="278"/>
      <c r="AS45" s="278"/>
      <c r="AT45" s="278"/>
      <c r="AU45" s="278"/>
      <c r="AV45" s="278"/>
      <c r="AW45" s="278"/>
      <c r="AX45" s="278"/>
      <c r="AY45" s="278"/>
      <c r="AZ45" s="278"/>
      <c r="BA45" s="278"/>
      <c r="BB45" s="278"/>
      <c r="BC45" s="278"/>
      <c r="BD45" s="278"/>
      <c r="BE45" s="278"/>
      <c r="BF45" s="278"/>
      <c r="BG45" s="278"/>
      <c r="BH45" s="278"/>
      <c r="BI45" s="278"/>
      <c r="BJ45" s="278"/>
      <c r="BK45" s="278"/>
      <c r="BL45" s="278"/>
      <c r="BM45" s="278"/>
      <c r="BN45" s="278"/>
      <c r="BO45" s="278"/>
      <c r="BP45" s="55"/>
      <c r="BQ45" s="55"/>
      <c r="BR45" s="55"/>
      <c r="BS45" s="55"/>
      <c r="BT45" s="55"/>
      <c r="BU45" s="55"/>
      <c r="BV45" s="55"/>
      <c r="BW45" s="55"/>
      <c r="BX45" s="55"/>
      <c r="BY45" s="55"/>
      <c r="BZ45" s="55"/>
      <c r="CA45" s="55"/>
      <c r="CB45" s="55"/>
      <c r="CC45" s="55"/>
      <c r="CD45" s="55"/>
      <c r="CE45" s="55"/>
      <c r="CF45" s="55"/>
      <c r="CG45" s="55"/>
      <c r="CH45" s="55"/>
      <c r="CI45" s="55"/>
      <c r="CJ45" s="55"/>
      <c r="CK45" s="55"/>
      <c r="CL45" s="55"/>
      <c r="CM45" s="55"/>
      <c r="CN45" s="55"/>
    </row>
    <row r="46" spans="1:92" ht="28" customHeight="1" x14ac:dyDescent="0.2">
      <c r="A46" s="55"/>
      <c r="B46" s="55"/>
      <c r="C46" s="295" t="s">
        <v>157</v>
      </c>
      <c r="D46" s="55"/>
      <c r="E46" s="55"/>
      <c r="F46" s="55"/>
      <c r="G46" s="55"/>
      <c r="H46" s="55"/>
      <c r="I46" s="55"/>
      <c r="J46" s="55"/>
      <c r="K46" s="55"/>
      <c r="L46" s="55"/>
      <c r="M46" s="55"/>
      <c r="N46" s="55"/>
      <c r="O46" s="55"/>
      <c r="P46" s="55"/>
      <c r="Q46" s="55"/>
      <c r="R46" s="55"/>
      <c r="S46" s="55"/>
      <c r="T46" s="55"/>
      <c r="U46" s="55"/>
      <c r="V46" s="55"/>
      <c r="W46" s="55"/>
      <c r="X46" s="55"/>
      <c r="Y46" s="278"/>
      <c r="Z46" s="278"/>
      <c r="AA46" s="278"/>
      <c r="AB46" s="278"/>
      <c r="AC46" s="278"/>
      <c r="AD46" s="278"/>
      <c r="AE46" s="278"/>
      <c r="AF46" s="278"/>
      <c r="AG46" s="278"/>
      <c r="AH46" s="278"/>
      <c r="AI46" s="278"/>
      <c r="AJ46" s="278"/>
      <c r="AK46" s="278"/>
      <c r="AL46" s="278"/>
      <c r="AM46" s="278"/>
      <c r="AN46" s="278"/>
      <c r="AO46" s="278"/>
      <c r="AP46" s="278"/>
      <c r="AQ46" s="278"/>
      <c r="AR46" s="278"/>
      <c r="AS46" s="278"/>
      <c r="AT46" s="278"/>
      <c r="AU46" s="278"/>
      <c r="AV46" s="278"/>
      <c r="AW46" s="278"/>
      <c r="AX46" s="278"/>
      <c r="AY46" s="278"/>
      <c r="AZ46" s="278"/>
      <c r="BA46" s="278"/>
      <c r="BB46" s="278"/>
      <c r="BC46" s="278"/>
      <c r="BD46" s="278"/>
      <c r="BE46" s="278"/>
      <c r="BF46" s="278"/>
      <c r="BG46" s="278"/>
      <c r="BH46" s="278"/>
      <c r="BI46" s="278"/>
      <c r="BJ46" s="278"/>
      <c r="BK46" s="278"/>
      <c r="BL46" s="278"/>
      <c r="BM46" s="278"/>
      <c r="BN46" s="278"/>
      <c r="BO46" s="278"/>
      <c r="BP46" s="55"/>
      <c r="BQ46" s="55"/>
      <c r="BR46" s="55"/>
      <c r="BS46" s="55"/>
      <c r="BT46" s="55"/>
      <c r="BU46" s="55"/>
      <c r="BV46" s="55"/>
      <c r="BW46" s="55"/>
      <c r="BX46" s="55"/>
      <c r="BY46" s="55"/>
      <c r="BZ46" s="55"/>
      <c r="CA46" s="55"/>
      <c r="CB46" s="55"/>
      <c r="CC46" s="55"/>
      <c r="CD46" s="55"/>
      <c r="CE46" s="55"/>
      <c r="CF46" s="55"/>
      <c r="CG46" s="55"/>
      <c r="CH46" s="55"/>
      <c r="CI46" s="55"/>
      <c r="CJ46" s="55"/>
      <c r="CK46" s="55"/>
      <c r="CL46" s="55"/>
      <c r="CM46" s="55"/>
      <c r="CN46" s="55"/>
    </row>
    <row r="47" spans="1:92" ht="28" customHeight="1" x14ac:dyDescent="0.2">
      <c r="A47" s="55"/>
      <c r="B47" s="55"/>
      <c r="C47" s="295"/>
      <c r="D47" s="55"/>
      <c r="E47" s="55"/>
      <c r="F47" s="55"/>
      <c r="G47" s="55"/>
      <c r="H47" s="55"/>
      <c r="I47" s="55"/>
      <c r="J47" s="55"/>
      <c r="K47" s="55"/>
      <c r="L47" s="55"/>
      <c r="M47" s="55"/>
      <c r="N47" s="55"/>
      <c r="O47" s="55"/>
      <c r="P47" s="55"/>
      <c r="Q47" s="55"/>
      <c r="R47" s="55"/>
      <c r="S47" s="55"/>
      <c r="T47" s="55"/>
      <c r="U47" s="55"/>
      <c r="V47" s="55"/>
      <c r="W47" s="55"/>
      <c r="X47" s="55"/>
      <c r="Y47" s="278"/>
      <c r="Z47" s="278"/>
      <c r="AA47" s="278"/>
      <c r="AB47" s="278"/>
      <c r="AC47" s="278"/>
      <c r="AD47" s="278"/>
      <c r="AE47" s="278"/>
      <c r="AF47" s="278"/>
      <c r="AG47" s="278"/>
      <c r="AH47" s="278"/>
      <c r="AI47" s="278"/>
      <c r="AJ47" s="278"/>
      <c r="AK47" s="278"/>
      <c r="AL47" s="278"/>
      <c r="AM47" s="278"/>
      <c r="AN47" s="278"/>
      <c r="AO47" s="278"/>
      <c r="AP47" s="278"/>
      <c r="AQ47" s="278"/>
      <c r="AR47" s="278"/>
      <c r="AS47" s="278"/>
      <c r="AT47" s="278"/>
      <c r="AU47" s="278"/>
      <c r="AV47" s="278"/>
      <c r="AW47" s="278"/>
      <c r="AX47" s="278"/>
      <c r="AY47" s="278"/>
      <c r="AZ47" s="278"/>
      <c r="BA47" s="278"/>
      <c r="BB47" s="278"/>
      <c r="BC47" s="278"/>
      <c r="BD47" s="278"/>
      <c r="BE47" s="278"/>
      <c r="BF47" s="278"/>
      <c r="BG47" s="278"/>
      <c r="BH47" s="278"/>
      <c r="BI47" s="278"/>
      <c r="BJ47" s="278"/>
      <c r="BK47" s="278"/>
      <c r="BL47" s="278"/>
      <c r="BM47" s="278"/>
      <c r="BN47" s="278"/>
      <c r="BO47" s="278"/>
      <c r="BP47" s="55"/>
      <c r="BQ47" s="55"/>
      <c r="BR47" s="55"/>
      <c r="BS47" s="55"/>
      <c r="BT47" s="55"/>
      <c r="BU47" s="55"/>
      <c r="BV47" s="55"/>
      <c r="BW47" s="55"/>
      <c r="BX47" s="55"/>
      <c r="BY47" s="55"/>
      <c r="BZ47" s="55"/>
      <c r="CA47" s="55"/>
      <c r="CB47" s="55"/>
      <c r="CC47" s="55"/>
      <c r="CD47" s="55"/>
      <c r="CE47" s="55"/>
      <c r="CF47" s="55"/>
      <c r="CG47" s="55"/>
      <c r="CH47" s="55"/>
      <c r="CI47" s="55"/>
      <c r="CJ47" s="55"/>
      <c r="CK47" s="55"/>
      <c r="CL47" s="55"/>
      <c r="CM47" s="55"/>
      <c r="CN47" s="55"/>
    </row>
    <row r="48" spans="1:92" ht="28" customHeight="1" x14ac:dyDescent="0.2">
      <c r="A48" s="51"/>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row>
    <row r="49" spans="1:93" ht="16.5" customHeight="1" x14ac:dyDescent="0.2">
      <c r="A49" s="118"/>
      <c r="B49" s="118"/>
      <c r="C49" s="118"/>
      <c r="D49" s="118"/>
      <c r="E49" s="118"/>
      <c r="F49" s="118"/>
      <c r="G49" s="118"/>
      <c r="H49" s="118"/>
      <c r="I49" s="118"/>
      <c r="J49" s="118"/>
      <c r="K49" s="118"/>
      <c r="L49" s="118"/>
      <c r="M49" s="118"/>
      <c r="N49" s="118"/>
      <c r="O49" s="118"/>
      <c r="P49" s="118"/>
      <c r="Q49" s="118"/>
      <c r="R49" s="118"/>
      <c r="S49" s="118"/>
      <c r="T49" s="118"/>
      <c r="U49" s="118"/>
      <c r="V49" s="118"/>
      <c r="W49" s="118"/>
      <c r="X49" s="118"/>
      <c r="Y49" s="118"/>
      <c r="Z49" s="118"/>
      <c r="AA49" s="118"/>
      <c r="AB49" s="118"/>
      <c r="AC49" s="118"/>
      <c r="AD49" s="118"/>
      <c r="AE49" s="118"/>
      <c r="AF49" s="118"/>
      <c r="AG49" s="118"/>
      <c r="AH49" s="118"/>
      <c r="AI49" s="118"/>
      <c r="AJ49" s="118"/>
      <c r="AK49" s="118"/>
      <c r="AL49" s="118"/>
      <c r="AM49" s="118"/>
      <c r="AN49" s="118"/>
      <c r="AO49" s="118"/>
      <c r="AP49" s="118"/>
      <c r="AQ49" s="118"/>
      <c r="AR49" s="118"/>
      <c r="AS49" s="119"/>
      <c r="AT49" s="119"/>
      <c r="AU49" s="119"/>
      <c r="AV49" s="119"/>
      <c r="AW49" s="119"/>
      <c r="AX49" s="119"/>
      <c r="AY49" s="119"/>
      <c r="AZ49" s="119"/>
      <c r="BA49" s="119"/>
      <c r="BB49" s="119"/>
      <c r="BC49" s="119"/>
      <c r="BD49" s="118"/>
      <c r="BE49" s="118"/>
      <c r="BF49" s="118"/>
      <c r="BG49" s="118"/>
      <c r="BH49" s="118"/>
      <c r="BI49" s="118"/>
      <c r="BJ49" s="118"/>
      <c r="BK49" s="47" t="str">
        <f>$BK$2</f>
        <v>事業番号</v>
      </c>
      <c r="BL49" s="388" t="str">
        <f>$BL$2&amp;""</f>
        <v/>
      </c>
      <c r="BM49" s="388"/>
      <c r="BN49" s="388"/>
      <c r="BO49" s="388"/>
      <c r="BP49" s="388"/>
      <c r="BQ49" s="388"/>
      <c r="BR49" s="388"/>
      <c r="BS49" s="388"/>
      <c r="BT49" s="388"/>
      <c r="BU49" s="388"/>
      <c r="BV49" s="388"/>
      <c r="BW49" s="388"/>
      <c r="BX49" s="388"/>
      <c r="BY49" s="388"/>
      <c r="BZ49" s="388"/>
      <c r="CA49" s="388"/>
      <c r="CB49" s="388"/>
      <c r="CC49" s="388"/>
      <c r="CD49" s="388"/>
      <c r="CE49" s="388"/>
      <c r="CF49" s="388"/>
      <c r="CG49" s="388"/>
      <c r="CH49" s="388"/>
      <c r="CI49" s="388"/>
      <c r="CJ49" s="388"/>
      <c r="CK49" s="388"/>
      <c r="CL49" s="388"/>
      <c r="CM49" s="118"/>
      <c r="CN49" s="118"/>
    </row>
    <row r="50" spans="1:93" ht="17.25" customHeight="1" x14ac:dyDescent="0.2">
      <c r="A50" s="119"/>
      <c r="B50" s="119"/>
      <c r="C50" s="119"/>
      <c r="D50" s="119"/>
      <c r="E50" s="119"/>
      <c r="F50" s="119"/>
      <c r="G50" s="119"/>
      <c r="H50" s="119"/>
      <c r="I50" s="119"/>
      <c r="J50" s="119"/>
      <c r="K50" s="119"/>
      <c r="L50" s="119"/>
      <c r="M50" s="119"/>
      <c r="N50" s="119"/>
      <c r="O50" s="119"/>
      <c r="P50" s="119"/>
      <c r="Q50" s="119"/>
      <c r="R50" s="119"/>
      <c r="S50" s="119"/>
      <c r="T50" s="119"/>
      <c r="U50" s="119"/>
      <c r="V50" s="119"/>
      <c r="W50" s="119"/>
      <c r="X50" s="119"/>
      <c r="Y50" s="119"/>
      <c r="Z50" s="119"/>
      <c r="AA50" s="119"/>
      <c r="AB50" s="119"/>
      <c r="AC50" s="119"/>
      <c r="AD50" s="119"/>
      <c r="AE50" s="119"/>
      <c r="AF50" s="119"/>
      <c r="AG50" s="119"/>
      <c r="AH50" s="119"/>
      <c r="AI50" s="119"/>
      <c r="AJ50" s="119"/>
      <c r="AK50" s="119"/>
      <c r="AL50" s="119"/>
      <c r="AM50" s="119"/>
      <c r="AN50" s="119"/>
      <c r="AO50" s="119"/>
      <c r="AP50" s="119"/>
      <c r="AQ50" s="119"/>
      <c r="AR50" s="119"/>
      <c r="AS50" s="119"/>
      <c r="AT50" s="119"/>
      <c r="AU50" s="119"/>
      <c r="AV50" s="119"/>
      <c r="AW50" s="119"/>
      <c r="AX50" s="119"/>
      <c r="AY50" s="119"/>
      <c r="AZ50" s="119"/>
      <c r="BA50" s="119"/>
      <c r="BB50" s="119"/>
      <c r="BC50" s="119"/>
      <c r="BD50" s="119"/>
      <c r="BE50" s="119"/>
      <c r="BF50" s="119"/>
      <c r="BG50" s="119"/>
      <c r="BH50" s="119"/>
      <c r="BI50" s="119"/>
      <c r="BJ50" s="119"/>
      <c r="BK50" s="47" t="str">
        <f>$BK$3</f>
        <v>補助事業者名</v>
      </c>
      <c r="BL50" s="388" t="str">
        <f>$BL$3&amp;""</f>
        <v/>
      </c>
      <c r="BM50" s="388"/>
      <c r="BN50" s="388"/>
      <c r="BO50" s="388"/>
      <c r="BP50" s="388"/>
      <c r="BQ50" s="388"/>
      <c r="BR50" s="388"/>
      <c r="BS50" s="388"/>
      <c r="BT50" s="388"/>
      <c r="BU50" s="388"/>
      <c r="BV50" s="388"/>
      <c r="BW50" s="388"/>
      <c r="BX50" s="388"/>
      <c r="BY50" s="388"/>
      <c r="BZ50" s="388"/>
      <c r="CA50" s="388"/>
      <c r="CB50" s="388"/>
      <c r="CC50" s="388"/>
      <c r="CD50" s="388"/>
      <c r="CE50" s="388"/>
      <c r="CF50" s="388"/>
      <c r="CG50" s="388"/>
      <c r="CH50" s="388"/>
      <c r="CI50" s="388"/>
      <c r="CJ50" s="388"/>
      <c r="CK50" s="388"/>
      <c r="CL50" s="388"/>
      <c r="CM50" s="119"/>
      <c r="CN50" s="119"/>
      <c r="CO50" s="119"/>
    </row>
    <row r="51" spans="1:93" ht="18" customHeight="1" x14ac:dyDescent="0.2">
      <c r="A51" s="397"/>
      <c r="B51" s="397"/>
      <c r="C51" s="397"/>
      <c r="D51" s="397"/>
      <c r="E51" s="397"/>
      <c r="F51" s="397"/>
      <c r="G51" s="397"/>
      <c r="H51" s="397"/>
      <c r="I51" s="397"/>
      <c r="J51" s="397"/>
      <c r="K51" s="397"/>
      <c r="L51" s="397"/>
      <c r="M51" s="397"/>
      <c r="N51" s="397"/>
      <c r="O51" s="397"/>
      <c r="P51" s="397"/>
      <c r="Q51" s="397"/>
      <c r="R51" s="397"/>
      <c r="S51" s="397"/>
      <c r="T51" s="397"/>
      <c r="U51" s="397"/>
      <c r="V51" s="397"/>
      <c r="W51" s="397"/>
      <c r="X51" s="397"/>
      <c r="Y51" s="397"/>
      <c r="Z51" s="397"/>
      <c r="AA51" s="397"/>
      <c r="AB51" s="397"/>
      <c r="AC51" s="397"/>
      <c r="AD51" s="397"/>
      <c r="AE51" s="397"/>
      <c r="AF51" s="397"/>
      <c r="AG51" s="397"/>
      <c r="AH51" s="397"/>
      <c r="AI51" s="397"/>
      <c r="AJ51" s="397"/>
      <c r="AK51" s="397"/>
      <c r="AL51" s="397"/>
      <c r="AM51" s="397"/>
      <c r="AN51" s="397"/>
      <c r="AO51" s="397"/>
      <c r="AP51" s="397"/>
      <c r="AQ51" s="397"/>
      <c r="AR51" s="397"/>
      <c r="AS51" s="397"/>
      <c r="AT51" s="397"/>
      <c r="AU51" s="397"/>
      <c r="AV51" s="397"/>
      <c r="AW51" s="397"/>
      <c r="AX51" s="397"/>
      <c r="AY51" s="397"/>
      <c r="AZ51" s="397"/>
      <c r="BA51" s="397"/>
      <c r="BB51" s="397"/>
      <c r="BC51" s="397"/>
      <c r="BD51" s="397"/>
      <c r="BE51" s="397"/>
      <c r="BF51" s="397"/>
      <c r="BG51" s="397"/>
      <c r="BH51" s="397"/>
      <c r="BI51" s="397"/>
      <c r="BJ51" s="397"/>
      <c r="BK51" s="397"/>
      <c r="BL51" s="397"/>
      <c r="BM51" s="397"/>
      <c r="BN51" s="397"/>
      <c r="BO51" s="397"/>
      <c r="BP51" s="397"/>
      <c r="BQ51" s="397"/>
      <c r="BR51" s="397"/>
      <c r="BS51" s="397"/>
      <c r="BT51" s="397"/>
      <c r="BU51" s="397"/>
      <c r="BV51" s="397"/>
      <c r="BW51" s="397"/>
      <c r="BX51" s="397"/>
      <c r="BY51" s="397"/>
      <c r="BZ51" s="397"/>
      <c r="CA51" s="397"/>
      <c r="CB51" s="397"/>
      <c r="CC51" s="397"/>
      <c r="CD51" s="397"/>
      <c r="CE51" s="397"/>
      <c r="CF51" s="397"/>
      <c r="CG51" s="397"/>
      <c r="CH51" s="397"/>
      <c r="CI51" s="397"/>
      <c r="CJ51" s="397"/>
      <c r="CK51" s="397"/>
      <c r="CL51" s="397"/>
      <c r="CM51" s="397"/>
      <c r="CN51" s="397"/>
    </row>
    <row r="52" spans="1:93" ht="18" customHeight="1" x14ac:dyDescent="0.2">
      <c r="C52" s="44"/>
      <c r="D52" s="44"/>
      <c r="E52" s="45"/>
      <c r="F52" s="45"/>
      <c r="G52" s="46"/>
      <c r="H52" s="46"/>
      <c r="I52" s="44"/>
      <c r="J52" s="47"/>
      <c r="K52" s="44"/>
      <c r="L52" s="44"/>
      <c r="M52" s="44"/>
      <c r="N52" s="44"/>
      <c r="O52" s="44"/>
      <c r="P52" s="44"/>
      <c r="Q52" s="44"/>
      <c r="R52" s="44"/>
      <c r="S52" s="44"/>
      <c r="T52" s="44"/>
      <c r="U52" s="44"/>
      <c r="V52" s="44"/>
      <c r="W52" s="44"/>
      <c r="X52" s="44"/>
      <c r="Y52" s="44"/>
      <c r="Z52" s="44"/>
      <c r="AA52" s="44"/>
      <c r="AB52" s="44"/>
      <c r="AC52" s="44"/>
      <c r="AD52" s="44"/>
      <c r="AE52" s="44"/>
      <c r="AF52" s="44"/>
      <c r="AG52" s="44"/>
      <c r="AH52" s="44"/>
      <c r="AI52" s="44"/>
      <c r="AJ52" s="44"/>
      <c r="AK52" s="44"/>
      <c r="AL52" s="44"/>
      <c r="AM52" s="44"/>
      <c r="AN52" s="44"/>
      <c r="AO52" s="44"/>
      <c r="AP52" s="44"/>
      <c r="AQ52" s="44"/>
      <c r="AR52" s="44"/>
      <c r="BN52" s="58"/>
      <c r="BO52" s="58"/>
      <c r="BP52" s="58"/>
      <c r="BQ52" s="58"/>
      <c r="BR52" s="58"/>
      <c r="BS52" s="58"/>
      <c r="BT52" s="58"/>
      <c r="BU52" s="58"/>
      <c r="BV52" s="58"/>
      <c r="BW52" s="58"/>
      <c r="BX52" s="58"/>
      <c r="BY52" s="58"/>
      <c r="BZ52" s="58"/>
      <c r="CA52" s="58"/>
      <c r="CB52" s="58"/>
      <c r="CC52" s="58"/>
      <c r="CD52" s="58"/>
      <c r="CE52" s="58"/>
      <c r="CF52" s="58"/>
      <c r="CG52" s="58"/>
      <c r="CH52" s="58"/>
      <c r="CI52" s="58"/>
      <c r="CJ52" s="58"/>
      <c r="CK52" s="58"/>
      <c r="CL52" s="58"/>
      <c r="CM52" s="76"/>
    </row>
    <row r="53" spans="1:93" ht="23.25" customHeight="1" x14ac:dyDescent="0.2">
      <c r="A53" s="453" t="s">
        <v>114</v>
      </c>
      <c r="B53" s="453"/>
      <c r="C53" s="453"/>
      <c r="D53" s="453"/>
      <c r="E53" s="453"/>
      <c r="F53" s="453"/>
      <c r="G53" s="453"/>
      <c r="H53" s="453"/>
      <c r="I53" s="453"/>
      <c r="J53" s="453"/>
      <c r="K53" s="453"/>
      <c r="L53" s="454"/>
      <c r="M53" s="454"/>
      <c r="N53" s="454"/>
      <c r="O53" s="454"/>
      <c r="P53" s="454"/>
      <c r="Q53" s="454"/>
      <c r="R53" s="454"/>
      <c r="S53" s="454"/>
      <c r="T53" s="454"/>
      <c r="U53" s="454"/>
      <c r="V53" s="454"/>
      <c r="W53" s="454"/>
      <c r="X53" s="454"/>
      <c r="Y53" s="195"/>
      <c r="Z53" s="195"/>
      <c r="AA53" s="195"/>
      <c r="AB53" s="195"/>
      <c r="AC53" s="50"/>
      <c r="AD53" s="50"/>
      <c r="AE53" s="50"/>
      <c r="AF53" s="50"/>
      <c r="AG53" s="50"/>
      <c r="AH53" s="195"/>
      <c r="AI53" s="195"/>
      <c r="AJ53" s="195"/>
      <c r="AK53" s="195"/>
      <c r="AL53" s="50"/>
      <c r="AM53" s="50"/>
      <c r="AN53" s="50"/>
      <c r="AO53" s="50"/>
      <c r="AP53" s="50"/>
      <c r="AQ53" s="195"/>
      <c r="AR53" s="195"/>
      <c r="AS53" s="195"/>
      <c r="AT53" s="195"/>
      <c r="AV53" s="196"/>
      <c r="AW53" s="196"/>
      <c r="AX53" s="196"/>
      <c r="AY53" s="196"/>
      <c r="AZ53" s="196"/>
      <c r="BA53" s="196"/>
      <c r="BB53" s="196"/>
      <c r="BC53" s="196"/>
      <c r="BD53" s="196"/>
      <c r="BE53" s="196"/>
      <c r="BF53" s="196"/>
      <c r="BG53" s="196"/>
      <c r="BH53" s="55"/>
      <c r="BM53" s="55"/>
      <c r="BN53" s="55"/>
      <c r="BO53" s="55"/>
      <c r="BP53" s="55"/>
      <c r="BQ53" s="55"/>
      <c r="BV53" s="55"/>
      <c r="BW53" s="55"/>
      <c r="BX53" s="55"/>
      <c r="BY53" s="55"/>
      <c r="BZ53" s="55"/>
      <c r="CE53" s="55"/>
      <c r="CF53" s="55"/>
      <c r="CG53" s="55"/>
      <c r="CH53" s="55"/>
      <c r="CI53" s="55"/>
      <c r="CN53" s="55"/>
    </row>
    <row r="54" spans="1:93" ht="33" customHeight="1" x14ac:dyDescent="0.2">
      <c r="A54" s="426" t="s">
        <v>115</v>
      </c>
      <c r="B54" s="400"/>
      <c r="C54" s="400"/>
      <c r="D54" s="400"/>
      <c r="E54" s="400"/>
      <c r="F54" s="400"/>
      <c r="G54" s="400"/>
      <c r="H54" s="400"/>
      <c r="I54" s="400"/>
      <c r="J54" s="400"/>
      <c r="K54" s="401"/>
      <c r="L54" s="450" t="str">
        <f>IF(BD15="","",BD15)</f>
        <v/>
      </c>
      <c r="M54" s="451"/>
      <c r="N54" s="451"/>
      <c r="O54" s="451"/>
      <c r="P54" s="451"/>
      <c r="Q54" s="451"/>
      <c r="R54" s="451"/>
      <c r="S54" s="451"/>
      <c r="T54" s="451"/>
      <c r="U54" s="451"/>
      <c r="V54" s="451"/>
      <c r="W54" s="451"/>
      <c r="X54" s="451"/>
      <c r="Y54" s="451"/>
      <c r="Z54" s="451"/>
      <c r="AA54" s="451"/>
      <c r="AB54" s="451"/>
      <c r="AC54" s="451"/>
      <c r="AD54" s="451"/>
      <c r="AE54" s="451"/>
      <c r="AF54" s="451"/>
      <c r="AG54" s="451"/>
      <c r="AH54" s="451"/>
      <c r="AI54" s="451"/>
      <c r="AJ54" s="451"/>
      <c r="AK54" s="451"/>
      <c r="AL54" s="451"/>
      <c r="AM54" s="451"/>
      <c r="AN54" s="451"/>
      <c r="AO54" s="451"/>
      <c r="AP54" s="451"/>
      <c r="AQ54" s="451"/>
      <c r="AR54" s="451"/>
      <c r="AS54" s="451"/>
      <c r="AT54" s="451"/>
      <c r="AU54" s="451"/>
      <c r="AV54" s="451"/>
      <c r="AW54" s="451"/>
      <c r="AX54" s="451"/>
      <c r="AY54" s="451"/>
      <c r="AZ54" s="451"/>
      <c r="BA54" s="451"/>
      <c r="BB54" s="451"/>
      <c r="BC54" s="452"/>
      <c r="BD54" s="67"/>
      <c r="BE54" s="197" t="s">
        <v>171</v>
      </c>
      <c r="BF54" s="67"/>
      <c r="BG54" s="67"/>
      <c r="BH54" s="67"/>
      <c r="BI54" s="67"/>
      <c r="BJ54" s="67"/>
      <c r="BK54" s="67"/>
      <c r="BL54" s="67"/>
      <c r="BM54" s="67"/>
      <c r="BN54" s="67"/>
      <c r="BO54" s="67"/>
      <c r="BP54" s="67"/>
      <c r="BQ54" s="67"/>
      <c r="BR54" s="67"/>
      <c r="BS54" s="67"/>
      <c r="BT54" s="67"/>
      <c r="BU54" s="67"/>
      <c r="BV54" s="67"/>
      <c r="BW54" s="67"/>
      <c r="BX54" s="67"/>
      <c r="BY54" s="67"/>
      <c r="BZ54" s="67"/>
      <c r="CA54" s="67"/>
      <c r="CB54" s="67"/>
      <c r="CC54" s="67"/>
      <c r="CD54" s="67"/>
      <c r="CE54" s="67"/>
      <c r="CF54" s="67"/>
      <c r="CG54" s="67"/>
      <c r="CH54" s="67"/>
      <c r="CI54" s="67"/>
      <c r="CJ54" s="67"/>
      <c r="CK54" s="67"/>
      <c r="CL54" s="67"/>
      <c r="CM54" s="67"/>
      <c r="CN54" s="67"/>
    </row>
    <row r="55" spans="1:93" s="189" customFormat="1" ht="33" customHeight="1" x14ac:dyDescent="0.2">
      <c r="A55" s="426" t="s">
        <v>21</v>
      </c>
      <c r="B55" s="400"/>
      <c r="C55" s="400"/>
      <c r="D55" s="400"/>
      <c r="E55" s="400"/>
      <c r="F55" s="400"/>
      <c r="G55" s="400"/>
      <c r="H55" s="400"/>
      <c r="I55" s="400"/>
      <c r="J55" s="400"/>
      <c r="K55" s="401"/>
      <c r="L55" s="402" t="s">
        <v>49</v>
      </c>
      <c r="M55" s="403"/>
      <c r="N55" s="404"/>
      <c r="O55" s="404"/>
      <c r="P55" s="404"/>
      <c r="Q55" s="404"/>
      <c r="R55" s="404"/>
      <c r="S55" s="404"/>
      <c r="T55" s="404"/>
      <c r="U55" s="404"/>
      <c r="V55" s="404"/>
      <c r="W55" s="403" t="s">
        <v>50</v>
      </c>
      <c r="X55" s="403"/>
      <c r="Y55" s="404"/>
      <c r="Z55" s="404"/>
      <c r="AA55" s="404"/>
      <c r="AB55" s="404"/>
      <c r="AC55" s="404"/>
      <c r="AD55" s="404"/>
      <c r="AE55" s="404"/>
      <c r="AF55" s="404"/>
      <c r="AG55" s="404"/>
      <c r="AH55" s="403" t="s">
        <v>61</v>
      </c>
      <c r="AI55" s="403"/>
      <c r="AJ55" s="404"/>
      <c r="AK55" s="404"/>
      <c r="AL55" s="404"/>
      <c r="AM55" s="404"/>
      <c r="AN55" s="404"/>
      <c r="AO55" s="404"/>
      <c r="AP55" s="404"/>
      <c r="AQ55" s="404"/>
      <c r="AR55" s="393"/>
      <c r="AS55" s="443" t="s">
        <v>62</v>
      </c>
      <c r="AT55" s="444"/>
      <c r="AU55" s="444"/>
      <c r="AV55" s="444"/>
      <c r="AW55" s="444"/>
      <c r="AX55" s="444"/>
      <c r="AY55" s="444"/>
      <c r="AZ55" s="444"/>
      <c r="BA55" s="444"/>
      <c r="BB55" s="444"/>
      <c r="BC55" s="445"/>
      <c r="BD55" s="446"/>
      <c r="BE55" s="447"/>
      <c r="BF55" s="447"/>
      <c r="BG55" s="447"/>
      <c r="BH55" s="447"/>
      <c r="BI55" s="447"/>
      <c r="BJ55" s="447"/>
      <c r="BK55" s="447"/>
      <c r="BL55" s="447"/>
      <c r="BM55" s="447"/>
      <c r="BN55" s="447"/>
      <c r="BO55" s="447"/>
      <c r="BP55" s="447"/>
      <c r="BQ55" s="447"/>
      <c r="BR55" s="447"/>
      <c r="BS55" s="448" t="s">
        <v>163</v>
      </c>
      <c r="BT55" s="448"/>
      <c r="BU55" s="447"/>
      <c r="BV55" s="447"/>
      <c r="BW55" s="447"/>
      <c r="BX55" s="447"/>
      <c r="BY55" s="447"/>
      <c r="BZ55" s="447"/>
      <c r="CA55" s="447"/>
      <c r="CB55" s="447"/>
      <c r="CC55" s="447"/>
      <c r="CD55" s="447"/>
      <c r="CE55" s="447"/>
      <c r="CF55" s="447"/>
      <c r="CG55" s="447"/>
      <c r="CH55" s="447"/>
      <c r="CI55" s="447"/>
      <c r="CJ55" s="447"/>
      <c r="CK55" s="447"/>
      <c r="CL55" s="447"/>
      <c r="CM55" s="447"/>
      <c r="CN55" s="449"/>
      <c r="CO55" s="176"/>
    </row>
    <row r="56" spans="1:93" ht="33" customHeight="1" x14ac:dyDescent="0.2">
      <c r="A56" s="398" t="s">
        <v>22</v>
      </c>
      <c r="B56" s="399"/>
      <c r="C56" s="400"/>
      <c r="D56" s="400"/>
      <c r="E56" s="400"/>
      <c r="F56" s="400"/>
      <c r="G56" s="400"/>
      <c r="H56" s="400"/>
      <c r="I56" s="400"/>
      <c r="J56" s="400"/>
      <c r="K56" s="401"/>
      <c r="L56" s="402" t="s">
        <v>49</v>
      </c>
      <c r="M56" s="403"/>
      <c r="N56" s="404"/>
      <c r="O56" s="404"/>
      <c r="P56" s="404"/>
      <c r="Q56" s="404"/>
      <c r="R56" s="404"/>
      <c r="S56" s="404"/>
      <c r="T56" s="404"/>
      <c r="U56" s="404"/>
      <c r="V56" s="404"/>
      <c r="W56" s="403" t="s">
        <v>50</v>
      </c>
      <c r="X56" s="403"/>
      <c r="Y56" s="404"/>
      <c r="Z56" s="404"/>
      <c r="AA56" s="404"/>
      <c r="AB56" s="404"/>
      <c r="AC56" s="404"/>
      <c r="AD56" s="404"/>
      <c r="AE56" s="404"/>
      <c r="AF56" s="404"/>
      <c r="AG56" s="404"/>
      <c r="AH56" s="403" t="s">
        <v>61</v>
      </c>
      <c r="AI56" s="403"/>
      <c r="AJ56" s="404"/>
      <c r="AK56" s="404"/>
      <c r="AL56" s="404"/>
      <c r="AM56" s="404"/>
      <c r="AN56" s="404"/>
      <c r="AO56" s="404"/>
      <c r="AP56" s="404"/>
      <c r="AQ56" s="404"/>
      <c r="AR56" s="393"/>
      <c r="AS56" s="405" t="s">
        <v>23</v>
      </c>
      <c r="AT56" s="406"/>
      <c r="AU56" s="406"/>
      <c r="AV56" s="406"/>
      <c r="AW56" s="406"/>
      <c r="AX56" s="406"/>
      <c r="AY56" s="406"/>
      <c r="AZ56" s="406"/>
      <c r="BA56" s="406"/>
      <c r="BB56" s="406"/>
      <c r="BC56" s="407"/>
      <c r="BD56" s="402" t="s">
        <v>49</v>
      </c>
      <c r="BE56" s="403"/>
      <c r="BF56" s="393"/>
      <c r="BG56" s="394"/>
      <c r="BH56" s="394"/>
      <c r="BI56" s="394"/>
      <c r="BJ56" s="394"/>
      <c r="BK56" s="394"/>
      <c r="BL56" s="394"/>
      <c r="BM56" s="394"/>
      <c r="BN56" s="395"/>
      <c r="BO56" s="396" t="s">
        <v>63</v>
      </c>
      <c r="BP56" s="396"/>
      <c r="BQ56" s="393"/>
      <c r="BR56" s="394"/>
      <c r="BS56" s="394"/>
      <c r="BT56" s="394"/>
      <c r="BU56" s="394"/>
      <c r="BV56" s="394"/>
      <c r="BW56" s="394"/>
      <c r="BX56" s="394"/>
      <c r="BY56" s="394"/>
      <c r="BZ56" s="395"/>
      <c r="CA56" s="403" t="s">
        <v>61</v>
      </c>
      <c r="CB56" s="403"/>
      <c r="CC56" s="393"/>
      <c r="CD56" s="394"/>
      <c r="CE56" s="394"/>
      <c r="CF56" s="394"/>
      <c r="CG56" s="394"/>
      <c r="CH56" s="394"/>
      <c r="CI56" s="394"/>
      <c r="CJ56" s="394"/>
      <c r="CK56" s="394"/>
      <c r="CL56" s="394"/>
      <c r="CM56" s="394"/>
      <c r="CN56" s="394"/>
    </row>
    <row r="57" spans="1:93" ht="18" customHeight="1" x14ac:dyDescent="0.2">
      <c r="A57" s="63"/>
      <c r="B57" s="63"/>
      <c r="C57" s="64"/>
      <c r="D57" s="64"/>
      <c r="E57" s="64"/>
      <c r="F57" s="64"/>
      <c r="G57" s="64"/>
      <c r="H57" s="64"/>
      <c r="I57" s="64"/>
      <c r="J57" s="64"/>
      <c r="K57" s="64"/>
      <c r="L57" s="65"/>
      <c r="M57" s="65"/>
      <c r="N57" s="77"/>
      <c r="O57" s="77"/>
      <c r="P57" s="77"/>
      <c r="Q57" s="77"/>
      <c r="R57" s="77"/>
      <c r="S57" s="77"/>
      <c r="T57" s="77"/>
      <c r="U57" s="77"/>
      <c r="V57" s="77"/>
      <c r="W57" s="65"/>
      <c r="X57" s="65"/>
      <c r="Y57" s="77"/>
      <c r="Z57" s="77"/>
      <c r="AA57" s="77"/>
      <c r="AB57" s="77"/>
      <c r="AC57" s="77"/>
      <c r="AD57" s="77"/>
      <c r="AE57" s="77"/>
      <c r="AF57" s="77"/>
      <c r="AG57" s="77"/>
      <c r="AH57" s="65"/>
      <c r="AI57" s="65"/>
      <c r="AJ57" s="77"/>
      <c r="AK57" s="77"/>
      <c r="AL57" s="77"/>
      <c r="AM57" s="77"/>
      <c r="AN57" s="77"/>
      <c r="AO57" s="77"/>
      <c r="AP57" s="77"/>
      <c r="AQ57" s="77"/>
      <c r="AR57" s="77"/>
      <c r="AS57" s="64"/>
      <c r="AT57" s="64"/>
      <c r="AU57" s="64"/>
      <c r="AV57" s="64"/>
      <c r="AW57" s="64"/>
      <c r="AX57" s="64"/>
      <c r="AY57" s="64"/>
      <c r="AZ57" s="64"/>
      <c r="BA57" s="64"/>
      <c r="BB57" s="64"/>
      <c r="BC57" s="64"/>
      <c r="BD57" s="66"/>
      <c r="BE57" s="65"/>
      <c r="BF57" s="65"/>
      <c r="BG57" s="77"/>
      <c r="BH57" s="77"/>
      <c r="BI57" s="77"/>
      <c r="BJ57" s="77"/>
      <c r="BK57" s="77"/>
      <c r="BL57" s="77"/>
      <c r="BM57" s="77"/>
      <c r="BN57" s="77"/>
      <c r="BO57" s="77"/>
      <c r="BP57" s="65"/>
      <c r="BQ57" s="65"/>
      <c r="BR57" s="77"/>
      <c r="BS57" s="77"/>
      <c r="BT57" s="77"/>
      <c r="BU57" s="77"/>
      <c r="BV57" s="77"/>
      <c r="BW57" s="77"/>
      <c r="BX57" s="77"/>
      <c r="BY57" s="77"/>
      <c r="BZ57" s="77"/>
      <c r="CA57" s="77"/>
      <c r="CB57" s="65"/>
      <c r="CC57" s="65"/>
      <c r="CD57" s="77"/>
      <c r="CE57" s="77"/>
      <c r="CF57" s="77"/>
      <c r="CG57" s="77"/>
      <c r="CH57" s="77"/>
      <c r="CI57" s="77"/>
      <c r="CJ57" s="77"/>
      <c r="CK57" s="77"/>
      <c r="CL57" s="77"/>
      <c r="CM57" s="77"/>
      <c r="CN57" s="77"/>
    </row>
    <row r="58" spans="1:93" ht="18" customHeight="1" x14ac:dyDescent="0.2">
      <c r="A58" s="268" t="s">
        <v>101</v>
      </c>
      <c r="B58" s="286"/>
      <c r="C58" s="286"/>
      <c r="D58" s="286"/>
      <c r="E58" s="286"/>
      <c r="F58" s="286"/>
      <c r="G58" s="286"/>
      <c r="H58" s="286"/>
      <c r="I58" s="286"/>
      <c r="J58" s="286"/>
      <c r="K58" s="286"/>
      <c r="L58" s="286"/>
      <c r="M58" s="286"/>
      <c r="N58" s="286"/>
      <c r="O58" s="286"/>
      <c r="P58" s="286"/>
      <c r="Q58" s="286"/>
      <c r="R58" s="286"/>
      <c r="S58" s="286"/>
      <c r="T58" s="286"/>
      <c r="U58" s="286"/>
      <c r="V58" s="286"/>
      <c r="W58" s="286"/>
      <c r="X58" s="55"/>
      <c r="Y58" s="55"/>
      <c r="Z58" s="55"/>
      <c r="AA58" s="55"/>
    </row>
    <row r="59" spans="1:93" ht="18" customHeight="1" x14ac:dyDescent="0.2">
      <c r="A59" s="268"/>
      <c r="B59" s="286"/>
      <c r="C59" s="389" t="s">
        <v>7</v>
      </c>
      <c r="D59" s="389"/>
      <c r="E59" s="382" t="s">
        <v>102</v>
      </c>
      <c r="F59" s="382"/>
      <c r="G59" s="382"/>
      <c r="H59" s="382"/>
      <c r="I59" s="382"/>
      <c r="J59" s="382"/>
      <c r="K59" s="382"/>
      <c r="L59" s="382"/>
      <c r="M59" s="382"/>
      <c r="N59" s="382"/>
      <c r="O59" s="382"/>
      <c r="P59" s="382"/>
      <c r="Q59" s="382"/>
      <c r="R59" s="382"/>
      <c r="S59" s="382"/>
      <c r="T59" s="382"/>
      <c r="U59" s="382"/>
      <c r="V59" s="382"/>
      <c r="W59" s="382"/>
      <c r="X59" s="382"/>
      <c r="Y59" s="382"/>
      <c r="Z59" s="382"/>
      <c r="AA59" s="382"/>
      <c r="AB59" s="382"/>
      <c r="AC59" s="382"/>
      <c r="AD59" s="382"/>
      <c r="AE59" s="382"/>
      <c r="AF59" s="382"/>
      <c r="AG59" s="382"/>
      <c r="AH59" s="382"/>
      <c r="AI59" s="382"/>
      <c r="AJ59" s="382"/>
      <c r="AK59" s="382"/>
      <c r="AL59" s="382"/>
      <c r="AM59" s="382"/>
      <c r="AN59" s="382"/>
      <c r="AO59" s="382"/>
      <c r="AP59" s="382"/>
      <c r="AQ59" s="382"/>
      <c r="AR59" s="382"/>
      <c r="AS59" s="389" t="s">
        <v>7</v>
      </c>
      <c r="AT59" s="389"/>
      <c r="AU59" s="382" t="s">
        <v>103</v>
      </c>
      <c r="AV59" s="382"/>
      <c r="AW59" s="382"/>
      <c r="AX59" s="382"/>
      <c r="AY59" s="382"/>
      <c r="AZ59" s="382"/>
      <c r="BA59" s="382"/>
      <c r="BB59" s="382"/>
      <c r="BC59" s="382"/>
      <c r="BD59" s="382"/>
      <c r="BE59" s="382"/>
      <c r="BF59" s="382"/>
      <c r="BG59" s="382"/>
      <c r="BH59" s="382"/>
      <c r="BI59" s="382"/>
      <c r="BJ59" s="382"/>
      <c r="BK59" s="382"/>
      <c r="BL59" s="382"/>
      <c r="BM59" s="382"/>
      <c r="BN59" s="382"/>
      <c r="BO59" s="382"/>
      <c r="BP59" s="382"/>
      <c r="BQ59" s="382"/>
      <c r="BR59" s="382"/>
      <c r="BS59" s="382"/>
      <c r="BT59" s="382"/>
      <c r="BU59" s="382"/>
      <c r="BV59" s="382"/>
      <c r="BW59" s="382"/>
      <c r="BX59" s="382"/>
      <c r="BY59" s="382"/>
      <c r="BZ59" s="382"/>
      <c r="CA59" s="382"/>
      <c r="CB59" s="382"/>
      <c r="CC59" s="382"/>
      <c r="CD59" s="382"/>
      <c r="CE59" s="382"/>
      <c r="CF59" s="382"/>
      <c r="CG59" s="382"/>
      <c r="CH59" s="382"/>
    </row>
    <row r="60" spans="1:93" ht="18" customHeight="1" x14ac:dyDescent="0.2">
      <c r="A60" s="268"/>
      <c r="B60" s="286"/>
      <c r="C60" s="286"/>
      <c r="D60" s="286"/>
      <c r="E60" s="286"/>
      <c r="F60" s="286"/>
      <c r="G60" s="286"/>
      <c r="H60" s="286"/>
      <c r="I60" s="286"/>
      <c r="J60" s="286"/>
      <c r="K60" s="286"/>
      <c r="L60" s="286"/>
      <c r="M60" s="286"/>
      <c r="N60" s="286"/>
      <c r="O60" s="286"/>
      <c r="P60" s="286"/>
      <c r="Q60" s="286"/>
      <c r="R60" s="286"/>
      <c r="S60" s="286"/>
      <c r="T60" s="286"/>
      <c r="U60" s="286"/>
      <c r="V60" s="286"/>
      <c r="W60" s="286"/>
      <c r="X60" s="55"/>
      <c r="Y60" s="55"/>
      <c r="Z60" s="55"/>
      <c r="AA60" s="55"/>
      <c r="AS60" s="267" t="s">
        <v>172</v>
      </c>
    </row>
    <row r="61" spans="1:93" ht="23.25" customHeight="1" x14ac:dyDescent="0.2">
      <c r="A61" s="268" t="s">
        <v>104</v>
      </c>
      <c r="B61" s="286"/>
      <c r="C61" s="286"/>
      <c r="D61" s="286"/>
      <c r="E61" s="286"/>
      <c r="F61" s="286"/>
      <c r="G61" s="286"/>
      <c r="H61" s="286"/>
      <c r="I61" s="286"/>
      <c r="J61" s="286"/>
      <c r="K61" s="286"/>
      <c r="L61" s="286"/>
      <c r="M61" s="286"/>
      <c r="N61" s="286"/>
      <c r="O61" s="286"/>
      <c r="P61" s="286"/>
      <c r="Q61" s="286"/>
      <c r="R61" s="286"/>
      <c r="S61" s="286"/>
      <c r="T61" s="286"/>
      <c r="U61" s="286"/>
      <c r="V61" s="286"/>
      <c r="W61" s="286"/>
      <c r="X61" s="55"/>
      <c r="Y61" s="55"/>
      <c r="Z61" s="55"/>
      <c r="AA61" s="55"/>
      <c r="AS61" s="267"/>
    </row>
    <row r="62" spans="1:93" ht="40" customHeight="1" x14ac:dyDescent="0.2">
      <c r="A62" s="487" t="s">
        <v>105</v>
      </c>
      <c r="B62" s="476"/>
      <c r="C62" s="476"/>
      <c r="D62" s="476"/>
      <c r="E62" s="476"/>
      <c r="F62" s="476"/>
      <c r="G62" s="476"/>
      <c r="H62" s="476"/>
      <c r="I62" s="476"/>
      <c r="J62" s="476"/>
      <c r="K62" s="477"/>
      <c r="L62" s="408"/>
      <c r="M62" s="409"/>
      <c r="N62" s="409"/>
      <c r="O62" s="409"/>
      <c r="P62" s="409"/>
      <c r="Q62" s="409"/>
      <c r="R62" s="409"/>
      <c r="S62" s="409"/>
      <c r="T62" s="409"/>
      <c r="U62" s="409"/>
      <c r="V62" s="409"/>
      <c r="W62" s="409"/>
      <c r="X62" s="409"/>
      <c r="Y62" s="409"/>
      <c r="Z62" s="409"/>
      <c r="AA62" s="409"/>
      <c r="AB62" s="409"/>
      <c r="AC62" s="409"/>
      <c r="AD62" s="409"/>
      <c r="AE62" s="409"/>
      <c r="AF62" s="409"/>
      <c r="AG62" s="409"/>
      <c r="AH62" s="409"/>
      <c r="AI62" s="409"/>
      <c r="AJ62" s="409"/>
      <c r="AK62" s="409"/>
      <c r="AL62" s="409"/>
      <c r="AM62" s="409"/>
      <c r="AN62" s="409"/>
      <c r="AO62" s="409"/>
      <c r="AP62" s="409"/>
      <c r="AQ62" s="409"/>
      <c r="AR62" s="409"/>
      <c r="AS62" s="409"/>
      <c r="AT62" s="409"/>
      <c r="AU62" s="409"/>
      <c r="AV62" s="409"/>
      <c r="AW62" s="409"/>
      <c r="AX62" s="409"/>
      <c r="AY62" s="409"/>
      <c r="AZ62" s="409"/>
      <c r="BA62" s="409"/>
      <c r="BB62" s="409"/>
      <c r="BC62" s="409"/>
      <c r="BD62" s="409"/>
      <c r="BE62" s="409"/>
      <c r="BF62" s="409"/>
      <c r="BG62" s="409"/>
      <c r="BH62" s="409"/>
      <c r="BI62" s="409"/>
      <c r="BJ62" s="409"/>
      <c r="BK62" s="409"/>
      <c r="BL62" s="409"/>
      <c r="BM62" s="409"/>
      <c r="BN62" s="409"/>
      <c r="BO62" s="409"/>
      <c r="BP62" s="409"/>
      <c r="BQ62" s="409"/>
      <c r="BR62" s="409"/>
      <c r="BS62" s="409"/>
      <c r="BT62" s="409"/>
      <c r="BU62" s="409"/>
      <c r="BV62" s="409"/>
      <c r="BW62" s="409"/>
      <c r="BX62" s="409"/>
      <c r="BY62" s="409"/>
      <c r="BZ62" s="409"/>
      <c r="CA62" s="409"/>
      <c r="CB62" s="409"/>
      <c r="CC62" s="409"/>
      <c r="CD62" s="409"/>
      <c r="CE62" s="409"/>
      <c r="CF62" s="409"/>
      <c r="CG62" s="409"/>
      <c r="CH62" s="409"/>
      <c r="CI62" s="409"/>
      <c r="CJ62" s="409"/>
      <c r="CK62" s="409"/>
      <c r="CL62" s="409"/>
      <c r="CM62" s="409"/>
      <c r="CN62" s="410"/>
    </row>
    <row r="63" spans="1:93" ht="18" customHeight="1" x14ac:dyDescent="0.2">
      <c r="A63" s="411" t="s">
        <v>26</v>
      </c>
      <c r="B63" s="412"/>
      <c r="C63" s="412"/>
      <c r="D63" s="412"/>
      <c r="E63" s="412"/>
      <c r="F63" s="412"/>
      <c r="G63" s="412"/>
      <c r="H63" s="412"/>
      <c r="I63" s="412"/>
      <c r="J63" s="412"/>
      <c r="K63" s="413"/>
      <c r="L63" s="488" t="s">
        <v>72</v>
      </c>
      <c r="M63" s="418"/>
      <c r="N63" s="418"/>
      <c r="O63" s="417"/>
      <c r="P63" s="417"/>
      <c r="Q63" s="417"/>
      <c r="R63" s="417"/>
      <c r="S63" s="417"/>
      <c r="T63" s="417"/>
      <c r="U63" s="417"/>
      <c r="V63" s="417"/>
      <c r="W63" s="417"/>
      <c r="X63" s="417"/>
      <c r="Y63" s="418" t="s">
        <v>61</v>
      </c>
      <c r="Z63" s="418"/>
      <c r="AA63" s="418"/>
      <c r="AB63" s="417"/>
      <c r="AC63" s="417"/>
      <c r="AD63" s="417"/>
      <c r="AE63" s="417"/>
      <c r="AF63" s="417"/>
      <c r="AG63" s="417"/>
      <c r="AH63" s="417"/>
      <c r="AI63" s="417"/>
      <c r="AJ63" s="417"/>
      <c r="AK63" s="417"/>
      <c r="AL63" s="68"/>
      <c r="AM63" s="68"/>
      <c r="AN63" s="68"/>
      <c r="AO63" s="68"/>
      <c r="AP63" s="68"/>
      <c r="AQ63" s="68"/>
      <c r="AR63" s="68"/>
      <c r="AS63" s="68"/>
      <c r="AT63" s="69"/>
      <c r="AU63" s="69"/>
      <c r="AV63" s="69"/>
      <c r="AW63" s="69"/>
      <c r="AX63" s="69"/>
      <c r="AY63" s="69"/>
      <c r="AZ63" s="69"/>
      <c r="BA63" s="69"/>
      <c r="BB63" s="69"/>
      <c r="BC63" s="69"/>
      <c r="BD63" s="69"/>
      <c r="BE63" s="69"/>
      <c r="BF63" s="69"/>
      <c r="BG63" s="69"/>
      <c r="BH63" s="69"/>
      <c r="BI63" s="69"/>
      <c r="BJ63" s="69"/>
      <c r="BK63" s="69"/>
      <c r="BL63" s="69"/>
      <c r="BM63" s="69"/>
      <c r="BN63" s="69"/>
      <c r="BO63" s="69"/>
      <c r="BP63" s="69"/>
      <c r="BQ63" s="69"/>
      <c r="BR63" s="69"/>
      <c r="BS63" s="69"/>
      <c r="BT63" s="69"/>
      <c r="BU63" s="69"/>
      <c r="BV63" s="69"/>
      <c r="BW63" s="69"/>
      <c r="BX63" s="69"/>
      <c r="BY63" s="69"/>
      <c r="BZ63" s="69"/>
      <c r="CA63" s="69"/>
      <c r="CB63" s="69"/>
      <c r="CC63" s="69"/>
      <c r="CD63" s="69"/>
      <c r="CE63" s="69"/>
      <c r="CF63" s="69"/>
      <c r="CG63" s="70"/>
      <c r="CH63" s="70"/>
      <c r="CI63" s="70"/>
      <c r="CJ63" s="70"/>
      <c r="CK63" s="70"/>
      <c r="CL63" s="70"/>
      <c r="CM63" s="70"/>
      <c r="CN63" s="71"/>
    </row>
    <row r="64" spans="1:93" ht="40" customHeight="1" x14ac:dyDescent="0.2">
      <c r="A64" s="414"/>
      <c r="B64" s="415"/>
      <c r="C64" s="415"/>
      <c r="D64" s="415"/>
      <c r="E64" s="415"/>
      <c r="F64" s="415"/>
      <c r="G64" s="415"/>
      <c r="H64" s="415"/>
      <c r="I64" s="415"/>
      <c r="J64" s="415"/>
      <c r="K64" s="416"/>
      <c r="L64" s="419"/>
      <c r="M64" s="420"/>
      <c r="N64" s="420"/>
      <c r="O64" s="420"/>
      <c r="P64" s="420"/>
      <c r="Q64" s="420"/>
      <c r="R64" s="420"/>
      <c r="S64" s="420"/>
      <c r="T64" s="420"/>
      <c r="U64" s="420"/>
      <c r="V64" s="420"/>
      <c r="W64" s="420"/>
      <c r="X64" s="420"/>
      <c r="Y64" s="420"/>
      <c r="Z64" s="420"/>
      <c r="AA64" s="420"/>
      <c r="AB64" s="420"/>
      <c r="AC64" s="421"/>
      <c r="AD64" s="422"/>
      <c r="AE64" s="422"/>
      <c r="AF64" s="422"/>
      <c r="AG64" s="422"/>
      <c r="AH64" s="422"/>
      <c r="AI64" s="422"/>
      <c r="AJ64" s="422"/>
      <c r="AK64" s="422"/>
      <c r="AL64" s="422"/>
      <c r="AM64" s="422"/>
      <c r="AN64" s="422"/>
      <c r="AO64" s="422"/>
      <c r="AP64" s="422"/>
      <c r="AQ64" s="422"/>
      <c r="AR64" s="422"/>
      <c r="AS64" s="423"/>
      <c r="AT64" s="424"/>
      <c r="AU64" s="424"/>
      <c r="AV64" s="424"/>
      <c r="AW64" s="424"/>
      <c r="AX64" s="424"/>
      <c r="AY64" s="424"/>
      <c r="AZ64" s="424"/>
      <c r="BA64" s="424"/>
      <c r="BB64" s="424"/>
      <c r="BC64" s="424"/>
      <c r="BD64" s="424"/>
      <c r="BE64" s="424"/>
      <c r="BF64" s="424"/>
      <c r="BG64" s="424"/>
      <c r="BH64" s="424"/>
      <c r="BI64" s="424"/>
      <c r="BJ64" s="424"/>
      <c r="BK64" s="424"/>
      <c r="BL64" s="424"/>
      <c r="BM64" s="424"/>
      <c r="BN64" s="424"/>
      <c r="BO64" s="424"/>
      <c r="BP64" s="424"/>
      <c r="BQ64" s="424"/>
      <c r="BR64" s="424"/>
      <c r="BS64" s="424"/>
      <c r="BT64" s="424"/>
      <c r="BU64" s="424"/>
      <c r="BV64" s="424"/>
      <c r="BW64" s="424"/>
      <c r="BX64" s="424"/>
      <c r="BY64" s="424"/>
      <c r="BZ64" s="424"/>
      <c r="CA64" s="424"/>
      <c r="CB64" s="424"/>
      <c r="CC64" s="424"/>
      <c r="CD64" s="424"/>
      <c r="CE64" s="424"/>
      <c r="CF64" s="424"/>
      <c r="CG64" s="424"/>
      <c r="CH64" s="424"/>
      <c r="CI64" s="424"/>
      <c r="CJ64" s="424"/>
      <c r="CK64" s="424"/>
      <c r="CL64" s="424"/>
      <c r="CM64" s="424"/>
      <c r="CN64" s="425"/>
    </row>
    <row r="65" spans="1:92" ht="40" customHeight="1" x14ac:dyDescent="0.2">
      <c r="A65" s="426" t="s">
        <v>21</v>
      </c>
      <c r="B65" s="400"/>
      <c r="C65" s="400"/>
      <c r="D65" s="400"/>
      <c r="E65" s="400"/>
      <c r="F65" s="400"/>
      <c r="G65" s="400"/>
      <c r="H65" s="400"/>
      <c r="I65" s="400"/>
      <c r="J65" s="400"/>
      <c r="K65" s="401"/>
      <c r="L65" s="402" t="s">
        <v>49</v>
      </c>
      <c r="M65" s="403"/>
      <c r="N65" s="404"/>
      <c r="O65" s="404"/>
      <c r="P65" s="404"/>
      <c r="Q65" s="404"/>
      <c r="R65" s="404"/>
      <c r="S65" s="404"/>
      <c r="T65" s="404"/>
      <c r="U65" s="404"/>
      <c r="V65" s="404"/>
      <c r="W65" s="403" t="s">
        <v>50</v>
      </c>
      <c r="X65" s="403"/>
      <c r="Y65" s="404"/>
      <c r="Z65" s="404"/>
      <c r="AA65" s="404"/>
      <c r="AB65" s="404"/>
      <c r="AC65" s="404"/>
      <c r="AD65" s="404"/>
      <c r="AE65" s="404"/>
      <c r="AF65" s="404"/>
      <c r="AG65" s="404"/>
      <c r="AH65" s="403" t="s">
        <v>61</v>
      </c>
      <c r="AI65" s="403"/>
      <c r="AJ65" s="404"/>
      <c r="AK65" s="404"/>
      <c r="AL65" s="404"/>
      <c r="AM65" s="404"/>
      <c r="AN65" s="404"/>
      <c r="AO65" s="404"/>
      <c r="AP65" s="404"/>
      <c r="AQ65" s="404"/>
      <c r="AR65" s="393"/>
      <c r="AS65" s="443" t="s">
        <v>62</v>
      </c>
      <c r="AT65" s="444"/>
      <c r="AU65" s="444"/>
      <c r="AV65" s="444"/>
      <c r="AW65" s="444"/>
      <c r="AX65" s="444"/>
      <c r="AY65" s="444"/>
      <c r="AZ65" s="444"/>
      <c r="BA65" s="444"/>
      <c r="BB65" s="444"/>
      <c r="BC65" s="445"/>
      <c r="BD65" s="446"/>
      <c r="BE65" s="447"/>
      <c r="BF65" s="447"/>
      <c r="BG65" s="447"/>
      <c r="BH65" s="447"/>
      <c r="BI65" s="447"/>
      <c r="BJ65" s="447"/>
      <c r="BK65" s="447"/>
      <c r="BL65" s="447"/>
      <c r="BM65" s="447"/>
      <c r="BN65" s="447"/>
      <c r="BO65" s="447"/>
      <c r="BP65" s="447"/>
      <c r="BQ65" s="447"/>
      <c r="BR65" s="447"/>
      <c r="BS65" s="448" t="s">
        <v>163</v>
      </c>
      <c r="BT65" s="448"/>
      <c r="BU65" s="447"/>
      <c r="BV65" s="447"/>
      <c r="BW65" s="447"/>
      <c r="BX65" s="447"/>
      <c r="BY65" s="447"/>
      <c r="BZ65" s="447"/>
      <c r="CA65" s="447"/>
      <c r="CB65" s="447"/>
      <c r="CC65" s="447"/>
      <c r="CD65" s="447"/>
      <c r="CE65" s="447"/>
      <c r="CF65" s="447"/>
      <c r="CG65" s="447"/>
      <c r="CH65" s="447"/>
      <c r="CI65" s="447"/>
      <c r="CJ65" s="447"/>
      <c r="CK65" s="447"/>
      <c r="CL65" s="447"/>
      <c r="CM65" s="447"/>
      <c r="CN65" s="449"/>
    </row>
    <row r="66" spans="1:92" ht="40" customHeight="1" x14ac:dyDescent="0.2">
      <c r="A66" s="398" t="s">
        <v>22</v>
      </c>
      <c r="B66" s="399"/>
      <c r="C66" s="400"/>
      <c r="D66" s="400"/>
      <c r="E66" s="400"/>
      <c r="F66" s="400"/>
      <c r="G66" s="400"/>
      <c r="H66" s="400"/>
      <c r="I66" s="400"/>
      <c r="J66" s="400"/>
      <c r="K66" s="401"/>
      <c r="L66" s="402" t="s">
        <v>49</v>
      </c>
      <c r="M66" s="403"/>
      <c r="N66" s="404"/>
      <c r="O66" s="404"/>
      <c r="P66" s="404"/>
      <c r="Q66" s="404"/>
      <c r="R66" s="404"/>
      <c r="S66" s="404"/>
      <c r="T66" s="404"/>
      <c r="U66" s="404"/>
      <c r="V66" s="404"/>
      <c r="W66" s="403" t="s">
        <v>50</v>
      </c>
      <c r="X66" s="403"/>
      <c r="Y66" s="404"/>
      <c r="Z66" s="404"/>
      <c r="AA66" s="404"/>
      <c r="AB66" s="404"/>
      <c r="AC66" s="404"/>
      <c r="AD66" s="404"/>
      <c r="AE66" s="404"/>
      <c r="AF66" s="404"/>
      <c r="AG66" s="404"/>
      <c r="AH66" s="403" t="s">
        <v>61</v>
      </c>
      <c r="AI66" s="403"/>
      <c r="AJ66" s="404"/>
      <c r="AK66" s="404"/>
      <c r="AL66" s="404"/>
      <c r="AM66" s="404"/>
      <c r="AN66" s="404"/>
      <c r="AO66" s="404"/>
      <c r="AP66" s="404"/>
      <c r="AQ66" s="404"/>
      <c r="AR66" s="393"/>
      <c r="AS66" s="405" t="s">
        <v>23</v>
      </c>
      <c r="AT66" s="406"/>
      <c r="AU66" s="406"/>
      <c r="AV66" s="406"/>
      <c r="AW66" s="406"/>
      <c r="AX66" s="406"/>
      <c r="AY66" s="406"/>
      <c r="AZ66" s="406"/>
      <c r="BA66" s="406"/>
      <c r="BB66" s="406"/>
      <c r="BC66" s="407"/>
      <c r="BD66" s="402" t="s">
        <v>49</v>
      </c>
      <c r="BE66" s="403"/>
      <c r="BF66" s="393"/>
      <c r="BG66" s="394"/>
      <c r="BH66" s="394"/>
      <c r="BI66" s="394"/>
      <c r="BJ66" s="394"/>
      <c r="BK66" s="394"/>
      <c r="BL66" s="394"/>
      <c r="BM66" s="394"/>
      <c r="BN66" s="395"/>
      <c r="BO66" s="396" t="s">
        <v>63</v>
      </c>
      <c r="BP66" s="396"/>
      <c r="BQ66" s="393"/>
      <c r="BR66" s="394"/>
      <c r="BS66" s="394"/>
      <c r="BT66" s="394"/>
      <c r="BU66" s="394"/>
      <c r="BV66" s="394"/>
      <c r="BW66" s="394"/>
      <c r="BX66" s="394"/>
      <c r="BY66" s="394"/>
      <c r="BZ66" s="395"/>
      <c r="CA66" s="403" t="s">
        <v>61</v>
      </c>
      <c r="CB66" s="403"/>
      <c r="CC66" s="393"/>
      <c r="CD66" s="394"/>
      <c r="CE66" s="394"/>
      <c r="CF66" s="394"/>
      <c r="CG66" s="394"/>
      <c r="CH66" s="394"/>
      <c r="CI66" s="394"/>
      <c r="CJ66" s="394"/>
      <c r="CK66" s="394"/>
      <c r="CL66" s="394"/>
      <c r="CM66" s="394"/>
      <c r="CN66" s="394"/>
    </row>
    <row r="67" spans="1:92" ht="18" customHeight="1" x14ac:dyDescent="0.2">
      <c r="A67" s="59"/>
      <c r="B67" s="59"/>
      <c r="C67" s="59"/>
      <c r="D67" s="57"/>
      <c r="E67" s="57"/>
      <c r="F67" s="61"/>
      <c r="G67" s="61"/>
      <c r="H67" s="61"/>
      <c r="I67" s="57"/>
      <c r="J67" s="57"/>
      <c r="K67" s="57"/>
      <c r="L67" s="57"/>
      <c r="M67" s="57"/>
      <c r="N67" s="57"/>
      <c r="O67" s="57"/>
      <c r="P67" s="57"/>
      <c r="Q67" s="57"/>
      <c r="R67" s="57"/>
      <c r="S67" s="57"/>
      <c r="T67" s="57"/>
      <c r="U67" s="57"/>
      <c r="V67" s="57"/>
      <c r="W67" s="57"/>
      <c r="X67" s="57"/>
      <c r="Y67" s="57"/>
      <c r="Z67" s="57"/>
      <c r="AA67" s="57"/>
      <c r="AB67" s="57"/>
      <c r="AC67" s="57"/>
      <c r="AP67" s="57"/>
      <c r="AQ67" s="57"/>
      <c r="AR67" s="57"/>
      <c r="BI67" s="62"/>
      <c r="BJ67" s="62"/>
      <c r="BK67" s="62"/>
      <c r="BL67" s="62"/>
      <c r="BM67" s="62"/>
      <c r="BN67" s="62"/>
      <c r="BP67" s="62"/>
      <c r="BQ67" s="266"/>
      <c r="BR67" s="266"/>
      <c r="BS67" s="266"/>
      <c r="BT67" s="266"/>
      <c r="BU67" s="266"/>
      <c r="BV67" s="266"/>
      <c r="BW67" s="266"/>
      <c r="BX67" s="266"/>
      <c r="BY67" s="266"/>
      <c r="BZ67" s="266"/>
      <c r="CA67" s="266"/>
      <c r="CB67" s="266"/>
      <c r="CC67" s="266"/>
      <c r="CD67" s="266"/>
      <c r="CE67" s="266"/>
      <c r="CF67" s="266"/>
      <c r="CG67" s="266"/>
      <c r="CH67" s="266"/>
      <c r="CI67" s="266"/>
      <c r="CJ67" s="266"/>
      <c r="CK67" s="266"/>
      <c r="CL67" s="266"/>
      <c r="CM67" s="266"/>
      <c r="CN67" s="266"/>
    </row>
    <row r="68" spans="1:92" ht="18" customHeight="1" x14ac:dyDescent="0.2">
      <c r="A68" s="59"/>
      <c r="B68" s="59"/>
      <c r="C68" s="59"/>
      <c r="D68" s="57"/>
      <c r="E68" s="57"/>
      <c r="F68" s="61"/>
      <c r="G68" s="61"/>
      <c r="H68" s="61"/>
      <c r="I68" s="57"/>
      <c r="J68" s="57"/>
      <c r="K68" s="57"/>
      <c r="L68" s="57"/>
      <c r="M68" s="57"/>
      <c r="N68" s="57"/>
      <c r="O68" s="57"/>
      <c r="P68" s="57"/>
      <c r="Q68" s="57"/>
      <c r="R68" s="57"/>
      <c r="S68" s="57"/>
      <c r="T68" s="57"/>
      <c r="U68" s="57"/>
      <c r="V68" s="57"/>
      <c r="W68" s="57"/>
      <c r="X68" s="57"/>
      <c r="Y68" s="57"/>
      <c r="Z68" s="57"/>
      <c r="AA68" s="57"/>
      <c r="AB68" s="57"/>
      <c r="AC68" s="57"/>
      <c r="AP68" s="57"/>
      <c r="AQ68" s="57"/>
      <c r="AR68" s="57"/>
      <c r="BI68" s="62"/>
      <c r="BJ68" s="62"/>
      <c r="BK68" s="62"/>
      <c r="BL68" s="62"/>
      <c r="BM68" s="62"/>
      <c r="BN68" s="62"/>
      <c r="BP68" s="62"/>
      <c r="BQ68" s="266"/>
      <c r="BR68" s="266"/>
      <c r="BS68" s="266"/>
      <c r="BT68" s="266"/>
      <c r="BU68" s="266"/>
      <c r="BV68" s="266"/>
      <c r="BW68" s="266"/>
      <c r="BX68" s="266"/>
      <c r="BY68" s="266"/>
      <c r="BZ68" s="266"/>
      <c r="CA68" s="266"/>
      <c r="CB68" s="266"/>
      <c r="CC68" s="266"/>
      <c r="CD68" s="266"/>
      <c r="CE68" s="266"/>
      <c r="CF68" s="266"/>
      <c r="CG68" s="266"/>
      <c r="CH68" s="266"/>
      <c r="CI68" s="266"/>
      <c r="CJ68" s="266"/>
      <c r="CK68" s="266"/>
      <c r="CL68" s="266"/>
      <c r="CM68" s="266"/>
      <c r="CN68" s="266"/>
    </row>
    <row r="69" spans="1:92" ht="40" customHeight="1" x14ac:dyDescent="0.2">
      <c r="A69" s="390" t="s">
        <v>106</v>
      </c>
      <c r="B69" s="390"/>
      <c r="C69" s="390"/>
      <c r="D69" s="390"/>
      <c r="E69" s="390"/>
      <c r="F69" s="390"/>
      <c r="G69" s="390"/>
      <c r="H69" s="390"/>
      <c r="I69" s="390"/>
      <c r="J69" s="390"/>
      <c r="K69" s="390"/>
      <c r="L69" s="390"/>
      <c r="M69" s="390"/>
      <c r="N69" s="390"/>
      <c r="O69" s="390"/>
      <c r="P69" s="390"/>
      <c r="Q69" s="390"/>
      <c r="R69" s="390"/>
      <c r="S69" s="390"/>
      <c r="T69" s="390"/>
      <c r="U69" s="390"/>
      <c r="V69" s="390"/>
      <c r="W69" s="390"/>
      <c r="Y69" s="492" t="s">
        <v>159</v>
      </c>
      <c r="Z69" s="492"/>
      <c r="AA69" s="492"/>
      <c r="AB69" s="492"/>
      <c r="AC69" s="492"/>
      <c r="AD69" s="492"/>
      <c r="AE69" s="492"/>
      <c r="AF69" s="492"/>
      <c r="AG69" s="492"/>
      <c r="AH69" s="492"/>
      <c r="AI69" s="492"/>
      <c r="AJ69" s="492"/>
      <c r="AK69" s="391" t="s">
        <v>9</v>
      </c>
      <c r="AL69" s="391"/>
      <c r="AM69" s="391"/>
      <c r="AN69" s="391"/>
      <c r="AO69" s="391"/>
      <c r="AP69" s="392"/>
      <c r="AQ69" s="392"/>
      <c r="AR69" s="392"/>
      <c r="AS69" s="392"/>
      <c r="AT69" s="392"/>
      <c r="AU69" s="392"/>
      <c r="AV69" s="391" t="s">
        <v>10</v>
      </c>
      <c r="AW69" s="391"/>
      <c r="AX69" s="391"/>
      <c r="AY69" s="391"/>
      <c r="AZ69" s="391"/>
      <c r="BA69" s="392"/>
      <c r="BB69" s="392"/>
      <c r="BC69" s="392"/>
      <c r="BD69" s="392"/>
      <c r="BE69" s="392"/>
      <c r="BF69" s="392"/>
      <c r="BG69" s="391" t="s">
        <v>11</v>
      </c>
      <c r="BH69" s="391"/>
      <c r="BI69" s="391"/>
      <c r="BJ69" s="391"/>
      <c r="BK69" s="391"/>
      <c r="BL69" s="265"/>
      <c r="BM69" s="265"/>
      <c r="BN69" s="265"/>
      <c r="BO69" s="265"/>
      <c r="BP69" s="265"/>
      <c r="BQ69" s="265"/>
      <c r="BR69" s="265"/>
      <c r="BS69" s="265"/>
      <c r="BT69" s="265"/>
      <c r="BU69" s="183"/>
      <c r="BV69" s="183"/>
      <c r="BW69" s="183"/>
      <c r="BX69" s="183"/>
      <c r="BY69" s="183"/>
      <c r="BZ69" s="183"/>
      <c r="CA69" s="183"/>
      <c r="CB69" s="183"/>
      <c r="CC69" s="183"/>
      <c r="CD69" s="183"/>
      <c r="CE69" s="183"/>
      <c r="CF69" s="183"/>
      <c r="CG69" s="183"/>
      <c r="CH69" s="183"/>
      <c r="CI69" s="183"/>
      <c r="CJ69" s="183"/>
      <c r="CK69" s="183"/>
      <c r="CL69" s="183"/>
      <c r="CM69" s="183"/>
      <c r="CN69" s="183"/>
    </row>
    <row r="70" spans="1:92" ht="18" customHeight="1" x14ac:dyDescent="0.2">
      <c r="A70" s="59"/>
      <c r="B70" s="59"/>
      <c r="C70" s="59"/>
      <c r="D70" s="57"/>
      <c r="E70" s="57"/>
      <c r="F70" s="61"/>
      <c r="G70" s="61"/>
      <c r="H70" s="61"/>
      <c r="I70" s="57"/>
      <c r="J70" s="57"/>
      <c r="K70" s="57"/>
      <c r="L70" s="57"/>
      <c r="M70" s="57"/>
      <c r="N70" s="57"/>
      <c r="O70" s="57"/>
      <c r="P70" s="57"/>
      <c r="Q70" s="57"/>
      <c r="R70" s="57"/>
      <c r="S70" s="57"/>
      <c r="T70" s="57"/>
      <c r="U70" s="57"/>
      <c r="V70" s="57"/>
      <c r="W70" s="57"/>
      <c r="X70" s="57"/>
      <c r="Y70" s="57"/>
      <c r="Z70" s="57"/>
      <c r="AA70" s="57"/>
      <c r="AB70" s="57"/>
      <c r="AC70" s="57"/>
      <c r="AP70" s="57"/>
      <c r="AQ70" s="57"/>
      <c r="AR70" s="57"/>
      <c r="BI70" s="62"/>
      <c r="BJ70" s="62"/>
      <c r="BK70" s="62"/>
      <c r="BL70" s="62"/>
      <c r="BM70" s="62"/>
      <c r="BN70" s="62"/>
      <c r="BP70" s="62"/>
      <c r="BQ70" s="266"/>
      <c r="BR70" s="266"/>
      <c r="BS70" s="266"/>
      <c r="BT70" s="266"/>
      <c r="BU70" s="266"/>
      <c r="BV70" s="266"/>
      <c r="BW70" s="266"/>
      <c r="BX70" s="266"/>
      <c r="BY70" s="266"/>
      <c r="BZ70" s="266"/>
      <c r="CA70" s="266"/>
      <c r="CB70" s="266"/>
      <c r="CC70" s="266"/>
      <c r="CD70" s="266"/>
      <c r="CE70" s="266"/>
      <c r="CF70" s="266"/>
      <c r="CG70" s="266"/>
      <c r="CH70" s="266"/>
      <c r="CI70" s="266"/>
      <c r="CJ70" s="266"/>
      <c r="CK70" s="266"/>
      <c r="CL70" s="266"/>
      <c r="CM70" s="266"/>
      <c r="CN70" s="266"/>
    </row>
    <row r="71" spans="1:92" ht="18" customHeight="1" x14ac:dyDescent="0.2">
      <c r="A71" s="59"/>
      <c r="B71" s="59"/>
      <c r="C71" s="59"/>
      <c r="D71" s="57"/>
      <c r="E71" s="57"/>
      <c r="F71" s="61"/>
      <c r="G71" s="61"/>
      <c r="H71" s="61"/>
      <c r="I71" s="57"/>
      <c r="J71" s="57"/>
      <c r="K71" s="57"/>
      <c r="L71" s="57"/>
      <c r="M71" s="57"/>
      <c r="N71" s="57"/>
      <c r="O71" s="57"/>
      <c r="P71" s="57"/>
      <c r="Q71" s="57"/>
      <c r="R71" s="57"/>
      <c r="S71" s="57"/>
      <c r="T71" s="57"/>
      <c r="U71" s="57"/>
      <c r="V71" s="57"/>
      <c r="W71" s="57"/>
      <c r="X71" s="57"/>
      <c r="Y71" s="57"/>
      <c r="Z71" s="57"/>
      <c r="AA71" s="57"/>
      <c r="AB71" s="57"/>
      <c r="AC71" s="57"/>
      <c r="AP71" s="57"/>
      <c r="AQ71" s="57"/>
      <c r="AR71" s="57"/>
      <c r="BI71" s="62"/>
      <c r="BJ71" s="62"/>
      <c r="BK71" s="62"/>
      <c r="BL71" s="62"/>
      <c r="BM71" s="62"/>
      <c r="BN71" s="62"/>
      <c r="BP71" s="62"/>
      <c r="BQ71" s="266"/>
      <c r="BR71" s="266"/>
      <c r="BS71" s="266"/>
      <c r="BT71" s="266"/>
      <c r="BU71" s="266"/>
      <c r="BV71" s="266"/>
      <c r="BW71" s="266"/>
      <c r="BX71" s="266"/>
      <c r="BY71" s="266"/>
      <c r="BZ71" s="266"/>
      <c r="CA71" s="266"/>
      <c r="CB71" s="266"/>
      <c r="CC71" s="266"/>
      <c r="CD71" s="266"/>
      <c r="CE71" s="266"/>
      <c r="CF71" s="266"/>
      <c r="CG71" s="266"/>
      <c r="CH71" s="266"/>
      <c r="CI71" s="266"/>
      <c r="CJ71" s="266"/>
      <c r="CK71" s="266"/>
      <c r="CL71" s="266"/>
      <c r="CM71" s="266"/>
      <c r="CN71" s="266"/>
    </row>
    <row r="72" spans="1:92" ht="18" customHeight="1" x14ac:dyDescent="0.2">
      <c r="A72" s="56"/>
      <c r="B72" s="56"/>
      <c r="C72" s="56"/>
      <c r="D72" s="56"/>
      <c r="E72" s="56"/>
      <c r="F72" s="54"/>
      <c r="G72" s="54"/>
      <c r="H72" s="54"/>
      <c r="I72" s="54"/>
      <c r="J72" s="54"/>
      <c r="K72" s="54"/>
      <c r="L72" s="54"/>
      <c r="M72" s="54"/>
      <c r="N72" s="54"/>
      <c r="O72" s="54"/>
      <c r="P72" s="54"/>
      <c r="Q72" s="54"/>
      <c r="R72" s="54"/>
      <c r="S72" s="54"/>
      <c r="T72" s="54"/>
      <c r="U72" s="54"/>
      <c r="V72" s="54"/>
      <c r="W72" s="54"/>
      <c r="X72" s="54"/>
      <c r="Y72" s="54"/>
      <c r="Z72" s="54"/>
      <c r="AA72" s="54"/>
      <c r="AB72" s="54"/>
      <c r="AC72" s="54"/>
      <c r="AD72" s="54"/>
      <c r="AE72" s="54"/>
      <c r="AF72" s="54"/>
      <c r="AG72" s="54"/>
      <c r="AH72" s="54"/>
      <c r="AI72" s="54"/>
      <c r="AJ72" s="54"/>
      <c r="AK72" s="54"/>
      <c r="AL72" s="54"/>
      <c r="AM72" s="54"/>
      <c r="AN72" s="54"/>
      <c r="AO72" s="54"/>
      <c r="AP72" s="54"/>
      <c r="AQ72" s="54"/>
      <c r="AR72" s="54"/>
      <c r="AS72" s="120"/>
      <c r="AT72" s="54"/>
      <c r="AU72" s="54"/>
      <c r="AV72" s="54"/>
      <c r="AW72" s="53"/>
      <c r="AX72" s="53"/>
      <c r="AY72" s="53"/>
      <c r="AZ72" s="53"/>
      <c r="BA72" s="53"/>
      <c r="BB72" s="55"/>
      <c r="BC72" s="55"/>
      <c r="BD72" s="55"/>
      <c r="BE72" s="55"/>
      <c r="BF72" s="55"/>
      <c r="BG72" s="55"/>
      <c r="BH72" s="55"/>
      <c r="BI72" s="55"/>
      <c r="BJ72" s="55"/>
      <c r="BK72" s="55"/>
      <c r="BL72" s="55"/>
      <c r="BM72" s="55"/>
      <c r="BN72" s="55"/>
      <c r="BO72" s="55"/>
      <c r="BP72" s="55"/>
      <c r="BQ72" s="55"/>
      <c r="BR72" s="55"/>
      <c r="BS72" s="55"/>
      <c r="BT72" s="55"/>
      <c r="BU72" s="55"/>
      <c r="BV72" s="55"/>
      <c r="BW72" s="55"/>
      <c r="BX72" s="55"/>
      <c r="BY72" s="55"/>
      <c r="BZ72" s="55"/>
      <c r="CA72" s="55"/>
      <c r="CB72" s="55"/>
      <c r="CC72" s="55"/>
      <c r="CD72" s="51"/>
      <c r="CE72" s="51"/>
      <c r="CF72" s="51"/>
      <c r="CG72" s="51"/>
      <c r="CH72" s="51"/>
      <c r="CI72" s="51"/>
      <c r="CJ72" s="51"/>
      <c r="CK72" s="51"/>
      <c r="CL72" s="51"/>
      <c r="CM72" s="51"/>
      <c r="CN72" s="51"/>
    </row>
    <row r="73" spans="1:92" ht="45" customHeight="1" x14ac:dyDescent="0.2">
      <c r="A73" s="454" t="s">
        <v>139</v>
      </c>
      <c r="B73" s="454"/>
      <c r="C73" s="454"/>
      <c r="D73" s="454"/>
      <c r="E73" s="454"/>
      <c r="F73" s="454"/>
      <c r="G73" s="454"/>
      <c r="H73" s="454"/>
      <c r="I73" s="454"/>
      <c r="J73" s="454"/>
      <c r="K73" s="454"/>
      <c r="L73" s="454"/>
      <c r="M73" s="454"/>
      <c r="N73" s="454"/>
      <c r="O73" s="454"/>
      <c r="P73" s="454"/>
      <c r="Q73" s="454"/>
      <c r="R73" s="454"/>
      <c r="S73" s="454"/>
      <c r="T73" s="454"/>
      <c r="U73" s="454"/>
      <c r="V73" s="454"/>
      <c r="W73" s="454"/>
      <c r="X73" s="493"/>
      <c r="Y73" s="489" t="str">
        <f>IF('定型様式5｜総括表'!$U$37=0,"",'定型様式5｜総括表'!$U$37)</f>
        <v/>
      </c>
      <c r="Z73" s="490"/>
      <c r="AA73" s="490"/>
      <c r="AB73" s="490"/>
      <c r="AC73" s="490"/>
      <c r="AD73" s="490"/>
      <c r="AE73" s="490"/>
      <c r="AF73" s="490"/>
      <c r="AG73" s="490"/>
      <c r="AH73" s="490"/>
      <c r="AI73" s="490"/>
      <c r="AJ73" s="490"/>
      <c r="AK73" s="490"/>
      <c r="AL73" s="490"/>
      <c r="AM73" s="490"/>
      <c r="AN73" s="490"/>
      <c r="AO73" s="490"/>
      <c r="AP73" s="490"/>
      <c r="AQ73" s="490"/>
      <c r="AR73" s="490"/>
      <c r="AS73" s="490"/>
      <c r="AT73" s="490"/>
      <c r="AU73" s="490"/>
      <c r="AV73" s="490"/>
      <c r="AW73" s="490"/>
      <c r="AX73" s="490"/>
      <c r="AY73" s="490"/>
      <c r="AZ73" s="490"/>
      <c r="BA73" s="490"/>
      <c r="BB73" s="490"/>
      <c r="BC73" s="490"/>
      <c r="BD73" s="490"/>
      <c r="BE73" s="490"/>
      <c r="BF73" s="490"/>
      <c r="BG73" s="490"/>
      <c r="BH73" s="490"/>
      <c r="BI73" s="490"/>
      <c r="BJ73" s="490"/>
      <c r="BK73" s="490"/>
      <c r="BL73" s="490"/>
      <c r="BM73" s="490"/>
      <c r="BN73" s="490"/>
      <c r="BO73" s="491"/>
      <c r="BP73" s="499" t="s">
        <v>46</v>
      </c>
      <c r="BQ73" s="500"/>
      <c r="BR73" s="500"/>
      <c r="BS73" s="500"/>
      <c r="BT73" s="500"/>
      <c r="BU73" s="500"/>
      <c r="BV73" s="500"/>
      <c r="BW73" s="500"/>
      <c r="BX73" s="500"/>
      <c r="BY73" s="500"/>
      <c r="BZ73" s="500"/>
      <c r="CA73" s="500"/>
      <c r="CB73" s="500"/>
      <c r="CC73" s="500"/>
      <c r="CD73" s="500"/>
      <c r="CE73" s="500"/>
      <c r="CF73" s="500"/>
      <c r="CG73" s="500"/>
      <c r="CH73" s="500"/>
      <c r="CI73" s="500"/>
      <c r="CJ73" s="500"/>
      <c r="CK73" s="500"/>
      <c r="CL73" s="500"/>
      <c r="CM73" s="500"/>
      <c r="CN73" s="500"/>
    </row>
    <row r="74" spans="1:92" ht="18" customHeight="1" x14ac:dyDescent="0.2">
      <c r="A74" s="59"/>
      <c r="B74" s="59"/>
      <c r="C74" s="59"/>
      <c r="D74" s="60"/>
      <c r="E74" s="60"/>
      <c r="F74" s="61"/>
      <c r="G74" s="61"/>
      <c r="H74" s="61"/>
      <c r="I74" s="60"/>
      <c r="J74" s="60"/>
      <c r="K74" s="57"/>
      <c r="L74" s="57"/>
      <c r="M74" s="57"/>
      <c r="N74" s="57"/>
      <c r="O74" s="57"/>
      <c r="P74" s="57"/>
      <c r="Q74" s="57"/>
      <c r="R74" s="57"/>
      <c r="S74" s="57"/>
      <c r="T74" s="57"/>
      <c r="U74" s="57"/>
      <c r="V74" s="57"/>
      <c r="W74" s="57"/>
      <c r="X74" s="57"/>
      <c r="Y74" s="57"/>
      <c r="Z74" s="57"/>
      <c r="AA74" s="57"/>
      <c r="AB74" s="57"/>
      <c r="AC74" s="57"/>
      <c r="AP74" s="57"/>
      <c r="AQ74" s="57"/>
      <c r="AR74" s="57"/>
      <c r="BI74" s="62"/>
      <c r="BJ74" s="62"/>
      <c r="BK74" s="62"/>
      <c r="BL74" s="62"/>
      <c r="BM74" s="62"/>
      <c r="BN74" s="62"/>
      <c r="BP74" s="62"/>
      <c r="BQ74" s="107"/>
      <c r="BR74" s="107"/>
      <c r="BS74" s="107"/>
      <c r="BT74" s="107"/>
      <c r="BU74" s="107"/>
      <c r="BV74" s="107"/>
      <c r="BW74" s="107"/>
      <c r="BX74" s="107"/>
      <c r="BY74" s="107"/>
      <c r="BZ74" s="107"/>
      <c r="CA74" s="107"/>
      <c r="CB74" s="107"/>
      <c r="CC74" s="107"/>
      <c r="CD74" s="107"/>
      <c r="CE74" s="107"/>
      <c r="CF74" s="107"/>
      <c r="CG74" s="107"/>
      <c r="CH74" s="107"/>
      <c r="CI74" s="107"/>
      <c r="CJ74" s="107"/>
      <c r="CK74" s="107"/>
      <c r="CL74" s="107"/>
      <c r="CM74" s="107"/>
      <c r="CN74" s="107"/>
    </row>
    <row r="75" spans="1:92" ht="18" customHeight="1" x14ac:dyDescent="0.2">
      <c r="A75" s="59"/>
      <c r="B75" s="59"/>
      <c r="C75" s="59"/>
      <c r="D75" s="60"/>
      <c r="E75" s="60"/>
      <c r="F75" s="61"/>
      <c r="G75" s="61"/>
      <c r="H75" s="61"/>
      <c r="I75" s="60"/>
      <c r="J75" s="60"/>
      <c r="K75" s="57"/>
      <c r="L75" s="57"/>
      <c r="M75" s="57"/>
      <c r="N75" s="57"/>
      <c r="O75" s="57"/>
      <c r="P75" s="57"/>
      <c r="Q75" s="57"/>
      <c r="R75" s="57"/>
      <c r="S75" s="57"/>
      <c r="T75" s="57"/>
      <c r="U75" s="57"/>
      <c r="V75" s="57"/>
      <c r="W75" s="57"/>
      <c r="X75" s="57"/>
      <c r="Y75" s="57"/>
      <c r="Z75" s="57"/>
      <c r="AA75" s="57"/>
      <c r="AB75" s="57"/>
      <c r="AC75" s="57"/>
      <c r="AP75" s="57"/>
      <c r="AQ75" s="57"/>
      <c r="AR75" s="57"/>
      <c r="BI75" s="62"/>
      <c r="BJ75" s="62"/>
      <c r="BK75" s="62"/>
      <c r="BL75" s="62"/>
      <c r="BM75" s="62"/>
      <c r="BN75" s="62"/>
      <c r="BP75" s="62"/>
      <c r="BQ75" s="107"/>
      <c r="BR75" s="107"/>
      <c r="BS75" s="107"/>
      <c r="BT75" s="107"/>
      <c r="BU75" s="107"/>
      <c r="BV75" s="107"/>
      <c r="BW75" s="107"/>
      <c r="BX75" s="107"/>
      <c r="BY75" s="107"/>
      <c r="BZ75" s="107"/>
      <c r="CA75" s="107"/>
      <c r="CB75" s="107"/>
      <c r="CC75" s="107"/>
      <c r="CD75" s="107"/>
      <c r="CE75" s="107"/>
      <c r="CF75" s="107"/>
      <c r="CG75" s="107"/>
      <c r="CH75" s="107"/>
      <c r="CI75" s="107"/>
      <c r="CJ75" s="107"/>
      <c r="CK75" s="107"/>
      <c r="CL75" s="107"/>
      <c r="CM75" s="107"/>
      <c r="CN75" s="107"/>
    </row>
    <row r="76" spans="1:92" ht="18" customHeight="1" x14ac:dyDescent="0.2">
      <c r="A76" s="59"/>
      <c r="B76" s="59"/>
      <c r="C76" s="59"/>
      <c r="D76" s="60"/>
      <c r="E76" s="60"/>
      <c r="F76" s="61"/>
      <c r="G76" s="61"/>
      <c r="H76" s="61"/>
      <c r="I76" s="60"/>
      <c r="J76" s="60"/>
      <c r="K76" s="57"/>
      <c r="L76" s="57"/>
      <c r="M76" s="57"/>
      <c r="N76" s="57"/>
      <c r="O76" s="57"/>
      <c r="P76" s="57"/>
      <c r="Q76" s="57"/>
      <c r="R76" s="57"/>
      <c r="S76" s="57"/>
      <c r="T76" s="57"/>
      <c r="U76" s="57"/>
      <c r="V76" s="57"/>
      <c r="W76" s="57"/>
      <c r="X76" s="57"/>
      <c r="Y76" s="57"/>
      <c r="Z76" s="57"/>
      <c r="AA76" s="57"/>
      <c r="AB76" s="57"/>
      <c r="AC76" s="57"/>
      <c r="AP76" s="57"/>
      <c r="AQ76" s="57"/>
      <c r="AR76" s="57"/>
      <c r="BI76" s="62"/>
      <c r="BJ76" s="62"/>
      <c r="BK76" s="62"/>
      <c r="BL76" s="62"/>
      <c r="BM76" s="62"/>
      <c r="BN76" s="62"/>
      <c r="BP76" s="62"/>
      <c r="BQ76" s="107"/>
      <c r="BR76" s="107"/>
      <c r="BS76" s="107"/>
      <c r="BT76" s="107"/>
      <c r="BU76" s="107"/>
      <c r="BV76" s="107"/>
      <c r="BW76" s="107"/>
      <c r="BX76" s="107"/>
      <c r="BY76" s="107"/>
      <c r="BZ76" s="107"/>
      <c r="CA76" s="107"/>
      <c r="CB76" s="107"/>
      <c r="CC76" s="107"/>
      <c r="CD76" s="107"/>
      <c r="CE76" s="107"/>
      <c r="CF76" s="107"/>
      <c r="CG76" s="107"/>
      <c r="CH76" s="107"/>
      <c r="CI76" s="107"/>
      <c r="CJ76" s="107"/>
      <c r="CK76" s="107"/>
      <c r="CL76" s="107"/>
      <c r="CM76" s="107"/>
      <c r="CN76" s="107"/>
    </row>
    <row r="77" spans="1:92" ht="40" customHeight="1" x14ac:dyDescent="0.2">
      <c r="A77" s="494" t="s">
        <v>108</v>
      </c>
      <c r="B77" s="494"/>
      <c r="C77" s="494"/>
      <c r="D77" s="494"/>
      <c r="E77" s="494"/>
      <c r="F77" s="494"/>
      <c r="G77" s="494"/>
      <c r="H77" s="494"/>
      <c r="I77" s="494"/>
      <c r="J77" s="494"/>
      <c r="K77" s="494"/>
      <c r="L77" s="494"/>
      <c r="M77" s="494"/>
      <c r="N77" s="494"/>
      <c r="O77" s="494"/>
      <c r="P77" s="494"/>
      <c r="Q77" s="494"/>
      <c r="R77" s="494"/>
      <c r="S77" s="494"/>
      <c r="T77" s="494"/>
      <c r="U77" s="494"/>
      <c r="V77" s="494"/>
      <c r="W77" s="494"/>
      <c r="X77" s="495"/>
      <c r="Y77" s="496" t="s">
        <v>7</v>
      </c>
      <c r="Z77" s="497"/>
      <c r="AA77" s="497"/>
      <c r="AB77" s="498" t="s">
        <v>107</v>
      </c>
      <c r="AC77" s="498"/>
      <c r="AD77" s="498"/>
      <c r="AE77" s="498"/>
      <c r="AF77" s="498"/>
      <c r="AG77" s="498"/>
      <c r="AH77" s="498"/>
      <c r="AI77" s="498"/>
      <c r="AJ77" s="498"/>
      <c r="AK77" s="498"/>
      <c r="AL77" s="498"/>
      <c r="AM77" s="481" t="s">
        <v>7</v>
      </c>
      <c r="AN77" s="482"/>
      <c r="AO77" s="482"/>
      <c r="AP77" s="479" t="s">
        <v>109</v>
      </c>
      <c r="AQ77" s="479"/>
      <c r="AR77" s="479"/>
      <c r="AS77" s="479"/>
      <c r="AT77" s="479"/>
      <c r="AU77" s="479"/>
      <c r="AV77" s="479"/>
      <c r="AW77" s="479"/>
      <c r="AX77" s="479"/>
      <c r="AY77" s="481" t="s">
        <v>7</v>
      </c>
      <c r="AZ77" s="482"/>
      <c r="BA77" s="482"/>
      <c r="BB77" s="479" t="s">
        <v>110</v>
      </c>
      <c r="BC77" s="479"/>
      <c r="BD77" s="479"/>
      <c r="BE77" s="479"/>
      <c r="BF77" s="479"/>
      <c r="BG77" s="479"/>
      <c r="BH77" s="479"/>
      <c r="BI77" s="479"/>
      <c r="BJ77" s="479"/>
      <c r="BK77" s="479"/>
      <c r="BL77" s="479"/>
      <c r="BM77" s="479"/>
      <c r="BN77" s="479"/>
      <c r="BO77" s="480"/>
      <c r="BP77" s="55"/>
      <c r="BQ77" s="55"/>
      <c r="BR77" s="55"/>
      <c r="BS77" s="55"/>
      <c r="BT77" s="55"/>
      <c r="BU77" s="55"/>
      <c r="BV77" s="55"/>
      <c r="BW77" s="55"/>
      <c r="BX77" s="55"/>
      <c r="BY77" s="55"/>
      <c r="BZ77" s="55"/>
      <c r="CA77" s="55"/>
      <c r="CB77" s="55"/>
      <c r="CC77" s="55"/>
      <c r="CD77" s="51"/>
      <c r="CE77" s="51"/>
      <c r="CF77" s="51"/>
      <c r="CG77" s="51"/>
      <c r="CH77" s="51"/>
      <c r="CI77" s="51"/>
      <c r="CJ77" s="51"/>
      <c r="CK77" s="51"/>
      <c r="CL77" s="51"/>
      <c r="CM77" s="51"/>
      <c r="CN77" s="51"/>
    </row>
    <row r="78" spans="1:92" ht="18" customHeight="1" x14ac:dyDescent="0.2">
      <c r="A78" s="63"/>
      <c r="B78" s="63"/>
      <c r="C78" s="64"/>
      <c r="D78" s="64"/>
      <c r="E78" s="64"/>
      <c r="F78" s="64"/>
      <c r="G78" s="64"/>
      <c r="H78" s="64"/>
      <c r="I78" s="64"/>
      <c r="J78" s="64"/>
      <c r="K78" s="64"/>
      <c r="L78" s="65"/>
      <c r="M78" s="65"/>
      <c r="N78" s="77"/>
      <c r="O78" s="77"/>
      <c r="P78" s="77"/>
      <c r="Q78" s="77"/>
      <c r="R78" s="77"/>
      <c r="S78" s="77"/>
      <c r="T78" s="77"/>
      <c r="U78" s="77"/>
      <c r="V78" s="77"/>
      <c r="W78" s="65"/>
      <c r="X78" s="65"/>
      <c r="Y78" s="77"/>
      <c r="Z78" s="77"/>
      <c r="AA78" s="77"/>
      <c r="AB78" s="77"/>
      <c r="AC78" s="77"/>
      <c r="AD78" s="77"/>
      <c r="AE78" s="77"/>
      <c r="AF78" s="77"/>
      <c r="AG78" s="77"/>
      <c r="AH78" s="65"/>
      <c r="AI78" s="65"/>
      <c r="AJ78" s="77"/>
      <c r="AK78" s="77"/>
      <c r="AL78" s="77"/>
      <c r="AM78" s="77"/>
      <c r="AN78" s="77"/>
      <c r="AO78" s="77"/>
      <c r="AP78" s="77"/>
      <c r="AQ78" s="77"/>
      <c r="AR78" s="77"/>
      <c r="AS78" s="64"/>
      <c r="AT78" s="64"/>
      <c r="AU78" s="64"/>
      <c r="AV78" s="64"/>
      <c r="AW78" s="64"/>
      <c r="AX78" s="64"/>
      <c r="AY78" s="64"/>
      <c r="AZ78" s="64"/>
      <c r="BA78" s="64"/>
      <c r="BB78" s="64"/>
      <c r="BC78" s="64"/>
      <c r="BD78" s="66"/>
      <c r="BE78" s="65"/>
      <c r="BF78" s="65"/>
      <c r="BG78" s="77"/>
      <c r="BH78" s="77"/>
      <c r="BI78" s="77"/>
      <c r="BJ78" s="77"/>
      <c r="BK78" s="77"/>
      <c r="BL78" s="77"/>
      <c r="BM78" s="77"/>
      <c r="BN78" s="77"/>
      <c r="BO78" s="77"/>
      <c r="BP78" s="65"/>
      <c r="BQ78" s="65"/>
      <c r="BR78" s="77"/>
      <c r="BS78" s="77"/>
      <c r="BT78" s="77"/>
      <c r="BU78" s="77"/>
      <c r="BV78" s="77"/>
      <c r="BW78" s="77"/>
      <c r="BX78" s="77"/>
      <c r="BY78" s="77"/>
      <c r="BZ78" s="77"/>
      <c r="CA78" s="77"/>
      <c r="CB78" s="65"/>
      <c r="CC78" s="65"/>
      <c r="CD78" s="77"/>
      <c r="CE78" s="77"/>
      <c r="CF78" s="77"/>
      <c r="CG78" s="77"/>
      <c r="CH78" s="77"/>
      <c r="CI78" s="77"/>
      <c r="CJ78" s="77"/>
      <c r="CK78" s="77"/>
      <c r="CL78" s="77"/>
      <c r="CM78" s="77"/>
      <c r="CN78" s="77"/>
    </row>
    <row r="79" spans="1:92" ht="18" customHeight="1" x14ac:dyDescent="0.2">
      <c r="A79" s="63"/>
      <c r="B79" s="63"/>
      <c r="C79" s="64"/>
      <c r="D79" s="64"/>
      <c r="E79" s="64"/>
      <c r="F79" s="64"/>
      <c r="G79" s="64"/>
      <c r="H79" s="64"/>
      <c r="I79" s="64"/>
      <c r="J79" s="64"/>
      <c r="K79" s="64"/>
      <c r="L79" s="65"/>
      <c r="M79" s="65"/>
      <c r="N79" s="77"/>
      <c r="O79" s="77"/>
      <c r="P79" s="77"/>
      <c r="Q79" s="77"/>
      <c r="R79" s="77"/>
      <c r="S79" s="77"/>
      <c r="T79" s="77"/>
      <c r="U79" s="77"/>
      <c r="V79" s="77"/>
      <c r="W79" s="65"/>
      <c r="X79" s="65"/>
      <c r="Y79" s="77"/>
      <c r="Z79" s="77"/>
      <c r="AA79" s="77"/>
      <c r="AB79" s="77"/>
      <c r="AC79" s="77"/>
      <c r="AD79" s="77"/>
      <c r="AE79" s="77"/>
      <c r="AF79" s="77"/>
      <c r="AG79" s="77"/>
      <c r="AH79" s="65"/>
      <c r="AI79" s="65"/>
      <c r="AJ79" s="77"/>
      <c r="AK79" s="77"/>
      <c r="AL79" s="77"/>
      <c r="AM79" s="77"/>
      <c r="AN79" s="77"/>
      <c r="AO79" s="77"/>
      <c r="AP79" s="77"/>
      <c r="AQ79" s="77"/>
      <c r="AR79" s="77"/>
      <c r="AS79" s="64"/>
      <c r="AT79" s="64"/>
      <c r="AU79" s="64"/>
      <c r="AV79" s="64"/>
      <c r="AW79" s="64"/>
      <c r="AX79" s="64"/>
      <c r="AY79" s="64"/>
      <c r="AZ79" s="64"/>
      <c r="BA79" s="64"/>
      <c r="BB79" s="64"/>
      <c r="BC79" s="64"/>
      <c r="BD79" s="66"/>
      <c r="BE79" s="65"/>
      <c r="BF79" s="65"/>
      <c r="BG79" s="77"/>
      <c r="BH79" s="77"/>
      <c r="BI79" s="77"/>
      <c r="BJ79" s="77"/>
      <c r="BK79" s="77"/>
      <c r="BL79" s="77"/>
      <c r="BM79" s="77"/>
      <c r="BN79" s="77"/>
      <c r="BO79" s="77"/>
      <c r="BP79" s="65"/>
      <c r="BQ79" s="65"/>
      <c r="BR79" s="77"/>
      <c r="BS79" s="77"/>
      <c r="BT79" s="77"/>
      <c r="BU79" s="77"/>
      <c r="BV79" s="77"/>
      <c r="BW79" s="77"/>
      <c r="BX79" s="77"/>
      <c r="BY79" s="77"/>
      <c r="BZ79" s="77"/>
      <c r="CA79" s="77"/>
      <c r="CB79" s="65"/>
      <c r="CC79" s="65"/>
      <c r="CD79" s="77"/>
      <c r="CE79" s="77"/>
      <c r="CF79" s="77"/>
      <c r="CG79" s="77"/>
      <c r="CH79" s="77"/>
      <c r="CI79" s="77"/>
      <c r="CJ79" s="77"/>
      <c r="CK79" s="77"/>
      <c r="CL79" s="77"/>
      <c r="CM79" s="77"/>
      <c r="CN79" s="77"/>
    </row>
    <row r="80" spans="1:92" ht="18" customHeight="1" x14ac:dyDescent="0.2">
      <c r="E80" s="43"/>
      <c r="F80" s="43"/>
      <c r="G80" s="43"/>
      <c r="H80" s="43"/>
      <c r="Y80" s="55"/>
      <c r="Z80" s="55"/>
      <c r="AA80" s="55"/>
      <c r="AB80" s="55"/>
    </row>
    <row r="81" spans="1:92" ht="23.25" customHeight="1" x14ac:dyDescent="0.2">
      <c r="A81" s="453" t="s">
        <v>85</v>
      </c>
      <c r="B81" s="453"/>
      <c r="C81" s="453"/>
      <c r="D81" s="453"/>
      <c r="E81" s="453"/>
      <c r="F81" s="453"/>
      <c r="G81" s="453"/>
      <c r="H81" s="453"/>
      <c r="I81" s="453"/>
      <c r="J81" s="453"/>
      <c r="K81" s="453"/>
      <c r="L81" s="453"/>
      <c r="M81" s="453"/>
      <c r="N81" s="453"/>
      <c r="O81" s="453"/>
      <c r="P81" s="453"/>
      <c r="Q81" s="453"/>
      <c r="R81" s="453"/>
      <c r="S81" s="453"/>
      <c r="T81" s="453"/>
      <c r="U81" s="453"/>
      <c r="V81" s="453"/>
      <c r="W81" s="453"/>
      <c r="X81" s="453"/>
      <c r="Y81" s="67"/>
      <c r="Z81" s="67"/>
      <c r="AA81" s="67"/>
      <c r="AB81" s="67"/>
    </row>
    <row r="82" spans="1:92" ht="33" customHeight="1" x14ac:dyDescent="0.2">
      <c r="A82" s="475" t="s">
        <v>19</v>
      </c>
      <c r="B82" s="476"/>
      <c r="C82" s="476"/>
      <c r="D82" s="476"/>
      <c r="E82" s="476"/>
      <c r="F82" s="476"/>
      <c r="G82" s="476"/>
      <c r="H82" s="476"/>
      <c r="I82" s="476"/>
      <c r="J82" s="476"/>
      <c r="K82" s="477"/>
      <c r="L82" s="467"/>
      <c r="M82" s="468"/>
      <c r="N82" s="468"/>
      <c r="O82" s="468"/>
      <c r="P82" s="468"/>
      <c r="Q82" s="468"/>
      <c r="R82" s="468"/>
      <c r="S82" s="468"/>
      <c r="T82" s="468"/>
      <c r="U82" s="468"/>
      <c r="V82" s="468"/>
      <c r="W82" s="468"/>
      <c r="X82" s="468"/>
      <c r="Y82" s="468"/>
      <c r="Z82" s="468"/>
      <c r="AA82" s="468"/>
      <c r="AB82" s="468"/>
      <c r="AC82" s="468"/>
      <c r="AD82" s="468"/>
      <c r="AE82" s="468"/>
      <c r="AF82" s="468"/>
      <c r="AG82" s="468"/>
      <c r="AH82" s="468"/>
      <c r="AI82" s="468"/>
      <c r="AJ82" s="468"/>
      <c r="AK82" s="468"/>
      <c r="AL82" s="468"/>
      <c r="AM82" s="468"/>
      <c r="AN82" s="468"/>
      <c r="AO82" s="468"/>
      <c r="AP82" s="468"/>
      <c r="AQ82" s="468"/>
      <c r="AR82" s="469"/>
      <c r="AS82" s="475" t="s">
        <v>24</v>
      </c>
      <c r="AT82" s="476"/>
      <c r="AU82" s="476"/>
      <c r="AV82" s="476"/>
      <c r="AW82" s="476"/>
      <c r="AX82" s="476"/>
      <c r="AY82" s="476"/>
      <c r="AZ82" s="476"/>
      <c r="BA82" s="476"/>
      <c r="BB82" s="476"/>
      <c r="BC82" s="477"/>
      <c r="BD82" s="467"/>
      <c r="BE82" s="468"/>
      <c r="BF82" s="468"/>
      <c r="BG82" s="468"/>
      <c r="BH82" s="468"/>
      <c r="BI82" s="468"/>
      <c r="BJ82" s="468"/>
      <c r="BK82" s="468"/>
      <c r="BL82" s="468"/>
      <c r="BM82" s="468"/>
      <c r="BN82" s="468"/>
      <c r="BO82" s="468"/>
      <c r="BP82" s="468"/>
      <c r="BQ82" s="468"/>
      <c r="BR82" s="468"/>
      <c r="BS82" s="468"/>
      <c r="BT82" s="468"/>
      <c r="BU82" s="468"/>
      <c r="BV82" s="468"/>
      <c r="BW82" s="468"/>
      <c r="BX82" s="468"/>
      <c r="BY82" s="468"/>
      <c r="BZ82" s="468"/>
      <c r="CA82" s="468"/>
      <c r="CB82" s="468"/>
      <c r="CC82" s="468"/>
      <c r="CD82" s="468"/>
      <c r="CE82" s="468"/>
      <c r="CF82" s="468"/>
      <c r="CG82" s="468"/>
      <c r="CH82" s="468"/>
      <c r="CI82" s="468"/>
      <c r="CJ82" s="468"/>
      <c r="CK82" s="468"/>
      <c r="CL82" s="468"/>
      <c r="CM82" s="468"/>
      <c r="CN82" s="469"/>
    </row>
    <row r="83" spans="1:92" ht="33" customHeight="1" x14ac:dyDescent="0.2">
      <c r="A83" s="475" t="s">
        <v>25</v>
      </c>
      <c r="B83" s="476"/>
      <c r="C83" s="476"/>
      <c r="D83" s="476"/>
      <c r="E83" s="476"/>
      <c r="F83" s="476"/>
      <c r="G83" s="476"/>
      <c r="H83" s="476"/>
      <c r="I83" s="476"/>
      <c r="J83" s="476"/>
      <c r="K83" s="477"/>
      <c r="L83" s="467"/>
      <c r="M83" s="468"/>
      <c r="N83" s="468"/>
      <c r="O83" s="468"/>
      <c r="P83" s="468"/>
      <c r="Q83" s="468"/>
      <c r="R83" s="468"/>
      <c r="S83" s="468"/>
      <c r="T83" s="468"/>
      <c r="U83" s="468"/>
      <c r="V83" s="468"/>
      <c r="W83" s="468"/>
      <c r="X83" s="468"/>
      <c r="Y83" s="468"/>
      <c r="Z83" s="468"/>
      <c r="AA83" s="468"/>
      <c r="AB83" s="468"/>
      <c r="AC83" s="468"/>
      <c r="AD83" s="468"/>
      <c r="AE83" s="468"/>
      <c r="AF83" s="468"/>
      <c r="AG83" s="468"/>
      <c r="AH83" s="468"/>
      <c r="AI83" s="468"/>
      <c r="AJ83" s="468"/>
      <c r="AK83" s="468"/>
      <c r="AL83" s="468"/>
      <c r="AM83" s="468"/>
      <c r="AN83" s="468"/>
      <c r="AO83" s="468"/>
      <c r="AP83" s="468"/>
      <c r="AQ83" s="468"/>
      <c r="AR83" s="469"/>
      <c r="AS83" s="475" t="s">
        <v>62</v>
      </c>
      <c r="AT83" s="476"/>
      <c r="AU83" s="476"/>
      <c r="AV83" s="476"/>
      <c r="AW83" s="476"/>
      <c r="AX83" s="476"/>
      <c r="AY83" s="476"/>
      <c r="AZ83" s="476"/>
      <c r="BA83" s="476"/>
      <c r="BB83" s="476"/>
      <c r="BC83" s="477"/>
      <c r="BD83" s="478"/>
      <c r="BE83" s="465"/>
      <c r="BF83" s="465"/>
      <c r="BG83" s="465"/>
      <c r="BH83" s="465"/>
      <c r="BI83" s="465"/>
      <c r="BJ83" s="465"/>
      <c r="BK83" s="465"/>
      <c r="BL83" s="465"/>
      <c r="BM83" s="465"/>
      <c r="BN83" s="465"/>
      <c r="BO83" s="465"/>
      <c r="BP83" s="465"/>
      <c r="BQ83" s="465"/>
      <c r="BR83" s="465"/>
      <c r="BS83" s="464" t="s">
        <v>163</v>
      </c>
      <c r="BT83" s="464"/>
      <c r="BU83" s="465"/>
      <c r="BV83" s="465"/>
      <c r="BW83" s="465"/>
      <c r="BX83" s="465"/>
      <c r="BY83" s="465"/>
      <c r="BZ83" s="465"/>
      <c r="CA83" s="465"/>
      <c r="CB83" s="465"/>
      <c r="CC83" s="465"/>
      <c r="CD83" s="465"/>
      <c r="CE83" s="465"/>
      <c r="CF83" s="465"/>
      <c r="CG83" s="465"/>
      <c r="CH83" s="465"/>
      <c r="CI83" s="465"/>
      <c r="CJ83" s="465"/>
      <c r="CK83" s="465"/>
      <c r="CL83" s="465"/>
      <c r="CM83" s="465"/>
      <c r="CN83" s="466"/>
    </row>
    <row r="84" spans="1:92" ht="23.25" customHeight="1" x14ac:dyDescent="0.2">
      <c r="A84" s="411" t="s">
        <v>26</v>
      </c>
      <c r="B84" s="412"/>
      <c r="C84" s="412"/>
      <c r="D84" s="412"/>
      <c r="E84" s="412"/>
      <c r="F84" s="412"/>
      <c r="G84" s="412"/>
      <c r="H84" s="412"/>
      <c r="I84" s="412"/>
      <c r="J84" s="412"/>
      <c r="K84" s="413"/>
      <c r="L84" s="488" t="s">
        <v>73</v>
      </c>
      <c r="M84" s="418"/>
      <c r="N84" s="418"/>
      <c r="O84" s="417"/>
      <c r="P84" s="417"/>
      <c r="Q84" s="417"/>
      <c r="R84" s="417"/>
      <c r="S84" s="417"/>
      <c r="T84" s="417"/>
      <c r="U84" s="417"/>
      <c r="V84" s="417"/>
      <c r="W84" s="417"/>
      <c r="X84" s="417"/>
      <c r="Y84" s="418" t="s">
        <v>74</v>
      </c>
      <c r="Z84" s="418"/>
      <c r="AA84" s="418"/>
      <c r="AB84" s="417"/>
      <c r="AC84" s="417"/>
      <c r="AD84" s="417"/>
      <c r="AE84" s="417"/>
      <c r="AF84" s="417"/>
      <c r="AG84" s="417"/>
      <c r="AH84" s="417"/>
      <c r="AI84" s="417"/>
      <c r="AJ84" s="417"/>
      <c r="AK84" s="417"/>
      <c r="AL84" s="68"/>
      <c r="AM84" s="68"/>
      <c r="AN84" s="68"/>
      <c r="AO84" s="68"/>
      <c r="AP84" s="68"/>
      <c r="AQ84" s="68"/>
      <c r="AR84" s="68"/>
      <c r="AS84" s="68"/>
      <c r="AT84" s="69"/>
      <c r="AU84" s="69"/>
      <c r="AV84" s="69"/>
      <c r="AW84" s="69"/>
      <c r="AX84" s="69"/>
      <c r="AY84" s="69"/>
      <c r="AZ84" s="69"/>
      <c r="BA84" s="69"/>
      <c r="BB84" s="69"/>
      <c r="BC84" s="69"/>
      <c r="BD84" s="69"/>
      <c r="BE84" s="69"/>
      <c r="BF84" s="69"/>
      <c r="BG84" s="69"/>
      <c r="BH84" s="69"/>
      <c r="BI84" s="69"/>
      <c r="BJ84" s="69"/>
      <c r="BK84" s="69"/>
      <c r="BL84" s="69"/>
      <c r="BM84" s="69"/>
      <c r="BN84" s="69"/>
      <c r="BO84" s="69"/>
      <c r="BP84" s="69"/>
      <c r="BQ84" s="69"/>
      <c r="BR84" s="69"/>
      <c r="BS84" s="69"/>
      <c r="BT84" s="69"/>
      <c r="BU84" s="69"/>
      <c r="BV84" s="69"/>
      <c r="BW84" s="69"/>
      <c r="BX84" s="69"/>
      <c r="BY84" s="69"/>
      <c r="BZ84" s="69"/>
      <c r="CA84" s="69"/>
      <c r="CB84" s="69"/>
      <c r="CC84" s="69"/>
      <c r="CD84" s="69"/>
      <c r="CE84" s="69"/>
      <c r="CF84" s="69"/>
      <c r="CG84" s="70"/>
      <c r="CH84" s="70"/>
      <c r="CI84" s="70"/>
      <c r="CJ84" s="70"/>
      <c r="CK84" s="70"/>
      <c r="CL84" s="70"/>
      <c r="CM84" s="70"/>
      <c r="CN84" s="71"/>
    </row>
    <row r="85" spans="1:92" ht="45" customHeight="1" x14ac:dyDescent="0.2">
      <c r="A85" s="414"/>
      <c r="B85" s="415"/>
      <c r="C85" s="415"/>
      <c r="D85" s="415"/>
      <c r="E85" s="415"/>
      <c r="F85" s="415"/>
      <c r="G85" s="415"/>
      <c r="H85" s="415"/>
      <c r="I85" s="415"/>
      <c r="J85" s="415"/>
      <c r="K85" s="416"/>
      <c r="L85" s="461"/>
      <c r="M85" s="462"/>
      <c r="N85" s="462"/>
      <c r="O85" s="462"/>
      <c r="P85" s="462"/>
      <c r="Q85" s="462"/>
      <c r="R85" s="462"/>
      <c r="S85" s="462"/>
      <c r="T85" s="462"/>
      <c r="U85" s="462"/>
      <c r="V85" s="462"/>
      <c r="W85" s="462"/>
      <c r="X85" s="462"/>
      <c r="Y85" s="462"/>
      <c r="Z85" s="462"/>
      <c r="AA85" s="462"/>
      <c r="AB85" s="463"/>
      <c r="AC85" s="483"/>
      <c r="AD85" s="483"/>
      <c r="AE85" s="483"/>
      <c r="AF85" s="483"/>
      <c r="AG85" s="483"/>
      <c r="AH85" s="483"/>
      <c r="AI85" s="483"/>
      <c r="AJ85" s="483"/>
      <c r="AK85" s="483"/>
      <c r="AL85" s="483"/>
      <c r="AM85" s="483"/>
      <c r="AN85" s="483"/>
      <c r="AO85" s="483"/>
      <c r="AP85" s="483"/>
      <c r="AQ85" s="483"/>
      <c r="AR85" s="483"/>
      <c r="AS85" s="483"/>
      <c r="AT85" s="483"/>
      <c r="AU85" s="483"/>
      <c r="AV85" s="483"/>
      <c r="AW85" s="483"/>
      <c r="AX85" s="483"/>
      <c r="AY85" s="483"/>
      <c r="AZ85" s="483"/>
      <c r="BA85" s="483"/>
      <c r="BB85" s="483"/>
      <c r="BC85" s="483"/>
      <c r="BD85" s="484"/>
      <c r="BE85" s="485"/>
      <c r="BF85" s="483"/>
      <c r="BG85" s="483"/>
      <c r="BH85" s="483"/>
      <c r="BI85" s="483"/>
      <c r="BJ85" s="483"/>
      <c r="BK85" s="483"/>
      <c r="BL85" s="483"/>
      <c r="BM85" s="483"/>
      <c r="BN85" s="483"/>
      <c r="BO85" s="483"/>
      <c r="BP85" s="483"/>
      <c r="BQ85" s="483"/>
      <c r="BR85" s="483"/>
      <c r="BS85" s="483"/>
      <c r="BT85" s="483"/>
      <c r="BU85" s="483"/>
      <c r="BV85" s="483"/>
      <c r="BW85" s="483"/>
      <c r="BX85" s="483"/>
      <c r="BY85" s="483"/>
      <c r="BZ85" s="483"/>
      <c r="CA85" s="483"/>
      <c r="CB85" s="483"/>
      <c r="CC85" s="483"/>
      <c r="CD85" s="483"/>
      <c r="CE85" s="483"/>
      <c r="CF85" s="483"/>
      <c r="CG85" s="483"/>
      <c r="CH85" s="483"/>
      <c r="CI85" s="483"/>
      <c r="CJ85" s="483"/>
      <c r="CK85" s="483"/>
      <c r="CL85" s="483"/>
      <c r="CM85" s="483"/>
      <c r="CN85" s="486"/>
    </row>
    <row r="86" spans="1:92" ht="33" customHeight="1" x14ac:dyDescent="0.2">
      <c r="A86" s="475" t="s">
        <v>21</v>
      </c>
      <c r="B86" s="476"/>
      <c r="C86" s="476"/>
      <c r="D86" s="476"/>
      <c r="E86" s="476"/>
      <c r="F86" s="476"/>
      <c r="G86" s="476"/>
      <c r="H86" s="476"/>
      <c r="I86" s="476"/>
      <c r="J86" s="476"/>
      <c r="K86" s="477"/>
      <c r="L86" s="508" t="s">
        <v>59</v>
      </c>
      <c r="M86" s="396"/>
      <c r="N86" s="404"/>
      <c r="O86" s="404"/>
      <c r="P86" s="404"/>
      <c r="Q86" s="404"/>
      <c r="R86" s="404"/>
      <c r="S86" s="404"/>
      <c r="T86" s="404"/>
      <c r="U86" s="404"/>
      <c r="V86" s="404"/>
      <c r="W86" s="396" t="s">
        <v>60</v>
      </c>
      <c r="X86" s="396"/>
      <c r="Y86" s="404"/>
      <c r="Z86" s="404"/>
      <c r="AA86" s="404"/>
      <c r="AB86" s="404"/>
      <c r="AC86" s="404"/>
      <c r="AD86" s="404"/>
      <c r="AE86" s="404"/>
      <c r="AF86" s="404"/>
      <c r="AG86" s="404"/>
      <c r="AH86" s="396" t="s">
        <v>61</v>
      </c>
      <c r="AI86" s="396"/>
      <c r="AJ86" s="404"/>
      <c r="AK86" s="404"/>
      <c r="AL86" s="404"/>
      <c r="AM86" s="404"/>
      <c r="AN86" s="404"/>
      <c r="AO86" s="404"/>
      <c r="AP86" s="404"/>
      <c r="AQ86" s="404"/>
      <c r="AR86" s="393"/>
      <c r="AS86" s="509" t="s">
        <v>23</v>
      </c>
      <c r="AT86" s="510"/>
      <c r="AU86" s="510"/>
      <c r="AV86" s="510"/>
      <c r="AW86" s="510"/>
      <c r="AX86" s="510"/>
      <c r="AY86" s="510"/>
      <c r="AZ86" s="510"/>
      <c r="BA86" s="510"/>
      <c r="BB86" s="510"/>
      <c r="BC86" s="511"/>
      <c r="BD86" s="72"/>
      <c r="BE86" s="502" t="s">
        <v>59</v>
      </c>
      <c r="BF86" s="502"/>
      <c r="BG86" s="504"/>
      <c r="BH86" s="504"/>
      <c r="BI86" s="504"/>
      <c r="BJ86" s="504"/>
      <c r="BK86" s="504"/>
      <c r="BL86" s="504"/>
      <c r="BM86" s="504"/>
      <c r="BN86" s="504"/>
      <c r="BO86" s="504"/>
      <c r="BP86" s="502" t="s">
        <v>60</v>
      </c>
      <c r="BQ86" s="502"/>
      <c r="BR86" s="504"/>
      <c r="BS86" s="504"/>
      <c r="BT86" s="504"/>
      <c r="BU86" s="504"/>
      <c r="BV86" s="504"/>
      <c r="BW86" s="504"/>
      <c r="BX86" s="504"/>
      <c r="BY86" s="504"/>
      <c r="BZ86" s="504"/>
      <c r="CA86" s="504"/>
      <c r="CB86" s="502" t="s">
        <v>61</v>
      </c>
      <c r="CC86" s="502"/>
      <c r="CD86" s="504"/>
      <c r="CE86" s="504"/>
      <c r="CF86" s="504"/>
      <c r="CG86" s="504"/>
      <c r="CH86" s="504"/>
      <c r="CI86" s="504"/>
      <c r="CJ86" s="504"/>
      <c r="CK86" s="504"/>
      <c r="CL86" s="504"/>
      <c r="CM86" s="504"/>
      <c r="CN86" s="506"/>
    </row>
    <row r="87" spans="1:92" ht="33" customHeight="1" x14ac:dyDescent="0.2">
      <c r="A87" s="487" t="s">
        <v>22</v>
      </c>
      <c r="B87" s="501"/>
      <c r="C87" s="476"/>
      <c r="D87" s="476"/>
      <c r="E87" s="476"/>
      <c r="F87" s="476"/>
      <c r="G87" s="476"/>
      <c r="H87" s="476"/>
      <c r="I87" s="476"/>
      <c r="J87" s="476"/>
      <c r="K87" s="477"/>
      <c r="L87" s="508" t="s">
        <v>59</v>
      </c>
      <c r="M87" s="396"/>
      <c r="N87" s="404"/>
      <c r="O87" s="404"/>
      <c r="P87" s="404"/>
      <c r="Q87" s="404"/>
      <c r="R87" s="404"/>
      <c r="S87" s="404"/>
      <c r="T87" s="404"/>
      <c r="U87" s="404"/>
      <c r="V87" s="404"/>
      <c r="W87" s="396" t="s">
        <v>60</v>
      </c>
      <c r="X87" s="396"/>
      <c r="Y87" s="404"/>
      <c r="Z87" s="404"/>
      <c r="AA87" s="404"/>
      <c r="AB87" s="404"/>
      <c r="AC87" s="404"/>
      <c r="AD87" s="404"/>
      <c r="AE87" s="404"/>
      <c r="AF87" s="404"/>
      <c r="AG87" s="404"/>
      <c r="AH87" s="396" t="s">
        <v>61</v>
      </c>
      <c r="AI87" s="396"/>
      <c r="AJ87" s="404"/>
      <c r="AK87" s="404"/>
      <c r="AL87" s="404"/>
      <c r="AM87" s="404"/>
      <c r="AN87" s="404"/>
      <c r="AO87" s="404"/>
      <c r="AP87" s="404"/>
      <c r="AQ87" s="404"/>
      <c r="AR87" s="393"/>
      <c r="AS87" s="512"/>
      <c r="AT87" s="513"/>
      <c r="AU87" s="513"/>
      <c r="AV87" s="513"/>
      <c r="AW87" s="513"/>
      <c r="AX87" s="513"/>
      <c r="AY87" s="513"/>
      <c r="AZ87" s="513"/>
      <c r="BA87" s="513"/>
      <c r="BB87" s="513"/>
      <c r="BC87" s="514"/>
      <c r="BD87" s="73"/>
      <c r="BE87" s="503"/>
      <c r="BF87" s="503"/>
      <c r="BG87" s="505"/>
      <c r="BH87" s="505"/>
      <c r="BI87" s="505"/>
      <c r="BJ87" s="505"/>
      <c r="BK87" s="505"/>
      <c r="BL87" s="505"/>
      <c r="BM87" s="505"/>
      <c r="BN87" s="505"/>
      <c r="BO87" s="505"/>
      <c r="BP87" s="503"/>
      <c r="BQ87" s="503"/>
      <c r="BR87" s="505"/>
      <c r="BS87" s="505"/>
      <c r="BT87" s="505"/>
      <c r="BU87" s="505"/>
      <c r="BV87" s="505"/>
      <c r="BW87" s="505"/>
      <c r="BX87" s="505"/>
      <c r="BY87" s="505"/>
      <c r="BZ87" s="505"/>
      <c r="CA87" s="505"/>
      <c r="CB87" s="503"/>
      <c r="CC87" s="503"/>
      <c r="CD87" s="505"/>
      <c r="CE87" s="505"/>
      <c r="CF87" s="505"/>
      <c r="CG87" s="505"/>
      <c r="CH87" s="505"/>
      <c r="CI87" s="505"/>
      <c r="CJ87" s="505"/>
      <c r="CK87" s="505"/>
      <c r="CL87" s="505"/>
      <c r="CM87" s="505"/>
      <c r="CN87" s="507"/>
    </row>
    <row r="88" spans="1:92" ht="18" customHeight="1" x14ac:dyDescent="0.2">
      <c r="A88" s="44"/>
      <c r="B88" s="44"/>
      <c r="C88" s="44"/>
      <c r="D88" s="121"/>
      <c r="E88" s="121"/>
      <c r="F88" s="121"/>
      <c r="G88" s="121"/>
      <c r="H88" s="121"/>
      <c r="I88" s="121"/>
      <c r="J88" s="121"/>
      <c r="K88" s="44"/>
      <c r="L88" s="44"/>
      <c r="M88" s="44"/>
      <c r="N88" s="44"/>
      <c r="O88" s="44"/>
      <c r="P88" s="44"/>
      <c r="Q88" s="44"/>
      <c r="R88" s="44"/>
      <c r="S88" s="44"/>
      <c r="T88" s="44"/>
      <c r="U88" s="44"/>
      <c r="V88" s="44"/>
      <c r="W88" s="44"/>
      <c r="X88" s="44"/>
      <c r="Y88" s="44"/>
      <c r="Z88" s="44"/>
      <c r="AA88" s="44"/>
      <c r="AB88" s="44"/>
      <c r="AC88" s="44"/>
      <c r="AD88" s="44"/>
      <c r="AE88" s="44"/>
      <c r="AF88" s="44"/>
      <c r="AG88" s="44"/>
      <c r="AH88" s="44"/>
      <c r="AI88" s="44"/>
      <c r="AJ88" s="44"/>
      <c r="AK88" s="44"/>
      <c r="AL88" s="44"/>
      <c r="AM88" s="44"/>
      <c r="AN88" s="44"/>
      <c r="AO88" s="44"/>
      <c r="AP88" s="44"/>
      <c r="AQ88" s="44"/>
      <c r="AR88" s="44"/>
    </row>
    <row r="89" spans="1:92" ht="18" customHeight="1" x14ac:dyDescent="0.2">
      <c r="A89" s="44"/>
      <c r="B89" s="44"/>
      <c r="C89" s="44"/>
      <c r="D89" s="121"/>
      <c r="E89" s="121"/>
      <c r="F89" s="121"/>
      <c r="G89" s="121"/>
      <c r="H89" s="121"/>
      <c r="I89" s="121"/>
      <c r="J89" s="121"/>
      <c r="K89" s="44"/>
      <c r="L89" s="44"/>
      <c r="M89" s="44"/>
      <c r="N89" s="44"/>
      <c r="O89" s="44"/>
      <c r="P89" s="44"/>
      <c r="Q89" s="44"/>
      <c r="R89" s="44"/>
      <c r="S89" s="44"/>
      <c r="T89" s="44"/>
      <c r="U89" s="44"/>
      <c r="V89" s="44"/>
      <c r="W89" s="44"/>
      <c r="X89" s="44"/>
      <c r="Y89" s="44"/>
      <c r="Z89" s="44"/>
      <c r="AA89" s="44"/>
      <c r="AB89" s="44"/>
      <c r="AC89" s="44"/>
      <c r="AD89" s="44"/>
      <c r="AE89" s="44"/>
      <c r="AF89" s="44"/>
      <c r="AG89" s="44"/>
      <c r="AH89" s="44"/>
      <c r="AI89" s="44"/>
      <c r="AJ89" s="44"/>
      <c r="AK89" s="44"/>
      <c r="AL89" s="44"/>
      <c r="AM89" s="44"/>
      <c r="AN89" s="44"/>
      <c r="AO89" s="44"/>
      <c r="AP89" s="44"/>
      <c r="AQ89" s="44"/>
      <c r="AR89" s="44"/>
    </row>
    <row r="90" spans="1:92" ht="18" customHeight="1" x14ac:dyDescent="0.2">
      <c r="A90" s="44"/>
      <c r="B90" s="44"/>
      <c r="C90" s="44"/>
      <c r="D90" s="121"/>
      <c r="E90" s="121"/>
      <c r="F90" s="121"/>
      <c r="G90" s="121"/>
      <c r="H90" s="121"/>
      <c r="I90" s="121"/>
      <c r="J90" s="121"/>
      <c r="K90" s="44"/>
      <c r="L90" s="44"/>
      <c r="M90" s="44"/>
      <c r="N90" s="44"/>
      <c r="O90" s="44"/>
      <c r="P90" s="44"/>
      <c r="Q90" s="44"/>
      <c r="R90" s="44"/>
      <c r="S90" s="44"/>
      <c r="T90" s="44"/>
      <c r="U90" s="44"/>
      <c r="V90" s="44"/>
      <c r="W90" s="44"/>
      <c r="X90" s="44"/>
      <c r="Y90" s="44"/>
      <c r="Z90" s="44"/>
      <c r="AA90" s="44"/>
      <c r="AB90" s="44"/>
      <c r="AC90" s="44"/>
      <c r="AD90" s="44"/>
      <c r="AE90" s="44"/>
      <c r="AF90" s="44"/>
      <c r="AG90" s="44"/>
      <c r="AH90" s="44"/>
      <c r="AI90" s="44"/>
      <c r="AJ90" s="44"/>
      <c r="AK90" s="44"/>
      <c r="AL90" s="44"/>
      <c r="AM90" s="44"/>
      <c r="AN90" s="44"/>
      <c r="AO90" s="44"/>
      <c r="AP90" s="44"/>
      <c r="AQ90" s="44"/>
      <c r="AR90" s="44"/>
    </row>
    <row r="91" spans="1:92" ht="18" customHeight="1" x14ac:dyDescent="0.2">
      <c r="A91" s="382" t="s">
        <v>111</v>
      </c>
      <c r="B91" s="382"/>
      <c r="C91" s="382"/>
      <c r="D91" s="382"/>
      <c r="E91" s="382"/>
      <c r="F91" s="382"/>
      <c r="G91" s="382"/>
      <c r="H91" s="382"/>
      <c r="I91" s="382"/>
      <c r="J91" s="382"/>
      <c r="K91" s="382"/>
      <c r="L91" s="382"/>
      <c r="M91" s="382"/>
      <c r="N91" s="382"/>
      <c r="O91" s="382"/>
      <c r="P91" s="382"/>
      <c r="Q91" s="382"/>
      <c r="R91" s="382"/>
      <c r="S91" s="382"/>
      <c r="T91" s="382"/>
      <c r="U91" s="382"/>
      <c r="V91" s="382"/>
      <c r="W91" s="382"/>
      <c r="X91" s="382"/>
      <c r="Y91" s="382"/>
      <c r="Z91" s="382"/>
      <c r="AA91" s="382"/>
      <c r="AB91" s="382"/>
      <c r="AC91" s="382"/>
      <c r="AD91" s="382"/>
      <c r="AE91" s="382"/>
      <c r="AF91" s="382"/>
      <c r="AG91" s="382"/>
      <c r="AH91" s="382"/>
      <c r="AI91" s="382"/>
      <c r="AJ91" s="382"/>
      <c r="AK91" s="382"/>
      <c r="AL91" s="382"/>
      <c r="AM91" s="382"/>
      <c r="AN91" s="382"/>
      <c r="AO91" s="382"/>
      <c r="AP91" s="382"/>
    </row>
    <row r="92" spans="1:92" ht="8.25" customHeight="1" x14ac:dyDescent="0.2">
      <c r="A92" s="44"/>
      <c r="B92" s="44"/>
      <c r="C92" s="44"/>
      <c r="D92" s="121"/>
      <c r="E92" s="121"/>
      <c r="F92" s="121"/>
      <c r="G92" s="121"/>
      <c r="H92" s="121"/>
      <c r="I92" s="121"/>
      <c r="J92" s="121"/>
      <c r="K92" s="44"/>
      <c r="L92" s="44"/>
      <c r="M92" s="44"/>
      <c r="N92" s="44"/>
      <c r="O92" s="44"/>
      <c r="P92" s="44"/>
      <c r="Q92" s="44"/>
      <c r="R92" s="44"/>
      <c r="S92" s="44"/>
      <c r="T92" s="44"/>
      <c r="U92" s="44"/>
      <c r="V92" s="44"/>
      <c r="W92" s="44"/>
      <c r="X92" s="44"/>
      <c r="Y92" s="44"/>
      <c r="Z92" s="44"/>
      <c r="AA92" s="44"/>
      <c r="AB92" s="44"/>
      <c r="AC92" s="44"/>
      <c r="AD92" s="44"/>
      <c r="AE92" s="44"/>
      <c r="AF92" s="44"/>
      <c r="AG92" s="44"/>
      <c r="AH92" s="44"/>
      <c r="AI92" s="44"/>
      <c r="AJ92" s="44"/>
      <c r="AK92" s="44"/>
      <c r="AL92" s="44"/>
      <c r="AM92" s="44"/>
      <c r="AN92" s="44"/>
      <c r="AO92" s="44"/>
      <c r="AP92" s="44"/>
      <c r="AQ92" s="44"/>
      <c r="AR92" s="44"/>
    </row>
    <row r="93" spans="1:92" ht="18" customHeight="1" x14ac:dyDescent="0.2">
      <c r="A93" s="383" t="s">
        <v>112</v>
      </c>
      <c r="B93" s="383"/>
      <c r="C93" s="383"/>
      <c r="D93" s="383"/>
      <c r="E93" s="383"/>
      <c r="F93" s="383"/>
      <c r="G93" s="383"/>
      <c r="H93" s="383"/>
      <c r="I93" s="383"/>
      <c r="J93" s="383"/>
      <c r="K93" s="383"/>
      <c r="L93" s="383"/>
      <c r="M93" s="383"/>
      <c r="N93" s="383"/>
      <c r="O93" s="383"/>
      <c r="P93" s="383"/>
      <c r="Q93" s="383"/>
      <c r="R93" s="383"/>
      <c r="S93" s="383"/>
      <c r="T93" s="383"/>
      <c r="U93" s="383"/>
      <c r="V93" s="383"/>
      <c r="W93" s="383"/>
      <c r="X93" s="383"/>
      <c r="Y93" s="383"/>
      <c r="Z93" s="383"/>
      <c r="AA93" s="383"/>
      <c r="AB93" s="383"/>
      <c r="AC93" s="383"/>
      <c r="AD93" s="383"/>
      <c r="AE93" s="383"/>
      <c r="AF93" s="383"/>
      <c r="AG93" s="383"/>
      <c r="AH93" s="383"/>
      <c r="AI93" s="383"/>
      <c r="AJ93" s="383"/>
      <c r="AK93" s="383"/>
      <c r="AL93" s="383"/>
      <c r="AM93" s="383"/>
      <c r="AN93" s="383"/>
      <c r="AO93" s="383"/>
      <c r="AP93" s="383"/>
      <c r="AQ93" s="383"/>
      <c r="AR93" s="383"/>
      <c r="AS93" s="383"/>
      <c r="AT93" s="383"/>
      <c r="AU93" s="383"/>
      <c r="AV93" s="383"/>
      <c r="AW93" s="383"/>
      <c r="AX93" s="383"/>
      <c r="AY93" s="383"/>
      <c r="AZ93" s="383"/>
      <c r="BA93" s="383"/>
      <c r="BB93" s="383"/>
      <c r="BC93" s="383"/>
      <c r="BD93" s="383"/>
      <c r="BE93" s="383"/>
      <c r="BF93" s="383"/>
      <c r="BG93" s="383"/>
      <c r="BH93" s="383"/>
      <c r="BI93" s="383"/>
      <c r="BJ93" s="383"/>
      <c r="BK93" s="383"/>
      <c r="BL93" s="383"/>
      <c r="BM93" s="383"/>
      <c r="BN93" s="383"/>
      <c r="BO93" s="383"/>
      <c r="BP93" s="383"/>
      <c r="BQ93" s="383"/>
      <c r="BR93" s="383"/>
      <c r="BS93" s="383"/>
      <c r="BT93" s="383"/>
      <c r="BU93" s="383"/>
      <c r="BV93" s="383"/>
      <c r="BW93" s="383"/>
      <c r="BX93" s="383"/>
      <c r="BY93" s="383"/>
      <c r="BZ93" s="383"/>
      <c r="CA93" s="383"/>
      <c r="CB93" s="383"/>
      <c r="CC93" s="383"/>
      <c r="CD93" s="383"/>
      <c r="CE93" s="383"/>
      <c r="CF93" s="383"/>
      <c r="CG93" s="383"/>
      <c r="CH93" s="383"/>
      <c r="CI93" s="383"/>
      <c r="CJ93" s="383"/>
      <c r="CK93" s="383"/>
      <c r="CL93" s="383"/>
      <c r="CM93" s="383"/>
      <c r="CN93" s="383"/>
    </row>
    <row r="94" spans="1:92" ht="18" customHeight="1" x14ac:dyDescent="0.2">
      <c r="A94" s="44"/>
      <c r="B94" s="44"/>
      <c r="C94" s="384" t="s">
        <v>7</v>
      </c>
      <c r="D94" s="384"/>
      <c r="E94" s="384"/>
      <c r="F94" s="385" t="s">
        <v>113</v>
      </c>
      <c r="G94" s="385"/>
      <c r="H94" s="385"/>
      <c r="I94" s="385"/>
      <c r="J94" s="385"/>
      <c r="K94" s="385"/>
      <c r="L94" s="385"/>
      <c r="M94" s="385"/>
      <c r="N94" s="385"/>
      <c r="O94" s="385"/>
      <c r="P94" s="385"/>
      <c r="Q94" s="385"/>
      <c r="R94" s="385"/>
      <c r="S94" s="385"/>
      <c r="T94" s="385"/>
      <c r="U94" s="385"/>
      <c r="V94" s="385"/>
      <c r="W94" s="385"/>
      <c r="X94" s="385"/>
      <c r="Y94" s="385"/>
      <c r="Z94" s="385"/>
      <c r="AA94" s="385"/>
      <c r="AB94" s="385"/>
      <c r="AC94" s="385"/>
      <c r="AD94" s="385"/>
      <c r="AE94" s="385"/>
      <c r="AF94" s="385"/>
      <c r="AG94" s="385"/>
      <c r="AH94" s="385"/>
      <c r="AI94" s="385"/>
      <c r="AJ94" s="385"/>
      <c r="AK94" s="385"/>
      <c r="AL94" s="385"/>
      <c r="AM94" s="385"/>
      <c r="AN94" s="385"/>
      <c r="AO94" s="385"/>
      <c r="AP94" s="385"/>
      <c r="AQ94" s="385"/>
      <c r="AR94" s="385"/>
      <c r="AS94" s="385"/>
      <c r="AT94" s="385"/>
      <c r="AU94" s="385"/>
      <c r="AV94" s="385"/>
      <c r="AW94" s="385"/>
      <c r="AX94" s="385"/>
      <c r="AY94" s="385"/>
      <c r="AZ94" s="385"/>
      <c r="BA94" s="385"/>
      <c r="BB94" s="385"/>
      <c r="BC94" s="385"/>
      <c r="BD94" s="385"/>
      <c r="BE94" s="385"/>
      <c r="BF94" s="385"/>
      <c r="BG94" s="385"/>
      <c r="BH94" s="385"/>
      <c r="BI94" s="385"/>
      <c r="BJ94" s="385"/>
      <c r="BK94" s="385"/>
      <c r="BL94" s="385"/>
      <c r="BM94" s="385"/>
      <c r="BN94" s="385"/>
      <c r="BO94" s="385"/>
      <c r="BP94" s="385"/>
      <c r="BQ94" s="385"/>
      <c r="BR94" s="385"/>
      <c r="BS94" s="385"/>
      <c r="BT94" s="385"/>
      <c r="BU94" s="385"/>
      <c r="BV94" s="385"/>
      <c r="BW94" s="385"/>
      <c r="BX94" s="385"/>
      <c r="BY94" s="385"/>
      <c r="BZ94" s="385"/>
      <c r="CA94" s="385"/>
      <c r="CB94" s="385"/>
      <c r="CC94" s="385"/>
      <c r="CD94" s="385"/>
      <c r="CE94" s="385"/>
      <c r="CF94" s="385"/>
      <c r="CG94" s="385"/>
      <c r="CH94" s="385"/>
      <c r="CI94" s="385"/>
      <c r="CJ94" s="385"/>
      <c r="CK94" s="385"/>
      <c r="CL94" s="385"/>
      <c r="CM94" s="385"/>
      <c r="CN94" s="385"/>
    </row>
    <row r="95" spans="1:92" ht="18" customHeight="1" x14ac:dyDescent="0.2">
      <c r="A95" s="44"/>
      <c r="B95" s="44"/>
      <c r="C95" s="44"/>
      <c r="D95" s="121"/>
      <c r="E95" s="121"/>
      <c r="F95" s="385"/>
      <c r="G95" s="385"/>
      <c r="H95" s="385"/>
      <c r="I95" s="385"/>
      <c r="J95" s="385"/>
      <c r="K95" s="385"/>
      <c r="L95" s="385"/>
      <c r="M95" s="385"/>
      <c r="N95" s="385"/>
      <c r="O95" s="385"/>
      <c r="P95" s="385"/>
      <c r="Q95" s="385"/>
      <c r="R95" s="385"/>
      <c r="S95" s="385"/>
      <c r="T95" s="385"/>
      <c r="U95" s="385"/>
      <c r="V95" s="385"/>
      <c r="W95" s="385"/>
      <c r="X95" s="385"/>
      <c r="Y95" s="385"/>
      <c r="Z95" s="385"/>
      <c r="AA95" s="385"/>
      <c r="AB95" s="385"/>
      <c r="AC95" s="385"/>
      <c r="AD95" s="385"/>
      <c r="AE95" s="385"/>
      <c r="AF95" s="385"/>
      <c r="AG95" s="385"/>
      <c r="AH95" s="385"/>
      <c r="AI95" s="385"/>
      <c r="AJ95" s="385"/>
      <c r="AK95" s="385"/>
      <c r="AL95" s="385"/>
      <c r="AM95" s="385"/>
      <c r="AN95" s="385"/>
      <c r="AO95" s="385"/>
      <c r="AP95" s="385"/>
      <c r="AQ95" s="385"/>
      <c r="AR95" s="385"/>
      <c r="AS95" s="385"/>
      <c r="AT95" s="385"/>
      <c r="AU95" s="385"/>
      <c r="AV95" s="385"/>
      <c r="AW95" s="385"/>
      <c r="AX95" s="385"/>
      <c r="AY95" s="385"/>
      <c r="AZ95" s="385"/>
      <c r="BA95" s="385"/>
      <c r="BB95" s="385"/>
      <c r="BC95" s="385"/>
      <c r="BD95" s="385"/>
      <c r="BE95" s="385"/>
      <c r="BF95" s="385"/>
      <c r="BG95" s="385"/>
      <c r="BH95" s="385"/>
      <c r="BI95" s="385"/>
      <c r="BJ95" s="385"/>
      <c r="BK95" s="385"/>
      <c r="BL95" s="385"/>
      <c r="BM95" s="385"/>
      <c r="BN95" s="385"/>
      <c r="BO95" s="385"/>
      <c r="BP95" s="385"/>
      <c r="BQ95" s="385"/>
      <c r="BR95" s="385"/>
      <c r="BS95" s="385"/>
      <c r="BT95" s="385"/>
      <c r="BU95" s="385"/>
      <c r="BV95" s="385"/>
      <c r="BW95" s="385"/>
      <c r="BX95" s="385"/>
      <c r="BY95" s="385"/>
      <c r="BZ95" s="385"/>
      <c r="CA95" s="385"/>
      <c r="CB95" s="385"/>
      <c r="CC95" s="385"/>
      <c r="CD95" s="385"/>
      <c r="CE95" s="385"/>
      <c r="CF95" s="385"/>
      <c r="CG95" s="385"/>
      <c r="CH95" s="385"/>
      <c r="CI95" s="385"/>
      <c r="CJ95" s="385"/>
      <c r="CK95" s="385"/>
      <c r="CL95" s="385"/>
      <c r="CM95" s="385"/>
      <c r="CN95" s="385"/>
    </row>
    <row r="96" spans="1:92" ht="18" customHeight="1" x14ac:dyDescent="0.2">
      <c r="E96" s="43"/>
      <c r="F96" s="43"/>
      <c r="G96" s="44"/>
      <c r="H96" s="43"/>
    </row>
  </sheetData>
  <sheetProtection algorithmName="SHA-512" hashValue="otUB88hDqjHd5h0/0HVur2wUx/v4d3xQgYMoCQR9A/Q+Mgd3js0hWbdjJtC6+Gr5kOVfvd8ynVsKvxgJtA/cDA==" saltValue="S8g7+X81L7Bf2lk2uTpm+A==" spinCount="100000" sheet="1" objects="1" scenarios="1"/>
  <mergeCells count="199">
    <mergeCell ref="A87:K87"/>
    <mergeCell ref="BP86:BQ87"/>
    <mergeCell ref="BR86:CA87"/>
    <mergeCell ref="CB86:CC87"/>
    <mergeCell ref="CD86:CN87"/>
    <mergeCell ref="A86:K86"/>
    <mergeCell ref="L86:M86"/>
    <mergeCell ref="N86:V86"/>
    <mergeCell ref="W86:X86"/>
    <mergeCell ref="Y86:AG86"/>
    <mergeCell ref="AH86:AI86"/>
    <mergeCell ref="BG86:BO87"/>
    <mergeCell ref="L87:M87"/>
    <mergeCell ref="N87:V87"/>
    <mergeCell ref="W87:X87"/>
    <mergeCell ref="Y87:AG87"/>
    <mergeCell ref="AH87:AI87"/>
    <mergeCell ref="BE86:BF87"/>
    <mergeCell ref="AJ86:AR86"/>
    <mergeCell ref="AS86:BC87"/>
    <mergeCell ref="BP73:CN73"/>
    <mergeCell ref="AH56:AI56"/>
    <mergeCell ref="AJ56:AR56"/>
    <mergeCell ref="AS56:BC56"/>
    <mergeCell ref="BD56:BE56"/>
    <mergeCell ref="BF56:BN56"/>
    <mergeCell ref="BO56:BP56"/>
    <mergeCell ref="BQ56:BZ56"/>
    <mergeCell ref="CA56:CB56"/>
    <mergeCell ref="CC56:CN56"/>
    <mergeCell ref="BD65:BR65"/>
    <mergeCell ref="BS65:BT65"/>
    <mergeCell ref="BU65:CN65"/>
    <mergeCell ref="BQ66:BZ66"/>
    <mergeCell ref="AG69:AJ69"/>
    <mergeCell ref="BB77:BO77"/>
    <mergeCell ref="AY77:BA77"/>
    <mergeCell ref="AC85:BD85"/>
    <mergeCell ref="BE85:CN85"/>
    <mergeCell ref="AJ87:AR87"/>
    <mergeCell ref="W66:X66"/>
    <mergeCell ref="Y66:AG66"/>
    <mergeCell ref="AH66:AI66"/>
    <mergeCell ref="A62:K62"/>
    <mergeCell ref="AJ65:AR65"/>
    <mergeCell ref="AS65:BC65"/>
    <mergeCell ref="AH65:AI65"/>
    <mergeCell ref="L63:N63"/>
    <mergeCell ref="Y73:BO73"/>
    <mergeCell ref="Y69:AF69"/>
    <mergeCell ref="A73:X73"/>
    <mergeCell ref="A77:X77"/>
    <mergeCell ref="Y77:AA77"/>
    <mergeCell ref="AP77:AX77"/>
    <mergeCell ref="AM77:AO77"/>
    <mergeCell ref="AB77:AL77"/>
    <mergeCell ref="AS82:BC82"/>
    <mergeCell ref="BD82:CN82"/>
    <mergeCell ref="L84:N84"/>
    <mergeCell ref="O84:X84"/>
    <mergeCell ref="Y84:AA84"/>
    <mergeCell ref="AB84:AK84"/>
    <mergeCell ref="A81:X81"/>
    <mergeCell ref="A82:K82"/>
    <mergeCell ref="A83:K83"/>
    <mergeCell ref="L83:AR83"/>
    <mergeCell ref="AS83:BC83"/>
    <mergeCell ref="BD83:BR83"/>
    <mergeCell ref="L85:AB85"/>
    <mergeCell ref="A84:K85"/>
    <mergeCell ref="BS83:BT83"/>
    <mergeCell ref="BU83:CN83"/>
    <mergeCell ref="L82:AR82"/>
    <mergeCell ref="BY5:BZ5"/>
    <mergeCell ref="CA5:CE5"/>
    <mergeCell ref="CF5:CG5"/>
    <mergeCell ref="CH5:CL5"/>
    <mergeCell ref="CM5:CN5"/>
    <mergeCell ref="AJ11:AR11"/>
    <mergeCell ref="AT11:BC11"/>
    <mergeCell ref="BD11:BH11"/>
    <mergeCell ref="BI11:BJ11"/>
    <mergeCell ref="BK11:BO11"/>
    <mergeCell ref="BR5:BU5"/>
    <mergeCell ref="BV5:BX5"/>
    <mergeCell ref="AT12:BC13"/>
    <mergeCell ref="BD12:BK12"/>
    <mergeCell ref="BL12:CL12"/>
    <mergeCell ref="BD13:CL13"/>
    <mergeCell ref="AT14:BC14"/>
    <mergeCell ref="BD14:CJ14"/>
    <mergeCell ref="AT15:BC15"/>
    <mergeCell ref="BD15:CJ15"/>
    <mergeCell ref="CK15:CN15"/>
    <mergeCell ref="BD23:BH23"/>
    <mergeCell ref="BI23:BJ23"/>
    <mergeCell ref="BK23:BO23"/>
    <mergeCell ref="AT26:BC26"/>
    <mergeCell ref="BD26:CL26"/>
    <mergeCell ref="BD24:BK24"/>
    <mergeCell ref="BL24:CL24"/>
    <mergeCell ref="BD25:CL25"/>
    <mergeCell ref="AT24:BC25"/>
    <mergeCell ref="BH16:CB16"/>
    <mergeCell ref="AS55:BC55"/>
    <mergeCell ref="BD55:BR55"/>
    <mergeCell ref="BS55:BT55"/>
    <mergeCell ref="BU55:CN55"/>
    <mergeCell ref="L54:BC54"/>
    <mergeCell ref="A53:X53"/>
    <mergeCell ref="A54:K54"/>
    <mergeCell ref="A55:K55"/>
    <mergeCell ref="L55:M55"/>
    <mergeCell ref="N55:V55"/>
    <mergeCell ref="W55:X55"/>
    <mergeCell ref="Y55:AG55"/>
    <mergeCell ref="AH55:AI55"/>
    <mergeCell ref="AJ55:AR55"/>
    <mergeCell ref="AT27:BC27"/>
    <mergeCell ref="BD27:CJ27"/>
    <mergeCell ref="CK27:CN27"/>
    <mergeCell ref="A30:CN30"/>
    <mergeCell ref="A31:CN31"/>
    <mergeCell ref="A32:CN32"/>
    <mergeCell ref="A33:CN33"/>
    <mergeCell ref="AJ23:AR23"/>
    <mergeCell ref="AT23:BC23"/>
    <mergeCell ref="AJ17:AR17"/>
    <mergeCell ref="AT17:BC17"/>
    <mergeCell ref="AT18:BC18"/>
    <mergeCell ref="AT19:BC19"/>
    <mergeCell ref="AT20:BC20"/>
    <mergeCell ref="BD17:CJ17"/>
    <mergeCell ref="BD18:CJ18"/>
    <mergeCell ref="BD19:CJ19"/>
    <mergeCell ref="BD20:CJ20"/>
    <mergeCell ref="A36:CN38"/>
    <mergeCell ref="A35:B35"/>
    <mergeCell ref="C35:G35"/>
    <mergeCell ref="H35:K35"/>
    <mergeCell ref="L35:N35"/>
    <mergeCell ref="O35:S35"/>
    <mergeCell ref="T35:V35"/>
    <mergeCell ref="W35:AA35"/>
    <mergeCell ref="AB35:AD35"/>
    <mergeCell ref="AE35:AV35"/>
    <mergeCell ref="AW35:BE35"/>
    <mergeCell ref="BF35:BM35"/>
    <mergeCell ref="BN35:BP35"/>
    <mergeCell ref="BQ35:BV35"/>
    <mergeCell ref="BW35:CN35"/>
    <mergeCell ref="N56:V56"/>
    <mergeCell ref="W56:X56"/>
    <mergeCell ref="Y56:AG56"/>
    <mergeCell ref="CC66:CN66"/>
    <mergeCell ref="AJ66:AR66"/>
    <mergeCell ref="AS66:BC66"/>
    <mergeCell ref="BD66:BE66"/>
    <mergeCell ref="L62:CN62"/>
    <mergeCell ref="A63:K64"/>
    <mergeCell ref="O63:X63"/>
    <mergeCell ref="Y63:AA63"/>
    <mergeCell ref="AB63:AK63"/>
    <mergeCell ref="L64:AB64"/>
    <mergeCell ref="AC64:AR64"/>
    <mergeCell ref="AS64:CN64"/>
    <mergeCell ref="A65:K65"/>
    <mergeCell ref="L65:M65"/>
    <mergeCell ref="N65:V65"/>
    <mergeCell ref="W65:X65"/>
    <mergeCell ref="Y65:AG65"/>
    <mergeCell ref="CA66:CB66"/>
    <mergeCell ref="A66:K66"/>
    <mergeCell ref="L66:M66"/>
    <mergeCell ref="N66:V66"/>
    <mergeCell ref="A39:CN39"/>
    <mergeCell ref="A91:AP91"/>
    <mergeCell ref="A93:CN93"/>
    <mergeCell ref="C94:E94"/>
    <mergeCell ref="F94:CN95"/>
    <mergeCell ref="BL2:CL2"/>
    <mergeCell ref="BL3:CL3"/>
    <mergeCell ref="BL49:CL49"/>
    <mergeCell ref="BL50:CL50"/>
    <mergeCell ref="C59:D59"/>
    <mergeCell ref="E59:AR59"/>
    <mergeCell ref="AS59:AT59"/>
    <mergeCell ref="AU59:CH59"/>
    <mergeCell ref="A69:W69"/>
    <mergeCell ref="AK69:AO69"/>
    <mergeCell ref="AP69:AU69"/>
    <mergeCell ref="AV69:AZ69"/>
    <mergeCell ref="BA69:BF69"/>
    <mergeCell ref="BG69:BK69"/>
    <mergeCell ref="BF66:BN66"/>
    <mergeCell ref="BO66:BP66"/>
    <mergeCell ref="A51:CN51"/>
    <mergeCell ref="A56:K56"/>
    <mergeCell ref="L56:M56"/>
  </mergeCells>
  <phoneticPr fontId="37"/>
  <conditionalFormatting sqref="C59:D59 AS59:AT59">
    <cfRule type="expression" dxfId="102" priority="37" stopIfTrue="1">
      <formula>AND($C$59="□",$AS$59="□")</formula>
    </cfRule>
  </conditionalFormatting>
  <conditionalFormatting sqref="C94:E94">
    <cfRule type="expression" dxfId="101" priority="19">
      <formula>$C$94="□"</formula>
    </cfRule>
  </conditionalFormatting>
  <conditionalFormatting sqref="H35:K35">
    <cfRule type="expression" dxfId="100" priority="5">
      <formula>$H$35=""</formula>
    </cfRule>
  </conditionalFormatting>
  <conditionalFormatting sqref="L64:AB64">
    <cfRule type="expression" dxfId="99" priority="30" stopIfTrue="1">
      <formula>AND($AS$59="■",$L$64="")</formula>
    </cfRule>
  </conditionalFormatting>
  <conditionalFormatting sqref="L65:AR66">
    <cfRule type="expression" dxfId="98" priority="35" stopIfTrue="1">
      <formula>$C$59="■"</formula>
    </cfRule>
  </conditionalFormatting>
  <conditionalFormatting sqref="L54:BC54">
    <cfRule type="expression" dxfId="97" priority="66">
      <formula>$L$54=""</formula>
    </cfRule>
  </conditionalFormatting>
  <conditionalFormatting sqref="L62:CN62">
    <cfRule type="expression" dxfId="96" priority="33" stopIfTrue="1">
      <formula>AND($AS$59="■",$L$62="")</formula>
    </cfRule>
  </conditionalFormatting>
  <conditionalFormatting sqref="L62:CN64">
    <cfRule type="expression" dxfId="95" priority="36" stopIfTrue="1">
      <formula>$C$59="■"</formula>
    </cfRule>
  </conditionalFormatting>
  <conditionalFormatting sqref="N55:V55">
    <cfRule type="expression" dxfId="94" priority="62" stopIfTrue="1">
      <formula>$N$55=""</formula>
    </cfRule>
  </conditionalFormatting>
  <conditionalFormatting sqref="N65:V65">
    <cfRule type="expression" dxfId="93" priority="27" stopIfTrue="1">
      <formula>AND($AS$59="■",$N$65="")</formula>
    </cfRule>
  </conditionalFormatting>
  <conditionalFormatting sqref="O35:S35">
    <cfRule type="expression" dxfId="92" priority="4">
      <formula>$O$35=""</formula>
    </cfRule>
  </conditionalFormatting>
  <conditionalFormatting sqref="O63:X63">
    <cfRule type="expression" dxfId="91" priority="32" stopIfTrue="1">
      <formula>AND($AS$59="■",$O$63="")</formula>
    </cfRule>
  </conditionalFormatting>
  <conditionalFormatting sqref="W35:AA35">
    <cfRule type="expression" dxfId="90" priority="3">
      <formula>$W$35=""</formula>
    </cfRule>
  </conditionalFormatting>
  <conditionalFormatting sqref="Y77 AM77 AY77">
    <cfRule type="expression" dxfId="89" priority="20" stopIfTrue="1">
      <formula>AND($Y77="□",$AM77="□",$AY77="□")</formula>
    </cfRule>
  </conditionalFormatting>
  <conditionalFormatting sqref="Y55:AG55">
    <cfRule type="expression" dxfId="88" priority="61" stopIfTrue="1">
      <formula>$Y$55=""</formula>
    </cfRule>
  </conditionalFormatting>
  <conditionalFormatting sqref="Y65:AG65">
    <cfRule type="expression" dxfId="87" priority="26" stopIfTrue="1">
      <formula>AND($AS$59="■",$Y$65="")</formula>
    </cfRule>
  </conditionalFormatting>
  <conditionalFormatting sqref="AB63:AK63">
    <cfRule type="expression" dxfId="86" priority="31" stopIfTrue="1">
      <formula>AND($AS$59="■",$AB$63="")</formula>
    </cfRule>
  </conditionalFormatting>
  <conditionalFormatting sqref="AC64:AR64">
    <cfRule type="expression" dxfId="85" priority="29" stopIfTrue="1">
      <formula>AND($AS$59="■",$AC$64="")</formula>
    </cfRule>
  </conditionalFormatting>
  <conditionalFormatting sqref="AG69:AJ69">
    <cfRule type="expression" dxfId="84" priority="9">
      <formula>$AG$69=""</formula>
    </cfRule>
  </conditionalFormatting>
  <conditionalFormatting sqref="AJ55:AR55">
    <cfRule type="expression" dxfId="83" priority="60" stopIfTrue="1">
      <formula>$AJ$55=""</formula>
    </cfRule>
  </conditionalFormatting>
  <conditionalFormatting sqref="AJ65:AR65">
    <cfRule type="expression" dxfId="82" priority="25" stopIfTrue="1">
      <formula>AND($AS$59="■",$AJ$65="")</formula>
    </cfRule>
  </conditionalFormatting>
  <conditionalFormatting sqref="AP69:AU69">
    <cfRule type="expression" dxfId="81" priority="23">
      <formula>$AP$69=""</formula>
    </cfRule>
  </conditionalFormatting>
  <conditionalFormatting sqref="AS64:CN64">
    <cfRule type="expression" dxfId="80" priority="28" stopIfTrue="1">
      <formula>AND($AS$59="■",$AS$64="")</formula>
    </cfRule>
  </conditionalFormatting>
  <conditionalFormatting sqref="BA69:BF69">
    <cfRule type="expression" dxfId="79" priority="22">
      <formula>$BA$69=""</formula>
    </cfRule>
  </conditionalFormatting>
  <conditionalFormatting sqref="BD11:BH11">
    <cfRule type="expression" dxfId="78" priority="73" stopIfTrue="1">
      <formula>$BD$11=""</formula>
    </cfRule>
  </conditionalFormatting>
  <conditionalFormatting sqref="BD12:BK12">
    <cfRule type="expression" dxfId="77" priority="85">
      <formula>$BD$12=""</formula>
    </cfRule>
  </conditionalFormatting>
  <conditionalFormatting sqref="BD14:CJ14">
    <cfRule type="expression" dxfId="76" priority="71" stopIfTrue="1">
      <formula>$BD$14=""</formula>
    </cfRule>
  </conditionalFormatting>
  <conditionalFormatting sqref="BD15:CJ15">
    <cfRule type="expression" dxfId="75" priority="70" stopIfTrue="1">
      <formula>$BD$15=""</formula>
    </cfRule>
  </conditionalFormatting>
  <conditionalFormatting sqref="BD17:CJ17">
    <cfRule type="expression" dxfId="74" priority="47">
      <formula>$BD$17=""</formula>
    </cfRule>
  </conditionalFormatting>
  <conditionalFormatting sqref="BD18:CJ18">
    <cfRule type="expression" dxfId="73" priority="46">
      <formula>$BD$18=""</formula>
    </cfRule>
  </conditionalFormatting>
  <conditionalFormatting sqref="BD19:CJ19">
    <cfRule type="expression" dxfId="72" priority="45">
      <formula>$BD$19=""</formula>
    </cfRule>
  </conditionalFormatting>
  <conditionalFormatting sqref="BD20:CJ20">
    <cfRule type="expression" dxfId="71" priority="44">
      <formula>$BD$20=""</formula>
    </cfRule>
  </conditionalFormatting>
  <conditionalFormatting sqref="BD13:CL13">
    <cfRule type="expression" dxfId="70" priority="82" stopIfTrue="1">
      <formula>$BL$12=""</formula>
    </cfRule>
  </conditionalFormatting>
  <conditionalFormatting sqref="BD65:CN66">
    <cfRule type="expression" dxfId="69" priority="34" stopIfTrue="1">
      <formula>$C$59="■"</formula>
    </cfRule>
  </conditionalFormatting>
  <conditionalFormatting sqref="BF35">
    <cfRule type="expression" dxfId="68" priority="2">
      <formula>$BF$35=""</formula>
    </cfRule>
  </conditionalFormatting>
  <conditionalFormatting sqref="BK11:BO11">
    <cfRule type="expression" dxfId="67" priority="72">
      <formula>$BK$11=""</formula>
    </cfRule>
  </conditionalFormatting>
  <conditionalFormatting sqref="BL2:CL2">
    <cfRule type="expression" dxfId="66" priority="17">
      <formula>$BL$2=""</formula>
    </cfRule>
  </conditionalFormatting>
  <conditionalFormatting sqref="BL12:CL12">
    <cfRule type="expression" dxfId="65" priority="84">
      <formula>$BL$12=""</formula>
    </cfRule>
  </conditionalFormatting>
  <conditionalFormatting sqref="BQ35">
    <cfRule type="expression" dxfId="64" priority="1">
      <formula>$BQ$35=""</formula>
    </cfRule>
  </conditionalFormatting>
  <conditionalFormatting sqref="BV5:BX5">
    <cfRule type="expression" dxfId="63" priority="6">
      <formula>$BV$5=""</formula>
    </cfRule>
  </conditionalFormatting>
  <conditionalFormatting sqref="CA5:CE5">
    <cfRule type="expression" dxfId="62" priority="8" stopIfTrue="1">
      <formula>$CA$5=""</formula>
    </cfRule>
  </conditionalFormatting>
  <conditionalFormatting sqref="CH5:CL5">
    <cfRule type="expression" dxfId="61" priority="7">
      <formula>$CH$5=""</formula>
    </cfRule>
  </conditionalFormatting>
  <dataValidations count="18">
    <dataValidation type="textLength" imeMode="disabled" operator="equal" allowBlank="1" showInputMessage="1" showErrorMessage="1" error="入力された桁数が不正です。_x000a_3ケタで再度入力してください。" sqref="O84:X84 BD23:BH23 BD11:BH11 O63:X63" xr:uid="{00000000-0002-0000-0000-000000000000}">
      <formula1>3</formula1>
    </dataValidation>
    <dataValidation type="textLength" imeMode="disabled" operator="equal" allowBlank="1" showInputMessage="1" showErrorMessage="1" error="入力された桁数が不正です。_x000a_4ケタで再度入力してください。" sqref="AB84:AK84 BK23:BO23 BK11:BO11 AB63:AK63" xr:uid="{00000000-0002-0000-0000-000002000000}">
      <formula1>4</formula1>
    </dataValidation>
    <dataValidation imeMode="disabled" allowBlank="1" showInputMessage="1" showErrorMessage="1" sqref="Y73:BO73 BD83:BR83 BU83:CN83 N86:V87 Y86:AG87 AJ86:AR87 BG86:BO87 BR86:CA87 CD86:CN87 BD55:BR55 BU55:CN55 N55:V56 Y55:AG56 AJ55:AR56 BF56:BN56 BQ56:BZ56 CC56:CN56 BQ66:BZ66 CC66:CN66 BD65:BR65 BU65:CN65 N65:V66 Y65:AG66 AJ65:AR66 BF66:BN66" xr:uid="{00000000-0002-0000-0000-00000B000000}"/>
    <dataValidation type="list" allowBlank="1" showInputMessage="1" showErrorMessage="1" sqref="AS59 C59 Y77:AA77 AM77:AO77 AY77:BA77 C94:E94" xr:uid="{C5317B16-D706-4C3D-99AD-DF6E3310D746}">
      <formula1>"□,■"</formula1>
    </dataValidation>
    <dataValidation imeMode="hiragana" allowBlank="1" showInputMessage="1" showErrorMessage="1" sqref="BD14:CJ14" xr:uid="{00000000-0002-0000-0000-00000D000000}"/>
    <dataValidation type="whole" imeMode="disabled" allowBlank="1" showInputMessage="1" showErrorMessage="1" prompt="事業完了日以降の日付を記入してください。_x000a_※事業完了日以前の日付は不可" sqref="CA5:CE5" xr:uid="{8C240833-07B8-4B95-8943-DD4407CF9A25}">
      <formula1>1</formula1>
      <formula2>12</formula2>
    </dataValidation>
    <dataValidation type="custom" imeMode="disabled" operator="equal" allowBlank="1" showInputMessage="1" showErrorMessage="1" error="入力された桁数が不正です。_x000a_4ケタの数字を入力してください。" sqref="BF35:BM35" xr:uid="{62F10B4D-BE7A-4E7D-8286-8584D5F94CC7}">
      <formula1>AND(LENB(BF35)=4, ISNUMBER(VALUE(BF35)))</formula1>
    </dataValidation>
    <dataValidation imeMode="off" allowBlank="1" showInputMessage="1" showErrorMessage="1" sqref="BL3" xr:uid="{339331A6-FB1C-48FF-884C-5AF3113BFCF6}"/>
    <dataValidation type="custom" imeMode="off" operator="equal" allowBlank="1" showInputMessage="1" showErrorMessage="1" error="Z224から始まる７桁の番号を記入してください。" sqref="BL2:CL2" xr:uid="{86710486-1850-4F0E-B8CA-F58434952A43}">
      <formula1>AND(LEN($BL$2)=7,LEFT($BL$2,4)="Z224")</formula1>
    </dataValidation>
    <dataValidation type="list" allowBlank="1" showInputMessage="1" showErrorMessage="1" error="半角数字1桁を入力してください。" sqref="AJ69" xr:uid="{A8C64CDC-9690-43DE-B808-A5BC877C6FF1}">
      <formula1>"3,4,5"</formula1>
    </dataValidation>
    <dataValidation type="list" allowBlank="1" showInputMessage="1" showErrorMessage="1" sqref="K35" xr:uid="{0306FB2A-AAE2-4CE8-B1E5-39C1386AE6B8}">
      <formula1>"3,4,5,6,7,8,9,10,11"</formula1>
    </dataValidation>
    <dataValidation type="custom" imeMode="disabled" allowBlank="1" showInputMessage="1" showErrorMessage="1" error="入力された桁数が不正です。_x000a_3ケタの数字を入力してください。" sqref="BQ35:BV35" xr:uid="{1AA24C3E-1AD6-495D-ADFD-EDAB787D044D}">
      <formula1>AND(LENB(BQ35)=3, ISNUMBER(VALUE(BQ35)))</formula1>
    </dataValidation>
    <dataValidation type="whole" imeMode="disabled" operator="greaterThan" allowBlank="1" showInputMessage="1" showErrorMessage="1" error="半角数字を入力してください" sqref="BV5:BX5 H35:J35 AG69:AI69" xr:uid="{68FA31A5-90EB-496F-BC4D-2D0A7BAD0300}">
      <formula1>0</formula1>
    </dataValidation>
    <dataValidation type="whole" imeMode="disabled" allowBlank="1" showInputMessage="1" showErrorMessage="1" error="1から31までの半角数字を入力してください" sqref="CH5:CL5 W35:AA35" xr:uid="{322254A8-2600-42F5-B874-51ACBECB439A}">
      <formula1>1</formula1>
      <formula2>31</formula2>
    </dataValidation>
    <dataValidation type="whole" imeMode="disabled" allowBlank="1" showInputMessage="1" showErrorMessage="1" error="1から12までの半角数字を入力してください。" sqref="AP69:AU69" xr:uid="{190DD210-BFF9-4933-A051-07F99BF14228}">
      <formula1>1</formula1>
      <formula2>12</formula2>
    </dataValidation>
    <dataValidation type="whole" imeMode="disabled" allowBlank="1" showInputMessage="1" showErrorMessage="1" error="1から31までの半角数字を入力してください。" sqref="BA69:BF69" xr:uid="{F16194CD-55E1-42ED-960F-0A5C0294EF40}">
      <formula1>1</formula1>
      <formula2>31</formula2>
    </dataValidation>
    <dataValidation allowBlank="1" showInputMessage="1" showErrorMessage="1" prompt="セル内改行せずに入力してください。" sqref="BD15:CJ15" xr:uid="{655581C2-BBFB-46C7-93C2-F8CAE91479AF}"/>
    <dataValidation type="whole" imeMode="disabled" allowBlank="1" showErrorMessage="1" prompt="事業完了日以降の日付を記入してください。_x000a_※事業完了日以前の日付は不可" sqref="O35:S35" xr:uid="{9640B156-583F-4F45-94DA-77DA3615C7CD}">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0" orientation="portrait" r:id="rId1"/>
  <headerFooter alignWithMargins="0"/>
  <rowBreaks count="1" manualBreakCount="1">
    <brk id="47" max="91" man="1"/>
  </rowBreaks>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pageSetUpPr fitToPage="1"/>
  </sheetPr>
  <dimension ref="A1:BE42"/>
  <sheetViews>
    <sheetView showGridLines="0" view="pageBreakPreview" topLeftCell="A6" zoomScale="55" zoomScaleNormal="100" zoomScaleSheetLayoutView="55" workbookViewId="0">
      <selection activeCell="L6" sqref="L6:U6"/>
    </sheetView>
  </sheetViews>
  <sheetFormatPr defaultColWidth="9" defaultRowHeight="13" x14ac:dyDescent="0.2"/>
  <cols>
    <col min="1" max="1" width="3.6328125" style="1" customWidth="1"/>
    <col min="2" max="35" width="3.453125" style="1" customWidth="1"/>
    <col min="36" max="38" width="3.453125" style="4" customWidth="1"/>
    <col min="39" max="46" width="3.453125" style="158" customWidth="1"/>
    <col min="47" max="55" width="3.453125" style="1" customWidth="1"/>
    <col min="56" max="85" width="3.36328125" style="1" customWidth="1"/>
    <col min="86" max="16384" width="9" style="1"/>
  </cols>
  <sheetData>
    <row r="1" spans="1:57" ht="18.75" customHeight="1" x14ac:dyDescent="0.2">
      <c r="A1" s="244" t="s">
        <v>117</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5"/>
      <c r="AK1" s="288"/>
      <c r="AL1" s="5"/>
      <c r="AM1" s="122"/>
      <c r="AN1" s="122"/>
      <c r="AO1" s="290" t="str">
        <f>'様式第8｜完了実績報告書'!$BK$2</f>
        <v>事業番号</v>
      </c>
      <c r="AP1" s="515" t="str">
        <f>'様式第8｜完了実績報告書'!$BL$2&amp;""</f>
        <v/>
      </c>
      <c r="AQ1" s="515"/>
      <c r="AR1" s="515"/>
      <c r="AS1" s="515"/>
      <c r="AT1" s="515"/>
      <c r="AU1" s="515"/>
      <c r="AV1" s="515"/>
      <c r="AW1" s="515"/>
      <c r="AX1" s="515"/>
      <c r="AY1" s="515"/>
      <c r="AZ1" s="515"/>
      <c r="BA1" s="515"/>
      <c r="BB1" s="515"/>
      <c r="BC1" s="123"/>
    </row>
    <row r="2" spans="1:57" s="20" customFormat="1" ht="18.75" customHeight="1" x14ac:dyDescent="0.2">
      <c r="B2" s="33"/>
      <c r="C2" s="33"/>
      <c r="AK2" s="289"/>
      <c r="AO2" s="289" t="str">
        <f>'様式第8｜完了実績報告書'!$BK$3</f>
        <v>補助事業者名</v>
      </c>
      <c r="AP2" s="515" t="str">
        <f>'様式第8｜完了実績報告書'!$BD$15&amp;""</f>
        <v/>
      </c>
      <c r="AQ2" s="515"/>
      <c r="AR2" s="515"/>
      <c r="AS2" s="515"/>
      <c r="AT2" s="515"/>
      <c r="AU2" s="515"/>
      <c r="AV2" s="515"/>
      <c r="AW2" s="515"/>
      <c r="AX2" s="515"/>
      <c r="AY2" s="515"/>
      <c r="AZ2" s="515"/>
      <c r="BA2" s="515"/>
      <c r="BB2" s="515"/>
      <c r="BC2" s="245" t="str">
        <f>IF(OR('様式第8｜完了実績報告書'!BD15&lt;&gt;"",'様式第8｜完了実績報告書'!AJ55&lt;&gt;""),'様式第8｜完了実績報告書'!BD15&amp;RIGHT(TRIM('様式第8｜完了実績報告書'!N55&amp;'様式第8｜完了実績報告書'!Y55&amp;'様式第8｜完了実績報告書'!AJ55),4),"")</f>
        <v/>
      </c>
    </row>
    <row r="3" spans="1:57" ht="30" customHeight="1" x14ac:dyDescent="0.2">
      <c r="A3" s="527" t="s">
        <v>47</v>
      </c>
      <c r="B3" s="527"/>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c r="AH3" s="527"/>
      <c r="AI3" s="527"/>
      <c r="AJ3" s="527"/>
      <c r="AK3" s="527"/>
      <c r="AL3" s="527"/>
      <c r="AM3" s="527"/>
      <c r="AN3" s="527"/>
      <c r="AO3" s="527"/>
      <c r="AP3" s="527"/>
      <c r="AQ3" s="527"/>
      <c r="AR3" s="527"/>
      <c r="AS3" s="527"/>
      <c r="AT3" s="527"/>
      <c r="AU3" s="527"/>
      <c r="AV3" s="527"/>
      <c r="AW3" s="527"/>
      <c r="AX3" s="527"/>
      <c r="AY3" s="527"/>
      <c r="AZ3" s="527"/>
      <c r="BA3" s="527"/>
      <c r="BB3" s="527"/>
      <c r="BC3" s="527"/>
    </row>
    <row r="4" spans="1:57" ht="22.5" customHeight="1" x14ac:dyDescent="0.2">
      <c r="B4" s="127"/>
      <c r="C4" s="39"/>
      <c r="D4" s="39"/>
      <c r="E4" s="39"/>
      <c r="F4" s="39"/>
      <c r="G4" s="39"/>
      <c r="H4" s="39"/>
      <c r="I4" s="39"/>
      <c r="J4" s="39"/>
      <c r="K4" s="39"/>
      <c r="L4" s="39"/>
      <c r="M4" s="39"/>
      <c r="N4" s="39"/>
      <c r="O4" s="39"/>
      <c r="P4" s="39"/>
      <c r="Q4" s="39"/>
      <c r="R4" s="39"/>
      <c r="S4" s="39"/>
      <c r="T4" s="39"/>
      <c r="U4" s="39"/>
      <c r="V4" s="39"/>
      <c r="W4" s="39"/>
      <c r="X4" s="39"/>
      <c r="Y4" s="39"/>
      <c r="Z4" s="39"/>
      <c r="AA4" s="39"/>
      <c r="AB4" s="39"/>
      <c r="AC4" s="39"/>
      <c r="AD4" s="39"/>
      <c r="AE4" s="39"/>
      <c r="AF4" s="39"/>
      <c r="AG4" s="39"/>
      <c r="AH4" s="39"/>
      <c r="AI4" s="39"/>
      <c r="AJ4" s="39"/>
      <c r="AK4" s="39"/>
      <c r="AL4" s="39"/>
      <c r="AM4" s="39"/>
      <c r="AN4" s="39"/>
      <c r="AO4" s="39"/>
      <c r="AP4" s="39"/>
      <c r="AQ4" s="39"/>
      <c r="AR4" s="39"/>
      <c r="AS4" s="39"/>
      <c r="AT4" s="39"/>
      <c r="AU4" s="39"/>
      <c r="AV4" s="39"/>
      <c r="AW4" s="39"/>
      <c r="AX4" s="39"/>
      <c r="AY4" s="39"/>
      <c r="AZ4" s="39"/>
      <c r="BA4" s="39"/>
      <c r="BB4" s="39"/>
      <c r="BC4" s="39"/>
    </row>
    <row r="5" spans="1:57" s="41" customFormat="1" ht="34.5" customHeight="1" x14ac:dyDescent="0.2">
      <c r="B5" s="124" t="s">
        <v>48</v>
      </c>
      <c r="C5" s="125"/>
      <c r="D5" s="126"/>
      <c r="E5" s="126"/>
      <c r="F5" s="126"/>
      <c r="G5" s="126"/>
      <c r="H5" s="126"/>
      <c r="I5" s="126"/>
      <c r="J5" s="126"/>
      <c r="K5" s="127"/>
      <c r="L5" s="126"/>
      <c r="M5" s="126"/>
      <c r="N5" s="126"/>
      <c r="O5" s="126"/>
      <c r="P5" s="126"/>
      <c r="Q5" s="126"/>
      <c r="R5" s="126"/>
      <c r="S5" s="126"/>
      <c r="T5" s="126"/>
      <c r="U5" s="126"/>
      <c r="V5" s="126"/>
      <c r="W5" s="126"/>
      <c r="X5" s="126"/>
      <c r="Y5" s="126"/>
      <c r="Z5" s="126"/>
      <c r="AA5" s="126"/>
      <c r="AB5" s="126"/>
      <c r="AC5" s="126"/>
      <c r="AD5" s="126"/>
      <c r="AE5" s="126"/>
      <c r="AF5" s="126"/>
      <c r="AG5" s="126"/>
      <c r="AH5" s="126"/>
      <c r="AI5" s="126"/>
      <c r="AJ5" s="126"/>
      <c r="AK5" s="126"/>
      <c r="AL5" s="126"/>
      <c r="AM5" s="126"/>
      <c r="AN5" s="126"/>
      <c r="AO5" s="126"/>
      <c r="AP5" s="126"/>
      <c r="AQ5" s="126"/>
      <c r="AR5" s="126"/>
      <c r="AS5" s="126"/>
      <c r="AT5" s="126"/>
      <c r="AU5" s="126"/>
      <c r="AV5" s="126"/>
      <c r="AW5" s="126"/>
      <c r="AX5" s="126"/>
      <c r="AY5" s="126"/>
      <c r="AZ5" s="126"/>
      <c r="BA5" s="125"/>
      <c r="BB5" s="128"/>
      <c r="BC5" s="128"/>
      <c r="BD5" s="129"/>
      <c r="BE5" s="129"/>
    </row>
    <row r="6" spans="1:57" s="41" customFormat="1" ht="62.25" customHeight="1" x14ac:dyDescent="0.2">
      <c r="A6" s="163"/>
      <c r="B6" s="546" t="s">
        <v>140</v>
      </c>
      <c r="C6" s="546"/>
      <c r="D6" s="546"/>
      <c r="E6" s="546"/>
      <c r="F6" s="546"/>
      <c r="G6" s="546"/>
      <c r="H6" s="546"/>
      <c r="I6" s="546"/>
      <c r="J6" s="546"/>
      <c r="K6" s="546"/>
      <c r="L6" s="544"/>
      <c r="M6" s="544"/>
      <c r="N6" s="544"/>
      <c r="O6" s="544"/>
      <c r="P6" s="544"/>
      <c r="Q6" s="544"/>
      <c r="R6" s="544"/>
      <c r="S6" s="544"/>
      <c r="T6" s="544"/>
      <c r="U6" s="544"/>
      <c r="V6" s="129" t="s">
        <v>53</v>
      </c>
      <c r="W6" s="545" t="s">
        <v>173</v>
      </c>
      <c r="X6" s="545"/>
      <c r="Y6" s="545"/>
      <c r="Z6" s="545"/>
      <c r="AA6" s="545"/>
      <c r="AB6" s="545"/>
      <c r="AC6" s="545"/>
      <c r="AD6" s="545"/>
      <c r="AE6" s="545"/>
      <c r="AF6" s="545"/>
      <c r="AG6" s="545"/>
      <c r="AH6" s="545"/>
      <c r="AI6" s="545"/>
      <c r="AJ6" s="545"/>
      <c r="AK6" s="545"/>
      <c r="AL6" s="545"/>
      <c r="AM6" s="545"/>
      <c r="AN6" s="545"/>
      <c r="AO6" s="545"/>
      <c r="AP6" s="545"/>
      <c r="AQ6" s="545"/>
      <c r="AR6" s="545"/>
      <c r="AS6" s="545"/>
      <c r="AT6" s="545"/>
      <c r="AU6" s="545"/>
      <c r="AV6" s="545"/>
      <c r="AW6" s="545"/>
      <c r="AX6" s="545"/>
      <c r="AY6" s="545"/>
      <c r="AZ6" s="545"/>
      <c r="BA6" s="545"/>
      <c r="BB6" s="545"/>
      <c r="BC6" s="545"/>
      <c r="BD6" s="129"/>
      <c r="BE6" s="129"/>
    </row>
    <row r="7" spans="1:57" s="41" customFormat="1" ht="20" customHeight="1" x14ac:dyDescent="0.2">
      <c r="B7" s="131"/>
      <c r="C7" s="131"/>
      <c r="D7" s="129"/>
      <c r="E7" s="129"/>
      <c r="F7" s="129"/>
      <c r="G7" s="129"/>
      <c r="H7" s="129"/>
      <c r="I7" s="129"/>
      <c r="J7" s="129"/>
      <c r="K7" s="129"/>
      <c r="L7" s="129"/>
      <c r="M7" s="129"/>
      <c r="N7" s="129"/>
      <c r="O7" s="129"/>
      <c r="P7" s="129"/>
      <c r="Q7" s="129"/>
      <c r="R7" s="129"/>
      <c r="S7" s="129"/>
      <c r="T7" s="129"/>
      <c r="U7" s="129"/>
      <c r="V7" s="129"/>
      <c r="W7" s="129"/>
      <c r="X7" s="129"/>
      <c r="Y7" s="129"/>
      <c r="Z7" s="129"/>
      <c r="AA7" s="129"/>
      <c r="AB7" s="129"/>
      <c r="AC7" s="129"/>
      <c r="AD7" s="129"/>
      <c r="AE7" s="129"/>
      <c r="AF7" s="129"/>
      <c r="AG7" s="129"/>
      <c r="AH7" s="129"/>
      <c r="AI7" s="129"/>
      <c r="AJ7" s="129"/>
      <c r="AK7" s="129"/>
      <c r="AL7" s="129"/>
      <c r="AM7" s="129"/>
      <c r="AN7" s="129"/>
      <c r="AO7" s="129"/>
      <c r="AP7" s="129"/>
      <c r="AQ7" s="129"/>
      <c r="AR7" s="129"/>
      <c r="AS7" s="129"/>
      <c r="AT7" s="129"/>
      <c r="AU7" s="129"/>
      <c r="AV7" s="129"/>
      <c r="AW7" s="129"/>
      <c r="AX7" s="129"/>
      <c r="AY7" s="129"/>
      <c r="AZ7" s="129"/>
      <c r="BA7" s="131"/>
      <c r="BB7" s="129"/>
      <c r="BC7" s="129"/>
      <c r="BD7" s="129"/>
      <c r="BE7" s="129"/>
    </row>
    <row r="8" spans="1:57" s="41" customFormat="1" ht="34.5" customHeight="1" x14ac:dyDescent="0.2">
      <c r="B8" s="543" t="s">
        <v>51</v>
      </c>
      <c r="C8" s="543"/>
      <c r="D8" s="543"/>
      <c r="E8" s="543"/>
      <c r="F8" s="543"/>
      <c r="G8" s="543"/>
      <c r="H8" s="543"/>
      <c r="I8" s="543"/>
      <c r="J8" s="543"/>
      <c r="K8" s="129"/>
      <c r="L8" s="524"/>
      <c r="M8" s="524"/>
      <c r="N8" s="524"/>
      <c r="O8" s="524"/>
      <c r="P8" s="6"/>
      <c r="Q8" s="132"/>
      <c r="R8" s="132"/>
      <c r="S8" s="132"/>
      <c r="T8" s="132"/>
      <c r="U8" s="132"/>
      <c r="V8" s="132"/>
      <c r="W8" s="132"/>
      <c r="X8" s="132"/>
      <c r="Y8" s="132"/>
      <c r="Z8" s="132"/>
      <c r="AA8" s="132"/>
      <c r="AB8" s="132"/>
      <c r="AC8" s="132"/>
      <c r="AD8" s="132"/>
      <c r="AE8" s="132"/>
      <c r="AF8" s="132"/>
      <c r="AG8" s="129"/>
      <c r="AH8" s="129"/>
      <c r="AI8" s="129"/>
      <c r="AJ8" s="129"/>
      <c r="AK8" s="129"/>
      <c r="AL8" s="129"/>
      <c r="AM8" s="129"/>
      <c r="AN8" s="129"/>
      <c r="AO8" s="129"/>
      <c r="AP8" s="129"/>
      <c r="AQ8" s="129"/>
      <c r="AR8" s="129"/>
      <c r="AS8" s="129"/>
      <c r="AT8" s="129"/>
      <c r="AU8" s="129"/>
      <c r="AV8" s="129"/>
      <c r="AW8" s="129"/>
      <c r="AX8" s="129"/>
      <c r="AY8" s="129"/>
      <c r="AZ8" s="129"/>
      <c r="BA8" s="133"/>
      <c r="BB8" s="129"/>
      <c r="BC8" s="129"/>
      <c r="BD8" s="129"/>
      <c r="BE8" s="129"/>
    </row>
    <row r="9" spans="1:57" s="41" customFormat="1" ht="20" customHeight="1" x14ac:dyDescent="0.2">
      <c r="B9" s="130"/>
      <c r="C9" s="130"/>
      <c r="D9" s="126"/>
      <c r="E9" s="126"/>
      <c r="F9" s="126"/>
      <c r="G9" s="126"/>
      <c r="H9" s="126"/>
      <c r="I9" s="126"/>
      <c r="J9" s="126"/>
      <c r="K9" s="129"/>
      <c r="L9" s="132"/>
      <c r="M9" s="132"/>
      <c r="N9" s="132"/>
      <c r="O9" s="132"/>
      <c r="P9" s="132"/>
      <c r="Q9" s="132"/>
      <c r="R9" s="132"/>
      <c r="S9" s="132"/>
      <c r="T9" s="132"/>
      <c r="U9" s="132"/>
      <c r="V9" s="132"/>
      <c r="W9" s="132"/>
      <c r="X9" s="132"/>
      <c r="Y9" s="132"/>
      <c r="Z9" s="132"/>
      <c r="AA9" s="132"/>
      <c r="AB9" s="132"/>
      <c r="AC9" s="132"/>
      <c r="AD9" s="132"/>
      <c r="AE9" s="132"/>
      <c r="AF9" s="132"/>
      <c r="AG9" s="129"/>
      <c r="AH9" s="129"/>
      <c r="AI9" s="134"/>
      <c r="AJ9" s="135"/>
      <c r="AK9" s="135"/>
      <c r="AL9" s="136"/>
      <c r="AM9" s="136"/>
      <c r="AN9" s="136"/>
      <c r="AO9" s="136"/>
      <c r="AP9" s="136"/>
      <c r="AQ9" s="135"/>
      <c r="AR9" s="133"/>
      <c r="AS9" s="129"/>
      <c r="AT9" s="133"/>
      <c r="AU9" s="133"/>
      <c r="AV9" s="129"/>
      <c r="AW9" s="129"/>
      <c r="AX9" s="129"/>
      <c r="AY9" s="129"/>
      <c r="AZ9" s="129"/>
      <c r="BA9" s="133"/>
      <c r="BD9" s="542"/>
      <c r="BE9" s="542"/>
    </row>
    <row r="10" spans="1:57" s="41" customFormat="1" ht="34.5" customHeight="1" x14ac:dyDescent="0.2">
      <c r="B10" s="543" t="s">
        <v>64</v>
      </c>
      <c r="C10" s="543"/>
      <c r="D10" s="543"/>
      <c r="E10" s="543"/>
      <c r="F10" s="543"/>
      <c r="G10" s="543"/>
      <c r="H10" s="543"/>
      <c r="I10" s="543"/>
      <c r="J10" s="543"/>
      <c r="K10" s="129"/>
      <c r="L10" s="524"/>
      <c r="M10" s="524"/>
      <c r="N10" s="524"/>
      <c r="O10" s="524"/>
      <c r="P10" s="525" t="s">
        <v>65</v>
      </c>
      <c r="Q10" s="525"/>
      <c r="R10" s="547"/>
      <c r="S10" s="548"/>
      <c r="T10" s="548"/>
      <c r="U10" s="548"/>
      <c r="V10" s="548"/>
      <c r="W10" s="548"/>
      <c r="X10" s="548"/>
      <c r="Y10" s="548"/>
      <c r="Z10" s="548"/>
      <c r="AA10" s="548"/>
      <c r="AB10" s="548"/>
      <c r="AC10" s="548"/>
      <c r="AD10" s="548"/>
      <c r="AE10" s="548"/>
      <c r="AF10" s="548"/>
      <c r="AG10" s="548"/>
      <c r="AH10" s="548"/>
      <c r="AI10" s="548"/>
      <c r="AJ10" s="548"/>
      <c r="AK10" s="548"/>
      <c r="AL10" s="548"/>
      <c r="AM10" s="548"/>
      <c r="AN10" s="548"/>
      <c r="AO10" s="548"/>
      <c r="AP10" s="548"/>
      <c r="AQ10" s="548"/>
      <c r="AR10" s="548"/>
      <c r="AS10" s="548"/>
      <c r="AT10" s="548"/>
      <c r="AU10" s="548"/>
      <c r="AV10" s="548"/>
      <c r="AW10" s="548"/>
      <c r="AX10" s="548"/>
      <c r="AY10" s="548"/>
      <c r="AZ10" s="548"/>
      <c r="BA10" s="548"/>
      <c r="BB10" s="548"/>
      <c r="BC10" s="548"/>
      <c r="BD10" s="129"/>
      <c r="BE10" s="129"/>
    </row>
    <row r="11" spans="1:57" s="41" customFormat="1" ht="20" customHeight="1" x14ac:dyDescent="0.2">
      <c r="B11" s="130"/>
      <c r="C11" s="130"/>
      <c r="D11" s="126"/>
      <c r="E11" s="126"/>
      <c r="F11" s="126"/>
      <c r="G11" s="126"/>
      <c r="H11" s="126"/>
      <c r="I11" s="126"/>
      <c r="J11" s="126"/>
      <c r="K11" s="129"/>
      <c r="L11" s="132"/>
      <c r="M11" s="132"/>
      <c r="N11" s="132"/>
      <c r="O11" s="132"/>
      <c r="P11" s="132"/>
      <c r="Q11" s="132"/>
      <c r="R11" s="132"/>
      <c r="S11" s="132"/>
      <c r="T11" s="132"/>
      <c r="U11" s="132"/>
      <c r="V11" s="132"/>
      <c r="W11" s="132"/>
      <c r="X11" s="132"/>
      <c r="Y11" s="132"/>
      <c r="Z11" s="132"/>
      <c r="AA11" s="132"/>
      <c r="AB11" s="132"/>
      <c r="AC11" s="132"/>
      <c r="AD11" s="132"/>
      <c r="AE11" s="132"/>
      <c r="AF11" s="132"/>
      <c r="AG11" s="129"/>
      <c r="AH11" s="129"/>
      <c r="AI11" s="134"/>
      <c r="AJ11" s="135"/>
      <c r="AK11" s="135"/>
      <c r="AL11" s="136"/>
      <c r="AM11" s="136"/>
      <c r="AN11" s="136"/>
      <c r="AO11" s="136"/>
      <c r="AP11" s="136"/>
      <c r="AQ11" s="135"/>
      <c r="AR11" s="133"/>
      <c r="AS11" s="129"/>
      <c r="AT11" s="133"/>
      <c r="AU11" s="133"/>
      <c r="AV11" s="129"/>
      <c r="AW11" s="129"/>
      <c r="AX11" s="129"/>
      <c r="AY11" s="129"/>
      <c r="AZ11" s="129"/>
      <c r="BA11" s="133"/>
      <c r="BD11" s="542"/>
      <c r="BE11" s="542"/>
    </row>
    <row r="12" spans="1:57" s="41" customFormat="1" ht="34.5" customHeight="1" x14ac:dyDescent="0.2">
      <c r="B12" s="523" t="s">
        <v>144</v>
      </c>
      <c r="C12" s="523"/>
      <c r="D12" s="523"/>
      <c r="E12" s="523"/>
      <c r="F12" s="523"/>
      <c r="G12" s="523"/>
      <c r="H12" s="523"/>
      <c r="I12" s="523"/>
      <c r="J12" s="523"/>
      <c r="K12" s="129"/>
      <c r="L12" s="524"/>
      <c r="M12" s="524"/>
      <c r="N12" s="524"/>
      <c r="O12" s="524"/>
      <c r="P12" s="525" t="s">
        <v>65</v>
      </c>
      <c r="Q12" s="525"/>
      <c r="R12" s="522" t="s">
        <v>161</v>
      </c>
      <c r="S12" s="522"/>
      <c r="T12" s="522"/>
      <c r="U12" s="522"/>
      <c r="V12" s="522"/>
      <c r="W12" s="522"/>
      <c r="X12" s="522"/>
      <c r="Y12" s="522"/>
      <c r="Z12" s="522"/>
      <c r="AA12" s="522"/>
      <c r="AB12" s="522"/>
      <c r="AC12" s="522"/>
      <c r="AD12" s="522"/>
      <c r="AE12" s="522"/>
      <c r="AF12" s="522"/>
      <c r="AG12" s="522"/>
      <c r="AH12" s="522"/>
      <c r="AI12" s="522"/>
      <c r="AJ12" s="522"/>
      <c r="AK12" s="522"/>
      <c r="AL12" s="522"/>
      <c r="AM12" s="522"/>
      <c r="AN12" s="522"/>
      <c r="AO12" s="522"/>
      <c r="AP12" s="522"/>
      <c r="AQ12" s="522"/>
      <c r="AR12" s="522"/>
      <c r="AS12" s="522"/>
      <c r="AT12" s="522"/>
      <c r="AU12" s="522"/>
      <c r="AV12" s="522"/>
      <c r="AW12" s="522"/>
      <c r="AX12" s="522"/>
      <c r="AY12" s="522"/>
      <c r="AZ12" s="522"/>
      <c r="BA12" s="522"/>
      <c r="BB12" s="522"/>
      <c r="BC12" s="522"/>
      <c r="BD12" s="129"/>
      <c r="BE12" s="129"/>
    </row>
    <row r="13" spans="1:57" s="41" customFormat="1" ht="20" customHeight="1" x14ac:dyDescent="0.2">
      <c r="B13" s="130"/>
      <c r="C13" s="130"/>
      <c r="D13" s="126"/>
      <c r="E13" s="126"/>
      <c r="F13" s="126"/>
      <c r="G13" s="126"/>
      <c r="H13" s="126"/>
      <c r="I13" s="126"/>
      <c r="J13" s="126"/>
      <c r="K13" s="129"/>
      <c r="L13" s="132"/>
      <c r="M13" s="132"/>
      <c r="N13" s="132"/>
      <c r="O13" s="132"/>
      <c r="P13" s="132"/>
      <c r="Q13" s="132"/>
      <c r="R13" s="294"/>
      <c r="S13" s="129"/>
      <c r="T13" s="129"/>
      <c r="U13" s="129"/>
      <c r="V13" s="129"/>
      <c r="W13" s="129"/>
      <c r="X13" s="129"/>
      <c r="Y13" s="129"/>
      <c r="Z13" s="129"/>
      <c r="AA13" s="129"/>
      <c r="AB13" s="129"/>
      <c r="AC13" s="129"/>
      <c r="AD13" s="129"/>
      <c r="AE13" s="129"/>
      <c r="AF13" s="129"/>
      <c r="AG13" s="129"/>
      <c r="AH13" s="129"/>
      <c r="AI13" s="129"/>
      <c r="AJ13" s="129"/>
      <c r="AK13" s="129"/>
      <c r="AL13" s="129"/>
      <c r="AM13" s="129"/>
      <c r="AN13" s="129"/>
      <c r="AO13" s="129"/>
      <c r="AP13" s="129"/>
      <c r="AQ13" s="129"/>
      <c r="AR13" s="129"/>
      <c r="AS13" s="129"/>
      <c r="AT13" s="129"/>
      <c r="AU13" s="129"/>
      <c r="AV13" s="129"/>
      <c r="AW13" s="129"/>
      <c r="AX13" s="129"/>
      <c r="AY13" s="129"/>
      <c r="AZ13" s="129"/>
      <c r="BA13" s="129"/>
      <c r="BB13" s="129"/>
      <c r="BC13" s="129"/>
      <c r="BD13" s="542"/>
      <c r="BE13" s="542"/>
    </row>
    <row r="14" spans="1:57" s="41" customFormat="1" ht="34.5" customHeight="1" x14ac:dyDescent="0.2">
      <c r="B14" s="523" t="s">
        <v>160</v>
      </c>
      <c r="C14" s="523"/>
      <c r="D14" s="523"/>
      <c r="E14" s="523"/>
      <c r="F14" s="523"/>
      <c r="G14" s="523"/>
      <c r="H14" s="523"/>
      <c r="I14" s="523"/>
      <c r="J14" s="523"/>
      <c r="K14" s="129"/>
      <c r="L14" s="524"/>
      <c r="M14" s="524"/>
      <c r="N14" s="524"/>
      <c r="O14" s="524"/>
      <c r="P14" s="525" t="s">
        <v>65</v>
      </c>
      <c r="Q14" s="525"/>
      <c r="R14" s="132"/>
      <c r="S14" s="132"/>
      <c r="T14" s="132"/>
      <c r="U14" s="132"/>
      <c r="V14" s="132"/>
      <c r="W14" s="132"/>
      <c r="X14" s="132"/>
      <c r="Y14" s="132"/>
      <c r="Z14" s="132"/>
      <c r="AA14" s="132"/>
      <c r="AB14" s="132"/>
      <c r="AC14" s="132"/>
      <c r="AD14" s="132"/>
      <c r="AE14" s="132"/>
      <c r="AF14" s="132"/>
      <c r="AG14" s="129"/>
      <c r="AH14" s="129"/>
      <c r="AI14" s="134"/>
      <c r="AJ14" s="135"/>
      <c r="AK14" s="135"/>
      <c r="AL14" s="136"/>
      <c r="AM14" s="136"/>
      <c r="AN14" s="136"/>
      <c r="AO14" s="136"/>
      <c r="AP14" s="136"/>
      <c r="AQ14" s="135"/>
      <c r="AR14" s="133"/>
      <c r="AS14" s="129"/>
      <c r="AT14" s="133"/>
      <c r="AU14" s="133"/>
      <c r="AV14" s="129"/>
      <c r="AW14" s="129"/>
      <c r="AX14" s="129"/>
      <c r="AY14" s="129"/>
      <c r="AZ14" s="129"/>
      <c r="BA14" s="133"/>
      <c r="BD14" s="137"/>
      <c r="BE14" s="137"/>
    </row>
    <row r="15" spans="1:57" s="41" customFormat="1" ht="20" customHeight="1" x14ac:dyDescent="0.2">
      <c r="B15" s="125"/>
      <c r="C15" s="125"/>
      <c r="D15" s="126"/>
      <c r="E15" s="126"/>
      <c r="F15" s="126"/>
      <c r="G15" s="126"/>
      <c r="H15" s="126"/>
      <c r="I15" s="126"/>
      <c r="J15" s="126"/>
      <c r="K15" s="129"/>
      <c r="L15" s="133"/>
      <c r="M15" s="129"/>
      <c r="O15" s="139"/>
      <c r="P15" s="139"/>
      <c r="Q15" s="139"/>
      <c r="R15" s="139"/>
      <c r="S15" s="139"/>
      <c r="T15" s="139"/>
      <c r="U15" s="139"/>
      <c r="V15" s="139"/>
      <c r="W15" s="139"/>
      <c r="X15" s="139"/>
      <c r="Y15" s="139"/>
      <c r="Z15" s="139"/>
      <c r="AA15" s="139"/>
      <c r="AB15" s="139"/>
      <c r="AC15" s="139"/>
      <c r="AD15" s="139"/>
      <c r="AE15" s="139"/>
      <c r="AF15" s="139"/>
      <c r="AG15" s="139"/>
      <c r="AH15" s="139"/>
      <c r="AI15" s="139"/>
      <c r="AJ15" s="139"/>
      <c r="AK15" s="139"/>
      <c r="AL15" s="139"/>
      <c r="AM15" s="139"/>
      <c r="AN15" s="139"/>
      <c r="AO15" s="139"/>
      <c r="AP15" s="139"/>
      <c r="AQ15" s="139"/>
      <c r="AR15" s="139"/>
      <c r="AS15" s="139"/>
      <c r="AT15" s="139"/>
      <c r="AU15" s="139"/>
      <c r="AV15" s="139"/>
      <c r="AW15" s="139"/>
      <c r="AX15" s="139"/>
      <c r="AY15" s="139"/>
      <c r="AZ15" s="139"/>
      <c r="BA15" s="138"/>
      <c r="BB15" s="129"/>
      <c r="BC15" s="129"/>
      <c r="BD15" s="129"/>
    </row>
    <row r="16" spans="1:57" s="41" customFormat="1" ht="34.5" customHeight="1" x14ac:dyDescent="0.2">
      <c r="B16" s="124" t="s">
        <v>83</v>
      </c>
      <c r="C16" s="127"/>
      <c r="D16" s="127"/>
      <c r="E16" s="127"/>
      <c r="F16" s="127"/>
      <c r="G16" s="127"/>
      <c r="H16" s="127"/>
      <c r="I16" s="127"/>
      <c r="J16" s="127"/>
      <c r="L16" s="129"/>
      <c r="M16" s="140"/>
      <c r="N16" s="140"/>
      <c r="O16" s="129"/>
      <c r="P16" s="129"/>
      <c r="Q16" s="129"/>
      <c r="R16" s="129"/>
      <c r="S16" s="129"/>
      <c r="T16" s="129"/>
      <c r="U16" s="129"/>
      <c r="V16" s="129"/>
      <c r="W16" s="129"/>
      <c r="X16" s="129"/>
      <c r="Y16" s="129"/>
      <c r="Z16" s="129"/>
      <c r="AA16" s="129"/>
      <c r="AB16" s="129"/>
      <c r="AC16" s="129"/>
      <c r="AD16" s="129"/>
      <c r="AE16" s="129"/>
      <c r="AF16" s="129"/>
      <c r="AG16" s="139"/>
      <c r="AH16" s="139"/>
      <c r="AI16" s="129"/>
      <c r="AJ16" s="139"/>
      <c r="AK16" s="139"/>
      <c r="AL16" s="139"/>
      <c r="AM16" s="139"/>
      <c r="AN16" s="139"/>
      <c r="AO16" s="139"/>
      <c r="AP16" s="139"/>
      <c r="AQ16" s="139"/>
      <c r="AR16" s="139"/>
      <c r="AS16" s="139"/>
      <c r="AT16" s="139"/>
      <c r="AU16" s="139"/>
      <c r="AV16" s="139"/>
      <c r="AW16" s="139"/>
      <c r="AX16" s="139"/>
      <c r="AY16" s="139"/>
      <c r="AZ16" s="139"/>
      <c r="BA16" s="139"/>
      <c r="BB16" s="139"/>
      <c r="BC16" s="139"/>
      <c r="BD16" s="129"/>
    </row>
    <row r="17" spans="1:57" s="41" customFormat="1" ht="34.5" customHeight="1" x14ac:dyDescent="0.2">
      <c r="B17" s="125"/>
      <c r="C17" s="127"/>
      <c r="D17" s="127"/>
      <c r="E17" s="127"/>
      <c r="F17" s="127"/>
      <c r="G17" s="127"/>
      <c r="H17" s="127"/>
      <c r="I17" s="127"/>
      <c r="J17" s="127"/>
      <c r="L17" s="535" t="s">
        <v>91</v>
      </c>
      <c r="M17" s="536"/>
      <c r="N17" s="536"/>
      <c r="O17" s="536"/>
      <c r="P17" s="536"/>
      <c r="Q17" s="536"/>
      <c r="R17" s="536"/>
      <c r="S17" s="536"/>
      <c r="T17" s="536"/>
      <c r="U17" s="536"/>
      <c r="V17" s="536"/>
      <c r="W17" s="536"/>
      <c r="X17" s="536"/>
      <c r="Y17" s="536"/>
      <c r="Z17" s="536"/>
      <c r="AA17" s="536"/>
      <c r="AB17" s="536"/>
      <c r="AC17" s="536"/>
      <c r="AD17" s="536"/>
      <c r="AE17" s="536"/>
      <c r="AF17" s="536"/>
      <c r="AG17" s="536"/>
      <c r="AH17" s="536"/>
      <c r="AI17" s="536"/>
      <c r="AJ17" s="536"/>
      <c r="AK17" s="536"/>
      <c r="AL17" s="536"/>
      <c r="AM17" s="536"/>
      <c r="AN17" s="536"/>
      <c r="AO17" s="536"/>
      <c r="AP17" s="536"/>
      <c r="AQ17" s="536"/>
      <c r="AR17" s="536"/>
      <c r="AS17" s="536"/>
      <c r="AT17" s="536"/>
      <c r="AU17" s="537"/>
      <c r="AV17" s="532" t="s">
        <v>7</v>
      </c>
      <c r="AW17" s="533"/>
      <c r="AX17" s="533"/>
      <c r="AY17" s="534"/>
      <c r="AZ17" s="139"/>
      <c r="BA17" s="139"/>
      <c r="BB17" s="139"/>
      <c r="BC17" s="139"/>
      <c r="BD17" s="129"/>
    </row>
    <row r="18" spans="1:57" s="41" customFormat="1" ht="24.5" customHeight="1" thickBot="1" x14ac:dyDescent="0.25">
      <c r="B18" s="125"/>
      <c r="C18" s="127"/>
      <c r="D18" s="127"/>
      <c r="E18" s="127"/>
      <c r="F18" s="127"/>
      <c r="G18" s="127"/>
      <c r="H18" s="127"/>
      <c r="I18" s="127"/>
      <c r="J18" s="127"/>
      <c r="L18" s="129"/>
      <c r="M18" s="140"/>
      <c r="N18" s="140"/>
      <c r="O18" s="129"/>
      <c r="P18" s="129"/>
      <c r="Q18" s="129"/>
      <c r="R18" s="129"/>
      <c r="S18" s="129"/>
      <c r="T18" s="129"/>
      <c r="U18" s="129"/>
      <c r="V18" s="129"/>
      <c r="W18" s="129"/>
      <c r="X18" s="129"/>
      <c r="Y18" s="129"/>
      <c r="Z18" s="129"/>
      <c r="AA18" s="129"/>
      <c r="AB18" s="129"/>
      <c r="AC18" s="129"/>
      <c r="AD18" s="129"/>
      <c r="AE18" s="129"/>
      <c r="AF18" s="129"/>
      <c r="AG18" s="139"/>
      <c r="AH18" s="139"/>
      <c r="AI18" s="129"/>
      <c r="AJ18" s="139"/>
      <c r="AK18" s="139"/>
      <c r="AL18" s="139"/>
      <c r="AM18" s="139"/>
      <c r="AN18" s="139"/>
      <c r="AO18" s="139"/>
      <c r="AP18" s="139"/>
      <c r="AQ18" s="139"/>
      <c r="AR18" s="139"/>
      <c r="AS18" s="139"/>
      <c r="AT18" s="139"/>
      <c r="AU18" s="139"/>
      <c r="AV18" s="139"/>
      <c r="AW18" s="139"/>
      <c r="AX18" s="139"/>
      <c r="AY18" s="139"/>
      <c r="AZ18" s="139"/>
      <c r="BA18" s="139"/>
      <c r="BB18" s="139"/>
      <c r="BC18" s="139"/>
      <c r="BD18" s="129"/>
    </row>
    <row r="19" spans="1:57" s="41" customFormat="1" ht="20" customHeight="1" x14ac:dyDescent="0.2">
      <c r="A19" s="141"/>
      <c r="B19" s="142"/>
      <c r="C19" s="143"/>
      <c r="D19" s="143"/>
      <c r="E19" s="143"/>
      <c r="F19" s="143"/>
      <c r="G19" s="143"/>
      <c r="H19" s="143"/>
      <c r="I19" s="143"/>
      <c r="J19" s="143"/>
      <c r="K19" s="141"/>
      <c r="L19" s="144"/>
      <c r="M19" s="145"/>
      <c r="N19" s="145"/>
      <c r="O19" s="144"/>
      <c r="P19" s="144"/>
      <c r="Q19" s="144"/>
      <c r="R19" s="144"/>
      <c r="S19" s="144"/>
      <c r="T19" s="144"/>
      <c r="U19" s="144"/>
      <c r="V19" s="144"/>
      <c r="W19" s="144"/>
      <c r="X19" s="144"/>
      <c r="Y19" s="144"/>
      <c r="Z19" s="144"/>
      <c r="AA19" s="144"/>
      <c r="AB19" s="144"/>
      <c r="AC19" s="144"/>
      <c r="AD19" s="144"/>
      <c r="AE19" s="144"/>
      <c r="AF19" s="144"/>
      <c r="AG19" s="146"/>
      <c r="AH19" s="146"/>
      <c r="AI19" s="144"/>
      <c r="AJ19" s="146"/>
      <c r="AK19" s="146"/>
      <c r="AL19" s="146"/>
      <c r="AM19" s="146"/>
      <c r="AN19" s="146"/>
      <c r="AO19" s="146"/>
      <c r="AP19" s="146"/>
      <c r="AQ19" s="146"/>
      <c r="AR19" s="146"/>
      <c r="AS19" s="146"/>
      <c r="AT19" s="146"/>
      <c r="AU19" s="146"/>
      <c r="AV19" s="146"/>
      <c r="AW19" s="146"/>
      <c r="AX19" s="146"/>
      <c r="AY19" s="146"/>
      <c r="AZ19" s="146"/>
      <c r="BA19" s="146"/>
      <c r="BB19" s="146"/>
      <c r="BC19" s="146"/>
      <c r="BD19" s="129"/>
    </row>
    <row r="20" spans="1:57" ht="21" x14ac:dyDescent="0.2">
      <c r="B20" s="124" t="s">
        <v>145</v>
      </c>
      <c r="C20" s="124"/>
      <c r="D20" s="126"/>
      <c r="E20" s="126"/>
      <c r="F20" s="126"/>
      <c r="G20" s="126"/>
      <c r="H20" s="126"/>
      <c r="I20" s="126"/>
      <c r="J20" s="126"/>
      <c r="K20" s="2"/>
      <c r="L20" s="2"/>
      <c r="M20" s="2"/>
      <c r="N20" s="2"/>
      <c r="O20" s="2"/>
      <c r="P20" s="2"/>
      <c r="Q20" s="2"/>
      <c r="R20" s="2"/>
      <c r="S20" s="2"/>
      <c r="T20" s="2"/>
      <c r="U20" s="2"/>
      <c r="V20" s="2"/>
      <c r="W20" s="2"/>
      <c r="X20" s="2"/>
      <c r="Y20" s="2"/>
      <c r="Z20" s="2"/>
      <c r="AA20" s="2"/>
      <c r="AB20" s="2"/>
      <c r="AC20" s="2"/>
      <c r="AD20" s="2"/>
      <c r="AE20" s="2"/>
      <c r="AF20" s="2"/>
      <c r="AG20" s="2"/>
      <c r="AH20" s="2"/>
      <c r="AI20" s="2"/>
      <c r="AJ20" s="5"/>
      <c r="AK20" s="5"/>
      <c r="AL20" s="5"/>
      <c r="AM20" s="147"/>
      <c r="AN20" s="147"/>
      <c r="AO20" s="147"/>
      <c r="AP20" s="147"/>
      <c r="AQ20" s="147"/>
      <c r="AR20" s="147"/>
      <c r="AS20" s="147"/>
      <c r="AT20" s="147"/>
      <c r="AU20" s="2"/>
      <c r="AV20" s="2"/>
      <c r="AW20" s="2"/>
      <c r="AX20" s="2"/>
      <c r="AY20" s="148"/>
      <c r="AZ20" s="148"/>
      <c r="BA20" s="148"/>
      <c r="BB20" s="148"/>
      <c r="BC20" s="148"/>
    </row>
    <row r="21" spans="1:57" ht="18" customHeight="1" x14ac:dyDescent="0.2">
      <c r="B21" s="40"/>
      <c r="C21" s="40" t="s">
        <v>174</v>
      </c>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139"/>
      <c r="AK21" s="139"/>
      <c r="AL21" s="139"/>
      <c r="AM21" s="139"/>
      <c r="AN21" s="139"/>
      <c r="AO21" s="139"/>
      <c r="AP21" s="139"/>
      <c r="AQ21" s="139"/>
      <c r="AR21" s="139"/>
      <c r="AS21" s="139"/>
      <c r="AT21" s="139"/>
      <c r="AU21" s="139"/>
      <c r="AV21" s="139"/>
      <c r="AW21" s="139"/>
      <c r="AX21" s="139"/>
      <c r="AY21" s="139"/>
      <c r="AZ21" s="139"/>
      <c r="BA21" s="139"/>
      <c r="BB21" s="139"/>
      <c r="BE21" s="3"/>
    </row>
    <row r="22" spans="1:57" ht="22.5" customHeight="1" thickBot="1" x14ac:dyDescent="0.25">
      <c r="B22" s="149"/>
      <c r="C22" s="149"/>
      <c r="D22" s="149"/>
      <c r="E22" s="149"/>
      <c r="F22" s="149"/>
      <c r="G22" s="149"/>
      <c r="H22" s="149"/>
      <c r="I22" s="149"/>
      <c r="J22" s="149"/>
      <c r="K22" s="149"/>
      <c r="L22" s="149"/>
      <c r="M22" s="149"/>
      <c r="N22" s="149"/>
      <c r="O22" s="149"/>
      <c r="P22" s="149"/>
      <c r="Q22" s="149"/>
      <c r="R22" s="149"/>
      <c r="S22" s="150"/>
      <c r="T22" s="149"/>
      <c r="U22" s="150" t="s">
        <v>86</v>
      </c>
      <c r="V22" s="149"/>
      <c r="W22" s="149"/>
      <c r="X22" s="149"/>
      <c r="Y22" s="149"/>
      <c r="Z22" s="149"/>
      <c r="AA22" s="149"/>
      <c r="AB22" s="149"/>
      <c r="AC22" s="149"/>
      <c r="AD22" s="149"/>
      <c r="AE22" s="149"/>
      <c r="AF22" s="149"/>
      <c r="AG22" s="149"/>
      <c r="AH22" s="149"/>
      <c r="AI22" s="149"/>
      <c r="AJ22" s="151"/>
      <c r="AK22" s="151"/>
      <c r="AL22" s="150"/>
      <c r="AM22" s="152"/>
      <c r="AN22" s="152"/>
      <c r="AO22" s="152"/>
      <c r="AP22" s="152"/>
      <c r="AQ22" s="152"/>
      <c r="AR22" s="152"/>
      <c r="AS22" s="152"/>
      <c r="AT22" s="152"/>
      <c r="AU22" s="153"/>
      <c r="AV22" s="153"/>
      <c r="AW22" s="154"/>
      <c r="AX22" s="154"/>
      <c r="AY22" s="154"/>
      <c r="AZ22" s="154"/>
      <c r="BA22" s="154"/>
      <c r="BB22" s="154"/>
      <c r="BC22" s="154"/>
    </row>
    <row r="23" spans="1:57" ht="65.25" customHeight="1" thickBot="1" x14ac:dyDescent="0.25">
      <c r="B23" s="528" t="s">
        <v>203</v>
      </c>
      <c r="C23" s="529"/>
      <c r="D23" s="529"/>
      <c r="E23" s="529"/>
      <c r="F23" s="529"/>
      <c r="G23" s="529"/>
      <c r="H23" s="529"/>
      <c r="I23" s="529"/>
      <c r="J23" s="529"/>
      <c r="K23" s="529"/>
      <c r="L23" s="529"/>
      <c r="M23" s="529"/>
      <c r="N23" s="529"/>
      <c r="O23" s="529"/>
      <c r="P23" s="529"/>
      <c r="Q23" s="529"/>
      <c r="R23" s="529"/>
      <c r="S23" s="529"/>
      <c r="T23" s="530"/>
      <c r="U23" s="526" t="str">
        <f>IF(SUM(串刺用【先頭】:串刺用【末尾】!A150) &gt; 0, SUM(串刺用【先頭】:串刺用【末尾】!A150), "")</f>
        <v/>
      </c>
      <c r="V23" s="526"/>
      <c r="W23" s="526"/>
      <c r="X23" s="526"/>
      <c r="Y23" s="526"/>
      <c r="Z23" s="526"/>
      <c r="AA23" s="526"/>
      <c r="AB23" s="526"/>
      <c r="AC23" s="526"/>
      <c r="AD23" s="526"/>
      <c r="AE23" s="526"/>
      <c r="AF23" s="526"/>
      <c r="AG23" s="526"/>
      <c r="AH23" s="526"/>
      <c r="AI23" s="526"/>
      <c r="AJ23" s="520" t="s">
        <v>52</v>
      </c>
      <c r="AK23" s="521"/>
      <c r="AL23" s="155"/>
      <c r="AM23" s="156"/>
      <c r="AN23" s="156"/>
      <c r="AO23" s="156"/>
      <c r="AP23" s="156"/>
      <c r="AQ23" s="156"/>
      <c r="AR23" s="156"/>
      <c r="AS23" s="156"/>
      <c r="AT23" s="156"/>
      <c r="AU23" s="531"/>
      <c r="AV23" s="531"/>
      <c r="AW23" s="157"/>
      <c r="AX23" s="157"/>
      <c r="AY23" s="157"/>
      <c r="AZ23" s="157"/>
      <c r="BA23" s="157"/>
      <c r="BB23" s="157"/>
      <c r="BC23" s="157"/>
    </row>
    <row r="24" spans="1:57" ht="22.5" customHeight="1" thickBot="1" x14ac:dyDescent="0.25">
      <c r="B24" s="149"/>
      <c r="C24" s="149"/>
      <c r="D24" s="149"/>
      <c r="E24" s="149"/>
      <c r="F24" s="149"/>
      <c r="G24" s="198"/>
      <c r="H24" s="199"/>
      <c r="I24" s="198"/>
      <c r="J24" s="198"/>
      <c r="K24" s="198"/>
      <c r="L24" s="198"/>
      <c r="M24" s="198"/>
      <c r="N24" s="198"/>
      <c r="O24" s="198"/>
      <c r="P24" s="198"/>
      <c r="Q24" s="198"/>
      <c r="R24" s="198"/>
      <c r="S24" s="198"/>
      <c r="T24" s="198"/>
      <c r="U24" s="198"/>
      <c r="V24" s="198"/>
      <c r="W24" s="149"/>
      <c r="X24" s="149"/>
      <c r="Y24" s="149"/>
      <c r="Z24" s="149"/>
      <c r="AA24" s="149"/>
      <c r="AB24" s="149"/>
      <c r="AC24" s="149"/>
      <c r="AD24" s="149"/>
      <c r="AE24" s="149"/>
      <c r="AF24" s="149"/>
      <c r="AG24" s="149"/>
      <c r="AH24" s="149"/>
      <c r="AI24" s="149"/>
      <c r="AJ24" s="149"/>
      <c r="AK24" s="149"/>
      <c r="AL24" s="200"/>
      <c r="AM24" s="200"/>
      <c r="AN24" s="148"/>
      <c r="AO24" s="148"/>
      <c r="AP24" s="148"/>
      <c r="AQ24" s="148"/>
      <c r="AR24" s="148"/>
      <c r="AS24" s="148"/>
      <c r="AT24" s="148"/>
      <c r="AU24" s="148"/>
      <c r="AV24" s="148"/>
      <c r="AW24" s="148"/>
      <c r="AX24" s="148"/>
      <c r="AY24" s="200"/>
      <c r="AZ24" s="200"/>
      <c r="BA24" s="200"/>
      <c r="BB24" s="200"/>
      <c r="BC24" s="200"/>
    </row>
    <row r="25" spans="1:57" ht="65.25" customHeight="1" thickBot="1" x14ac:dyDescent="0.25">
      <c r="B25" s="516" t="s">
        <v>194</v>
      </c>
      <c r="C25" s="517"/>
      <c r="D25" s="517"/>
      <c r="E25" s="517"/>
      <c r="F25" s="517"/>
      <c r="G25" s="517"/>
      <c r="H25" s="517"/>
      <c r="I25" s="517"/>
      <c r="J25" s="517"/>
      <c r="K25" s="517"/>
      <c r="L25" s="517"/>
      <c r="M25" s="517"/>
      <c r="N25" s="517"/>
      <c r="O25" s="517"/>
      <c r="P25" s="517"/>
      <c r="Q25" s="517"/>
      <c r="R25" s="517"/>
      <c r="S25" s="517"/>
      <c r="T25" s="518"/>
      <c r="U25" s="519" t="str">
        <f>IF(L12&lt;&gt;"",L12*150000,"")</f>
        <v/>
      </c>
      <c r="V25" s="519"/>
      <c r="W25" s="519"/>
      <c r="X25" s="519"/>
      <c r="Y25" s="519"/>
      <c r="Z25" s="519"/>
      <c r="AA25" s="519"/>
      <c r="AB25" s="519"/>
      <c r="AC25" s="519"/>
      <c r="AD25" s="519"/>
      <c r="AE25" s="519"/>
      <c r="AF25" s="519"/>
      <c r="AG25" s="519"/>
      <c r="AH25" s="519"/>
      <c r="AI25" s="519"/>
      <c r="AJ25" s="520" t="s">
        <v>52</v>
      </c>
      <c r="AK25" s="521"/>
      <c r="AL25" s="200"/>
      <c r="AM25" s="200"/>
      <c r="AN25" s="148"/>
      <c r="AO25" s="148"/>
      <c r="AP25" s="148"/>
      <c r="AQ25" s="148"/>
      <c r="AR25" s="148"/>
      <c r="AS25" s="148"/>
      <c r="AT25" s="148"/>
      <c r="AU25" s="148"/>
      <c r="AV25" s="148"/>
      <c r="AW25" s="148"/>
      <c r="AX25" s="148"/>
      <c r="AY25" s="200"/>
      <c r="AZ25" s="200"/>
      <c r="BA25" s="200"/>
      <c r="BB25" s="200"/>
      <c r="BC25" s="200"/>
    </row>
    <row r="26" spans="1:57" ht="22.5" customHeight="1" thickBot="1" x14ac:dyDescent="0.25">
      <c r="B26" s="149"/>
      <c r="C26" s="149"/>
      <c r="D26" s="149"/>
      <c r="E26" s="149"/>
      <c r="F26" s="149"/>
      <c r="G26" s="198"/>
      <c r="H26" s="199"/>
      <c r="I26" s="198"/>
      <c r="J26" s="198"/>
      <c r="K26" s="198"/>
      <c r="L26" s="198"/>
      <c r="M26" s="198"/>
      <c r="N26" s="198"/>
      <c r="O26" s="198"/>
      <c r="P26" s="198"/>
      <c r="Q26" s="198"/>
      <c r="R26" s="198"/>
      <c r="S26" s="198"/>
      <c r="T26" s="198"/>
      <c r="U26" s="198"/>
      <c r="V26" s="198"/>
      <c r="W26" s="149"/>
      <c r="X26" s="149"/>
      <c r="Y26" s="149"/>
      <c r="Z26" s="149"/>
      <c r="AA26" s="149"/>
      <c r="AB26" s="149"/>
      <c r="AC26" s="149"/>
      <c r="AD26" s="149"/>
      <c r="AE26" s="149"/>
      <c r="AF26" s="149"/>
      <c r="AG26" s="149"/>
      <c r="AH26" s="149"/>
      <c r="AI26" s="149"/>
      <c r="AJ26" s="149"/>
      <c r="AK26" s="149"/>
      <c r="AL26" s="200"/>
      <c r="AM26" s="200"/>
      <c r="AN26" s="148"/>
      <c r="AO26" s="148"/>
      <c r="AP26" s="148"/>
      <c r="AQ26" s="148"/>
      <c r="AR26" s="148"/>
      <c r="AS26" s="148"/>
      <c r="AT26" s="148"/>
      <c r="AU26" s="148"/>
      <c r="AV26" s="148"/>
      <c r="AW26" s="148"/>
      <c r="AX26" s="148"/>
      <c r="AY26" s="200"/>
      <c r="AZ26" s="200"/>
      <c r="BA26" s="200"/>
      <c r="BB26" s="200"/>
      <c r="BC26" s="200"/>
    </row>
    <row r="27" spans="1:57" ht="65.5" customHeight="1" thickBot="1" x14ac:dyDescent="0.25">
      <c r="B27" s="516" t="s">
        <v>195</v>
      </c>
      <c r="C27" s="517"/>
      <c r="D27" s="517"/>
      <c r="E27" s="517"/>
      <c r="F27" s="517"/>
      <c r="G27" s="517"/>
      <c r="H27" s="517"/>
      <c r="I27" s="517"/>
      <c r="J27" s="517"/>
      <c r="K27" s="517"/>
      <c r="L27" s="517"/>
      <c r="M27" s="517"/>
      <c r="N27" s="517"/>
      <c r="O27" s="517"/>
      <c r="P27" s="517"/>
      <c r="Q27" s="517"/>
      <c r="R27" s="517"/>
      <c r="S27" s="517"/>
      <c r="T27" s="518"/>
      <c r="U27" s="519" t="str">
        <f>IF(AND(U23&lt;&gt;"",U25&lt;&gt;""),U25-U23,"")</f>
        <v/>
      </c>
      <c r="V27" s="519"/>
      <c r="W27" s="519"/>
      <c r="X27" s="519"/>
      <c r="Y27" s="519"/>
      <c r="Z27" s="519"/>
      <c r="AA27" s="519"/>
      <c r="AB27" s="519"/>
      <c r="AC27" s="519"/>
      <c r="AD27" s="519"/>
      <c r="AE27" s="519"/>
      <c r="AF27" s="519"/>
      <c r="AG27" s="519"/>
      <c r="AH27" s="519"/>
      <c r="AI27" s="519"/>
      <c r="AJ27" s="520" t="s">
        <v>52</v>
      </c>
      <c r="AK27" s="521"/>
      <c r="AL27" s="200"/>
      <c r="AM27" s="200"/>
      <c r="AN27" s="148"/>
      <c r="AO27" s="148"/>
      <c r="AP27" s="148"/>
      <c r="AQ27" s="148"/>
      <c r="AR27" s="148"/>
      <c r="AS27" s="148"/>
      <c r="AT27" s="148"/>
      <c r="AU27" s="148"/>
      <c r="AV27" s="148"/>
      <c r="AW27" s="148"/>
      <c r="AX27" s="148"/>
      <c r="AY27" s="200"/>
      <c r="AZ27" s="200"/>
      <c r="BA27" s="200"/>
      <c r="BB27" s="200"/>
      <c r="BC27" s="200"/>
    </row>
    <row r="28" spans="1:57" ht="23" customHeight="1" thickBot="1" x14ac:dyDescent="0.25">
      <c r="B28" s="376"/>
      <c r="C28" s="376"/>
      <c r="D28" s="376"/>
      <c r="E28" s="376"/>
      <c r="F28" s="376"/>
      <c r="G28" s="376"/>
      <c r="H28" s="376"/>
      <c r="I28" s="376"/>
      <c r="J28" s="376"/>
      <c r="K28" s="376"/>
      <c r="L28" s="376"/>
      <c r="M28" s="376"/>
      <c r="N28" s="376"/>
      <c r="O28" s="376"/>
      <c r="P28" s="376"/>
      <c r="Q28" s="376"/>
      <c r="R28" s="376"/>
      <c r="S28" s="376"/>
      <c r="T28" s="376"/>
      <c r="U28" s="150" t="s">
        <v>188</v>
      </c>
      <c r="V28" s="377"/>
      <c r="W28" s="377"/>
      <c r="X28" s="377"/>
      <c r="Y28" s="377"/>
      <c r="Z28" s="377"/>
      <c r="AA28" s="377"/>
      <c r="AB28" s="377"/>
      <c r="AC28" s="377"/>
      <c r="AD28" s="377"/>
      <c r="AE28" s="377"/>
      <c r="AF28" s="377"/>
      <c r="AG28" s="377"/>
      <c r="AH28" s="377"/>
      <c r="AI28" s="377"/>
      <c r="AJ28" s="327"/>
      <c r="AK28" s="327"/>
      <c r="AL28" s="156"/>
      <c r="AM28" s="156"/>
      <c r="AN28" s="156"/>
      <c r="AO28" s="156"/>
      <c r="AP28" s="156"/>
      <c r="AQ28" s="156"/>
      <c r="AR28" s="156"/>
      <c r="AS28" s="156"/>
      <c r="AT28" s="156"/>
      <c r="AU28" s="153"/>
      <c r="AV28" s="153"/>
      <c r="AW28" s="157"/>
      <c r="AX28" s="157"/>
      <c r="AY28" s="157"/>
      <c r="AZ28" s="157"/>
      <c r="BA28" s="157"/>
      <c r="BB28" s="157"/>
      <c r="BC28" s="157"/>
    </row>
    <row r="29" spans="1:57" ht="65.25" customHeight="1" thickBot="1" x14ac:dyDescent="0.25">
      <c r="B29" s="516" t="s">
        <v>200</v>
      </c>
      <c r="C29" s="517"/>
      <c r="D29" s="517"/>
      <c r="E29" s="517"/>
      <c r="F29" s="517"/>
      <c r="G29" s="517"/>
      <c r="H29" s="517"/>
      <c r="I29" s="517"/>
      <c r="J29" s="517"/>
      <c r="K29" s="517"/>
      <c r="L29" s="517"/>
      <c r="M29" s="517"/>
      <c r="N29" s="517"/>
      <c r="O29" s="517"/>
      <c r="P29" s="517"/>
      <c r="Q29" s="517"/>
      <c r="R29" s="517"/>
      <c r="S29" s="517"/>
      <c r="T29" s="518"/>
      <c r="U29" s="526" t="str">
        <f>IF(SUM(串刺用【先頭】:串刺用【末尾】!A151) &gt; 0, SUM(串刺用【先頭】:串刺用【末尾】!A151), "")</f>
        <v/>
      </c>
      <c r="V29" s="526"/>
      <c r="W29" s="526"/>
      <c r="X29" s="526"/>
      <c r="Y29" s="526"/>
      <c r="Z29" s="526"/>
      <c r="AA29" s="526"/>
      <c r="AB29" s="526"/>
      <c r="AC29" s="526"/>
      <c r="AD29" s="526"/>
      <c r="AE29" s="526"/>
      <c r="AF29" s="526"/>
      <c r="AG29" s="526"/>
      <c r="AH29" s="526"/>
      <c r="AI29" s="526"/>
      <c r="AJ29" s="520" t="s">
        <v>52</v>
      </c>
      <c r="AK29" s="521"/>
      <c r="AL29" s="155"/>
      <c r="AM29" s="156"/>
      <c r="AN29" s="156"/>
      <c r="AO29" s="156"/>
      <c r="AP29" s="156"/>
      <c r="AQ29" s="156"/>
      <c r="AR29" s="156"/>
      <c r="AS29" s="156"/>
      <c r="AT29" s="156"/>
      <c r="AU29" s="531"/>
      <c r="AV29" s="531"/>
      <c r="AW29" s="157"/>
      <c r="AX29" s="157"/>
      <c r="AY29" s="157"/>
      <c r="AZ29" s="157"/>
      <c r="BA29" s="157"/>
      <c r="BB29" s="157"/>
      <c r="BC29" s="157"/>
    </row>
    <row r="30" spans="1:57" ht="25" customHeight="1" thickBot="1" x14ac:dyDescent="0.25">
      <c r="B30" s="378"/>
      <c r="C30" s="378"/>
      <c r="D30" s="378"/>
      <c r="E30" s="378"/>
      <c r="F30" s="378"/>
      <c r="G30" s="378"/>
      <c r="H30" s="378"/>
      <c r="I30" s="378"/>
      <c r="J30" s="378"/>
      <c r="K30" s="378"/>
      <c r="L30" s="378"/>
      <c r="M30" s="378"/>
      <c r="N30" s="378"/>
      <c r="O30" s="378"/>
      <c r="P30" s="378"/>
      <c r="Q30" s="378"/>
      <c r="R30" s="378"/>
      <c r="S30" s="378"/>
      <c r="T30" s="378"/>
      <c r="U30" s="375"/>
      <c r="V30" s="375"/>
      <c r="W30" s="375"/>
      <c r="X30" s="375"/>
      <c r="Y30" s="375"/>
      <c r="Z30" s="375"/>
      <c r="AA30" s="375"/>
      <c r="AB30" s="375"/>
      <c r="AC30" s="375"/>
      <c r="AD30" s="375"/>
      <c r="AE30" s="375"/>
      <c r="AF30" s="375"/>
      <c r="AG30" s="375"/>
      <c r="AH30" s="375"/>
      <c r="AI30" s="375"/>
      <c r="AJ30" s="153"/>
      <c r="AK30" s="153"/>
      <c r="AL30" s="156"/>
      <c r="AM30" s="156"/>
      <c r="AN30" s="156"/>
      <c r="AO30" s="156"/>
      <c r="AP30" s="156"/>
      <c r="AQ30" s="156"/>
      <c r="AR30" s="156"/>
      <c r="AS30" s="156"/>
      <c r="AT30" s="156"/>
      <c r="AU30" s="153"/>
      <c r="AV30" s="153"/>
      <c r="AW30" s="157"/>
      <c r="AX30" s="157"/>
      <c r="AY30" s="157"/>
      <c r="AZ30" s="157"/>
      <c r="BA30" s="157"/>
      <c r="BB30" s="157"/>
      <c r="BC30" s="157"/>
    </row>
    <row r="31" spans="1:57" ht="65.25" customHeight="1" thickBot="1" x14ac:dyDescent="0.25">
      <c r="B31" s="516" t="s">
        <v>196</v>
      </c>
      <c r="C31" s="517"/>
      <c r="D31" s="517"/>
      <c r="E31" s="517"/>
      <c r="F31" s="517"/>
      <c r="G31" s="517"/>
      <c r="H31" s="517"/>
      <c r="I31" s="517"/>
      <c r="J31" s="517"/>
      <c r="K31" s="517"/>
      <c r="L31" s="517"/>
      <c r="M31" s="517"/>
      <c r="N31" s="517"/>
      <c r="O31" s="517"/>
      <c r="P31" s="517"/>
      <c r="Q31" s="517"/>
      <c r="R31" s="517"/>
      <c r="S31" s="517"/>
      <c r="T31" s="518"/>
      <c r="U31" s="526" t="str">
        <f>IF(AND(U27&lt;&gt;"",U29&lt;&gt;""),MIN(U27,U29),"")</f>
        <v/>
      </c>
      <c r="V31" s="526"/>
      <c r="W31" s="526"/>
      <c r="X31" s="526"/>
      <c r="Y31" s="526"/>
      <c r="Z31" s="526"/>
      <c r="AA31" s="526"/>
      <c r="AB31" s="526"/>
      <c r="AC31" s="526"/>
      <c r="AD31" s="526"/>
      <c r="AE31" s="526"/>
      <c r="AF31" s="526"/>
      <c r="AG31" s="526"/>
      <c r="AH31" s="526"/>
      <c r="AI31" s="526"/>
      <c r="AJ31" s="520" t="s">
        <v>52</v>
      </c>
      <c r="AK31" s="521"/>
      <c r="AL31" s="155"/>
      <c r="AM31" s="156"/>
      <c r="AN31" s="156"/>
      <c r="AO31" s="156"/>
      <c r="AP31" s="156"/>
      <c r="AQ31" s="156"/>
      <c r="AR31" s="156"/>
      <c r="AS31" s="156"/>
      <c r="AT31" s="156"/>
      <c r="AU31" s="531"/>
      <c r="AV31" s="531"/>
      <c r="AW31" s="157"/>
      <c r="AX31" s="157"/>
      <c r="AY31" s="157"/>
      <c r="AZ31" s="157"/>
      <c r="BA31" s="157"/>
      <c r="BB31" s="157"/>
      <c r="BC31" s="157"/>
    </row>
    <row r="32" spans="1:57" ht="25" customHeight="1" thickBot="1" x14ac:dyDescent="0.25">
      <c r="B32" s="378"/>
      <c r="C32" s="378"/>
      <c r="D32" s="378"/>
      <c r="E32" s="378"/>
      <c r="F32" s="378"/>
      <c r="G32" s="378"/>
      <c r="H32" s="378"/>
      <c r="I32" s="378"/>
      <c r="J32" s="378"/>
      <c r="K32" s="378"/>
      <c r="L32" s="378"/>
      <c r="M32" s="378"/>
      <c r="N32" s="378"/>
      <c r="O32" s="378"/>
      <c r="P32" s="378"/>
      <c r="Q32" s="378"/>
      <c r="R32" s="378"/>
      <c r="S32" s="378"/>
      <c r="T32" s="378"/>
      <c r="U32" s="375"/>
      <c r="V32" s="375"/>
      <c r="W32" s="375"/>
      <c r="X32" s="375"/>
      <c r="Y32" s="375"/>
      <c r="Z32" s="375"/>
      <c r="AA32" s="375"/>
      <c r="AB32" s="375"/>
      <c r="AC32" s="375"/>
      <c r="AD32" s="375"/>
      <c r="AE32" s="375"/>
      <c r="AF32" s="375"/>
      <c r="AG32" s="375"/>
      <c r="AH32" s="375"/>
      <c r="AI32" s="375"/>
      <c r="AJ32" s="153"/>
      <c r="AK32" s="153"/>
      <c r="AL32" s="156"/>
      <c r="AM32" s="156"/>
      <c r="AN32" s="156"/>
      <c r="AO32" s="156"/>
      <c r="AP32" s="156"/>
      <c r="AQ32" s="156"/>
      <c r="AR32" s="156"/>
      <c r="AS32" s="156"/>
      <c r="AT32" s="156"/>
      <c r="AU32" s="153"/>
      <c r="AV32" s="153"/>
      <c r="AW32" s="157"/>
      <c r="AX32" s="157"/>
      <c r="AY32" s="157"/>
      <c r="AZ32" s="157"/>
      <c r="BA32" s="157"/>
      <c r="BB32" s="157"/>
      <c r="BC32" s="157"/>
    </row>
    <row r="33" spans="2:55" ht="65.25" customHeight="1" thickBot="1" x14ac:dyDescent="0.25">
      <c r="B33" s="516" t="s">
        <v>204</v>
      </c>
      <c r="C33" s="517"/>
      <c r="D33" s="517"/>
      <c r="E33" s="517"/>
      <c r="F33" s="517"/>
      <c r="G33" s="517"/>
      <c r="H33" s="517"/>
      <c r="I33" s="517"/>
      <c r="J33" s="517"/>
      <c r="K33" s="517"/>
      <c r="L33" s="517"/>
      <c r="M33" s="517"/>
      <c r="N33" s="517"/>
      <c r="O33" s="517"/>
      <c r="P33" s="517"/>
      <c r="Q33" s="517"/>
      <c r="R33" s="517"/>
      <c r="S33" s="517"/>
      <c r="T33" s="518"/>
      <c r="U33" s="519" t="str">
        <f>IF(U23="","",IF(U29="",ROUNDDOWN(U23,-3),ROUNDDOWN(U23+U31,-3)))</f>
        <v/>
      </c>
      <c r="V33" s="519"/>
      <c r="W33" s="519"/>
      <c r="X33" s="519"/>
      <c r="Y33" s="519"/>
      <c r="Z33" s="519"/>
      <c r="AA33" s="519"/>
      <c r="AB33" s="519"/>
      <c r="AC33" s="519"/>
      <c r="AD33" s="519"/>
      <c r="AE33" s="519"/>
      <c r="AF33" s="519"/>
      <c r="AG33" s="519"/>
      <c r="AH33" s="519"/>
      <c r="AI33" s="519"/>
      <c r="AJ33" s="520" t="s">
        <v>52</v>
      </c>
      <c r="AK33" s="521"/>
      <c r="AL33" s="156"/>
      <c r="AM33" s="156"/>
      <c r="AN33" s="156"/>
      <c r="AO33" s="156"/>
      <c r="AP33" s="156"/>
      <c r="AQ33" s="156"/>
      <c r="AR33" s="156"/>
      <c r="AS33" s="156"/>
      <c r="AT33" s="156"/>
      <c r="AU33" s="153"/>
      <c r="AV33" s="153"/>
      <c r="AW33" s="157"/>
      <c r="AX33" s="157"/>
      <c r="AY33" s="157"/>
      <c r="AZ33" s="157"/>
      <c r="BA33" s="157"/>
      <c r="BB33" s="157"/>
      <c r="BC33" s="157"/>
    </row>
    <row r="34" spans="2:55" ht="22.5" customHeight="1" thickBot="1" x14ac:dyDescent="0.25">
      <c r="B34" s="149"/>
      <c r="C34" s="149"/>
      <c r="D34" s="149"/>
      <c r="E34" s="149"/>
      <c r="F34" s="149"/>
      <c r="G34" s="198"/>
      <c r="H34" s="199"/>
      <c r="I34" s="198"/>
      <c r="J34" s="198"/>
      <c r="K34" s="198"/>
      <c r="L34" s="198"/>
      <c r="M34" s="198"/>
      <c r="N34" s="198"/>
      <c r="O34" s="198"/>
      <c r="P34" s="198"/>
      <c r="Q34" s="198"/>
      <c r="R34" s="198"/>
      <c r="S34" s="198"/>
      <c r="T34" s="198"/>
      <c r="U34" s="198"/>
      <c r="V34" s="198"/>
      <c r="W34" s="149"/>
      <c r="X34" s="149"/>
      <c r="Y34" s="149"/>
      <c r="Z34" s="149"/>
      <c r="AA34" s="149"/>
      <c r="AB34" s="149"/>
      <c r="AC34" s="149"/>
      <c r="AD34" s="149"/>
      <c r="AE34" s="149"/>
      <c r="AF34" s="149"/>
      <c r="AG34" s="149"/>
      <c r="AH34" s="149"/>
      <c r="AI34" s="149"/>
      <c r="AJ34" s="149"/>
      <c r="AK34" s="149"/>
      <c r="AL34" s="200"/>
      <c r="AM34" s="200"/>
      <c r="AN34" s="148"/>
      <c r="AO34" s="148"/>
      <c r="AP34" s="148"/>
      <c r="AQ34" s="148"/>
      <c r="AR34" s="148"/>
      <c r="AS34" s="148"/>
      <c r="AT34" s="148"/>
      <c r="AU34" s="148"/>
      <c r="AV34" s="148"/>
      <c r="AW34" s="148"/>
      <c r="AX34" s="148"/>
      <c r="AY34" s="200"/>
      <c r="AZ34" s="200"/>
      <c r="BA34" s="200"/>
      <c r="BB34" s="200"/>
      <c r="BC34" s="200"/>
    </row>
    <row r="35" spans="2:55" ht="65.25" customHeight="1" thickBot="1" x14ac:dyDescent="0.25">
      <c r="B35" s="538" t="s">
        <v>197</v>
      </c>
      <c r="C35" s="539"/>
      <c r="D35" s="539"/>
      <c r="E35" s="539"/>
      <c r="F35" s="539"/>
      <c r="G35" s="539"/>
      <c r="H35" s="539"/>
      <c r="I35" s="539"/>
      <c r="J35" s="539"/>
      <c r="K35" s="539"/>
      <c r="L35" s="539"/>
      <c r="M35" s="539"/>
      <c r="N35" s="539"/>
      <c r="O35" s="539"/>
      <c r="P35" s="539"/>
      <c r="Q35" s="539"/>
      <c r="R35" s="539"/>
      <c r="S35" s="539"/>
      <c r="T35" s="540"/>
      <c r="U35" s="541"/>
      <c r="V35" s="541"/>
      <c r="W35" s="541"/>
      <c r="X35" s="541"/>
      <c r="Y35" s="541"/>
      <c r="Z35" s="541"/>
      <c r="AA35" s="541"/>
      <c r="AB35" s="541"/>
      <c r="AC35" s="541"/>
      <c r="AD35" s="541"/>
      <c r="AE35" s="541"/>
      <c r="AF35" s="541"/>
      <c r="AG35" s="541"/>
      <c r="AH35" s="541"/>
      <c r="AI35" s="541"/>
      <c r="AJ35" s="520" t="s">
        <v>52</v>
      </c>
      <c r="AK35" s="521"/>
      <c r="AL35" s="200"/>
      <c r="AM35" s="766" t="str">
        <f>IF(AND(U23&lt;&gt;"",U33&gt;0,U35=""),"（L）の欄を直接手入力してください。","")</f>
        <v/>
      </c>
      <c r="AN35" s="766"/>
      <c r="AO35" s="766"/>
      <c r="AP35" s="766"/>
      <c r="AQ35" s="766"/>
      <c r="AR35" s="766"/>
      <c r="AS35" s="766"/>
      <c r="AT35" s="766"/>
      <c r="AU35" s="766"/>
      <c r="AV35" s="766"/>
      <c r="AW35" s="766"/>
      <c r="AX35" s="766"/>
      <c r="AY35" s="766"/>
      <c r="AZ35" s="766"/>
      <c r="BA35" s="766"/>
      <c r="BB35" s="766"/>
      <c r="BC35" s="200"/>
    </row>
    <row r="36" spans="2:55" ht="22.5" customHeight="1" thickBot="1" x14ac:dyDescent="0.25">
      <c r="B36" s="149"/>
      <c r="C36" s="149"/>
      <c r="D36" s="149"/>
      <c r="E36" s="149"/>
      <c r="F36" s="149"/>
      <c r="G36" s="149"/>
      <c r="H36" s="149"/>
      <c r="I36" s="149"/>
      <c r="J36" s="149"/>
      <c r="K36" s="149"/>
      <c r="L36" s="149"/>
      <c r="M36" s="149"/>
      <c r="N36" s="149"/>
      <c r="O36" s="149"/>
      <c r="P36" s="149"/>
      <c r="Q36" s="149"/>
      <c r="R36" s="149"/>
      <c r="S36" s="150"/>
      <c r="T36" s="149"/>
      <c r="U36" s="150" t="s">
        <v>118</v>
      </c>
      <c r="V36" s="149"/>
      <c r="W36" s="149"/>
      <c r="X36" s="149"/>
      <c r="Y36" s="149"/>
      <c r="Z36" s="149"/>
      <c r="AA36" s="149"/>
      <c r="AB36" s="149"/>
      <c r="AC36" s="149"/>
      <c r="AD36" s="149"/>
      <c r="AE36" s="149"/>
      <c r="AF36" s="149"/>
      <c r="AG36" s="149"/>
      <c r="AH36" s="149"/>
      <c r="AI36" s="149"/>
      <c r="AJ36" s="151"/>
      <c r="AK36" s="151"/>
      <c r="AL36" s="150"/>
      <c r="AM36" s="152"/>
      <c r="AN36" s="152"/>
      <c r="AO36" s="152"/>
      <c r="AP36" s="152"/>
      <c r="AQ36" s="152"/>
      <c r="AR36" s="152"/>
      <c r="AS36" s="152"/>
      <c r="AT36" s="152"/>
      <c r="AU36" s="153"/>
      <c r="AV36" s="153"/>
      <c r="AW36" s="154"/>
      <c r="AX36" s="154"/>
      <c r="AY36" s="154"/>
      <c r="AZ36" s="154"/>
      <c r="BA36" s="154"/>
      <c r="BB36" s="154"/>
      <c r="BC36" s="154"/>
    </row>
    <row r="37" spans="2:55" s="2" customFormat="1" ht="66" customHeight="1" thickBot="1" x14ac:dyDescent="0.25">
      <c r="B37" s="516" t="s">
        <v>198</v>
      </c>
      <c r="C37" s="517"/>
      <c r="D37" s="517"/>
      <c r="E37" s="517"/>
      <c r="F37" s="517"/>
      <c r="G37" s="517"/>
      <c r="H37" s="517"/>
      <c r="I37" s="517"/>
      <c r="J37" s="517"/>
      <c r="K37" s="517"/>
      <c r="L37" s="517"/>
      <c r="M37" s="517"/>
      <c r="N37" s="517"/>
      <c r="O37" s="517"/>
      <c r="P37" s="517"/>
      <c r="Q37" s="517"/>
      <c r="R37" s="517"/>
      <c r="S37" s="517"/>
      <c r="T37" s="518"/>
      <c r="U37" s="526" t="str">
        <f>IF(U35="","",MIN(U33,U35))</f>
        <v/>
      </c>
      <c r="V37" s="526"/>
      <c r="W37" s="526"/>
      <c r="X37" s="526"/>
      <c r="Y37" s="526"/>
      <c r="Z37" s="526"/>
      <c r="AA37" s="526"/>
      <c r="AB37" s="526"/>
      <c r="AC37" s="526"/>
      <c r="AD37" s="526"/>
      <c r="AE37" s="526"/>
      <c r="AF37" s="526"/>
      <c r="AG37" s="526"/>
      <c r="AH37" s="526"/>
      <c r="AI37" s="526"/>
      <c r="AJ37" s="520" t="s">
        <v>52</v>
      </c>
      <c r="AK37" s="521"/>
      <c r="AL37" s="5"/>
      <c r="AM37" s="147"/>
      <c r="AN37" s="147"/>
      <c r="AO37" s="147"/>
      <c r="AP37" s="147"/>
      <c r="AQ37" s="147"/>
      <c r="AR37" s="147"/>
      <c r="AS37" s="147"/>
      <c r="AT37" s="147"/>
    </row>
    <row r="38" spans="2:55" s="2" customFormat="1" ht="18.75" customHeight="1" x14ac:dyDescent="0.2">
      <c r="B38" s="6"/>
      <c r="C38" s="6"/>
      <c r="D38" s="6"/>
      <c r="E38" s="6"/>
      <c r="F38" s="6"/>
      <c r="G38" s="6"/>
      <c r="AJ38" s="5"/>
      <c r="AK38" s="5"/>
      <c r="AL38" s="5"/>
      <c r="AM38" s="122"/>
      <c r="AN38" s="122"/>
      <c r="AO38" s="122"/>
      <c r="AP38" s="122"/>
      <c r="AQ38" s="122"/>
      <c r="AR38" s="122"/>
      <c r="AS38" s="122"/>
      <c r="AT38" s="122"/>
    </row>
    <row r="39" spans="2:55" s="2" customFormat="1" ht="18" customHeight="1" x14ac:dyDescent="0.2">
      <c r="B39" s="6"/>
      <c r="C39" s="6"/>
      <c r="D39" s="6"/>
      <c r="E39" s="6"/>
      <c r="F39" s="6"/>
      <c r="G39" s="6"/>
      <c r="AJ39" s="5"/>
      <c r="AK39" s="5"/>
      <c r="AL39" s="5"/>
      <c r="AM39" s="122"/>
      <c r="AN39" s="122"/>
      <c r="AO39" s="122"/>
      <c r="AP39" s="122"/>
      <c r="AQ39" s="122"/>
      <c r="AR39" s="122"/>
      <c r="AS39" s="122"/>
      <c r="AT39" s="122"/>
    </row>
    <row r="40" spans="2:55" s="2" customFormat="1" ht="18" customHeight="1" x14ac:dyDescent="0.2">
      <c r="B40" s="6"/>
      <c r="C40" s="6"/>
      <c r="D40" s="6"/>
      <c r="E40" s="6"/>
      <c r="F40" s="6"/>
      <c r="G40" s="6"/>
      <c r="AJ40" s="5"/>
      <c r="AK40" s="5"/>
      <c r="AL40" s="5"/>
      <c r="AM40" s="122"/>
      <c r="AN40" s="122"/>
      <c r="AO40" s="122"/>
      <c r="AP40" s="122"/>
      <c r="AQ40" s="122"/>
      <c r="AR40" s="122"/>
      <c r="AS40" s="122"/>
      <c r="AT40" s="122"/>
    </row>
    <row r="41" spans="2:55" s="2" customFormat="1" ht="18" customHeight="1" x14ac:dyDescent="0.2">
      <c r="B41" s="6"/>
      <c r="C41" s="6"/>
      <c r="D41" s="6"/>
      <c r="E41" s="6"/>
      <c r="F41" s="6"/>
      <c r="G41" s="6"/>
      <c r="AJ41" s="5"/>
      <c r="AK41" s="5"/>
      <c r="AL41" s="5"/>
      <c r="AM41" s="122"/>
      <c r="AN41" s="122"/>
      <c r="AO41" s="122"/>
      <c r="AP41" s="122"/>
      <c r="AQ41" s="122"/>
      <c r="AR41" s="122"/>
      <c r="AS41" s="122"/>
      <c r="AT41" s="122"/>
    </row>
    <row r="42" spans="2:55" s="2" customFormat="1" ht="18" customHeight="1" x14ac:dyDescent="0.2">
      <c r="B42" s="6"/>
      <c r="C42" s="6"/>
      <c r="D42" s="6"/>
      <c r="E42" s="6"/>
      <c r="F42" s="6"/>
      <c r="G42" s="6"/>
      <c r="AJ42" s="5"/>
      <c r="AK42" s="5"/>
      <c r="AL42" s="5"/>
      <c r="AM42" s="122"/>
      <c r="AN42" s="122"/>
      <c r="AO42" s="122"/>
      <c r="AP42" s="122"/>
      <c r="AQ42" s="122"/>
      <c r="AR42" s="122"/>
      <c r="AS42" s="122"/>
      <c r="AT42" s="122"/>
    </row>
  </sheetData>
  <sheetProtection algorithmName="SHA-512" hashValue="q7pYFJeyXJ5ndUtr68DvL8qRSL77y07CcqS8sHcO6qVbKlhTTO7bHKbYCXj/eqQr0vnMsoQBoUys4XArDkInCw==" saltValue="PrYVcr0UQIZyq+ywbbAhGg==" spinCount="100000" sheet="1" objects="1" scenarios="1"/>
  <mergeCells count="52">
    <mergeCell ref="AM35:BB35"/>
    <mergeCell ref="B33:T33"/>
    <mergeCell ref="U33:AI33"/>
    <mergeCell ref="AJ33:AK33"/>
    <mergeCell ref="B29:T29"/>
    <mergeCell ref="U29:AI29"/>
    <mergeCell ref="AJ29:AK29"/>
    <mergeCell ref="AU29:AV29"/>
    <mergeCell ref="B31:T31"/>
    <mergeCell ref="U31:AI31"/>
    <mergeCell ref="AJ31:AK31"/>
    <mergeCell ref="AU31:AV31"/>
    <mergeCell ref="BD13:BE13"/>
    <mergeCell ref="B8:J8"/>
    <mergeCell ref="L8:O8"/>
    <mergeCell ref="L6:U6"/>
    <mergeCell ref="W6:BC6"/>
    <mergeCell ref="B6:K6"/>
    <mergeCell ref="BD9:BE9"/>
    <mergeCell ref="B10:J10"/>
    <mergeCell ref="BD11:BE11"/>
    <mergeCell ref="B12:J12"/>
    <mergeCell ref="L12:O12"/>
    <mergeCell ref="R10:BC10"/>
    <mergeCell ref="L10:O10"/>
    <mergeCell ref="P10:Q10"/>
    <mergeCell ref="P12:Q12"/>
    <mergeCell ref="B37:T37"/>
    <mergeCell ref="U37:AI37"/>
    <mergeCell ref="AJ37:AK37"/>
    <mergeCell ref="A3:BC3"/>
    <mergeCell ref="B23:T23"/>
    <mergeCell ref="U23:AI23"/>
    <mergeCell ref="AJ23:AK23"/>
    <mergeCell ref="AU23:AV23"/>
    <mergeCell ref="AV17:AY17"/>
    <mergeCell ref="L17:AU17"/>
    <mergeCell ref="B35:T35"/>
    <mergeCell ref="U35:AI35"/>
    <mergeCell ref="AJ35:AK35"/>
    <mergeCell ref="B27:T27"/>
    <mergeCell ref="U27:AI27"/>
    <mergeCell ref="AJ27:AK27"/>
    <mergeCell ref="AP1:BB1"/>
    <mergeCell ref="AP2:BB2"/>
    <mergeCell ref="B25:T25"/>
    <mergeCell ref="U25:AI25"/>
    <mergeCell ref="AJ25:AK25"/>
    <mergeCell ref="R12:BC12"/>
    <mergeCell ref="B14:J14"/>
    <mergeCell ref="L14:O14"/>
    <mergeCell ref="P14:Q14"/>
  </mergeCells>
  <phoneticPr fontId="3"/>
  <conditionalFormatting sqref="L6 L8">
    <cfRule type="expression" dxfId="6" priority="21" stopIfTrue="1">
      <formula>L6=""</formula>
    </cfRule>
  </conditionalFormatting>
  <conditionalFormatting sqref="L10:O10">
    <cfRule type="expression" dxfId="5" priority="5">
      <formula>$L$10=""</formula>
    </cfRule>
  </conditionalFormatting>
  <conditionalFormatting sqref="L12:O12">
    <cfRule type="expression" dxfId="4" priority="4">
      <formula>$L$12=""</formula>
    </cfRule>
  </conditionalFormatting>
  <conditionalFormatting sqref="L14:O14">
    <cfRule type="expression" dxfId="3" priority="2">
      <formula>$L$14=""</formula>
    </cfRule>
  </conditionalFormatting>
  <conditionalFormatting sqref="U35:AI35">
    <cfRule type="expression" dxfId="2" priority="3">
      <formula>$U$35=""</formula>
    </cfRule>
    <cfRule type="expression" dxfId="0" priority="1">
      <formula>AND($U23&lt;&gt;"",$U$33&gt;0,$U$35="")</formula>
    </cfRule>
  </conditionalFormatting>
  <conditionalFormatting sqref="AV17:AY17">
    <cfRule type="expression" dxfId="1" priority="10" stopIfTrue="1">
      <formula>$AV$17="□"</formula>
    </cfRule>
  </conditionalFormatting>
  <dataValidations count="4">
    <dataValidation type="list" imeMode="disabled" allowBlank="1" showInputMessage="1" showErrorMessage="1" sqref="L8:O8" xr:uid="{00000000-0002-0000-0100-000000000000}">
      <formula1>"1,2,3,4,5,6,7,8"</formula1>
    </dataValidation>
    <dataValidation type="list" allowBlank="1" showInputMessage="1" showErrorMessage="1" sqref="AV17:AY17" xr:uid="{00000000-0002-0000-0100-000001000000}">
      <formula1>"□,■"</formula1>
    </dataValidation>
    <dataValidation type="custom" imeMode="disabled" allowBlank="1" showInputMessage="1" showErrorMessage="1" errorTitle="入力エラー" error="小数点は第二位まで、三位以下切り捨てで入力して下さい。" sqref="L6:U6" xr:uid="{00000000-0002-0000-0100-000002000000}">
      <formula1>L6-ROUNDDOWN(L6,2)=0</formula1>
    </dataValidation>
    <dataValidation imeMode="disabled" allowBlank="1" showInputMessage="1" showErrorMessage="1" sqref="U37:AI37 U23:AI23 U25:AI25 U35:AI35 U27:AI27 V28:AI33 U29:U33" xr:uid="{00000000-0002-0000-0100-000003000000}"/>
  </dataValidations>
  <printOptions horizontalCentered="1"/>
  <pageMargins left="0.15748031496062992" right="0.15748031496062992" top="0.39370078740157483" bottom="0" header="0.19685039370078741" footer="0.19685039370078741"/>
  <pageSetup paperSize="9" scale="53" orientation="portrait" r:id="rId1"/>
  <headerFooter>
    <oddHeader>&amp;RVERSION 2.0</oddHead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pageSetUpPr fitToPage="1"/>
  </sheetPr>
  <dimension ref="A1:AG150"/>
  <sheetViews>
    <sheetView showGridLines="0" showZeros="0" view="pageBreakPreview" zoomScale="55" zoomScaleNormal="100" zoomScaleSheetLayoutView="55" workbookViewId="0">
      <selection activeCell="K7" sqref="K7:L7"/>
    </sheetView>
  </sheetViews>
  <sheetFormatPr defaultColWidth="9" defaultRowHeight="13" x14ac:dyDescent="0.2"/>
  <cols>
    <col min="1" max="1" width="3.08984375" style="8" bestFit="1" customWidth="1"/>
    <col min="2" max="3" width="9.08984375" style="8" customWidth="1"/>
    <col min="4" max="4" width="18.90625" style="8" customWidth="1"/>
    <col min="5" max="5" width="7.90625" style="8" customWidth="1"/>
    <col min="6" max="6" width="7.6328125" style="8" customWidth="1"/>
    <col min="7" max="7" width="3" style="8" bestFit="1" customWidth="1"/>
    <col min="8" max="8" width="7.6328125" style="8" customWidth="1"/>
    <col min="9" max="9" width="2.36328125" style="8" bestFit="1" customWidth="1"/>
    <col min="10" max="10" width="8.6328125" style="8" customWidth="1"/>
    <col min="11" max="11" width="7.08984375" style="8" customWidth="1"/>
    <col min="12" max="12" width="11" style="8" customWidth="1"/>
    <col min="13" max="13" width="7.08984375" style="8" customWidth="1"/>
    <col min="14" max="14" width="10.90625" style="8" customWidth="1"/>
    <col min="15" max="15" width="7.08984375" style="8" customWidth="1"/>
    <col min="16" max="16" width="10.90625" style="8" customWidth="1"/>
    <col min="17" max="17" width="7.08984375" style="8" customWidth="1"/>
    <col min="18" max="18" width="10.90625" style="8" customWidth="1"/>
    <col min="19" max="19" width="7.08984375" style="8" customWidth="1"/>
    <col min="20" max="20" width="10.90625" style="8" customWidth="1"/>
    <col min="21" max="21" width="7.08984375" style="8" customWidth="1"/>
    <col min="22" max="22" width="10.90625" style="8" customWidth="1"/>
    <col min="23" max="23" width="7.08984375" style="8" customWidth="1"/>
    <col min="24" max="24" width="10.90625" style="8" customWidth="1"/>
    <col min="25" max="25" width="7.08984375" style="8" customWidth="1"/>
    <col min="26" max="26" width="10.90625" style="8" customWidth="1"/>
    <col min="27" max="27" width="7.08984375" style="8" customWidth="1"/>
    <col min="28" max="28" width="10.90625" style="8" customWidth="1"/>
    <col min="29" max="29" width="7.08984375" style="8" customWidth="1"/>
    <col min="30" max="30" width="10.90625" style="8" customWidth="1"/>
    <col min="31" max="31" width="2.453125" style="8" customWidth="1"/>
    <col min="32" max="33" width="17.453125" style="8" customWidth="1"/>
    <col min="34" max="63" width="2.6328125" style="8" customWidth="1"/>
    <col min="64" max="16384" width="9" style="8"/>
  </cols>
  <sheetData>
    <row r="1" spans="2:33" ht="18.75" customHeight="1" x14ac:dyDescent="0.2">
      <c r="B1" s="7" t="s">
        <v>116</v>
      </c>
      <c r="C1" s="7"/>
      <c r="D1" s="7"/>
      <c r="E1" s="7"/>
      <c r="F1" s="7"/>
      <c r="G1" s="7"/>
      <c r="H1" s="7"/>
      <c r="I1" s="7"/>
      <c r="J1" s="7"/>
      <c r="K1" s="7"/>
      <c r="L1" s="7"/>
      <c r="M1" s="7"/>
      <c r="N1" s="7"/>
      <c r="O1" s="7"/>
      <c r="P1" s="7"/>
      <c r="Q1" s="7"/>
      <c r="R1" s="7"/>
      <c r="S1" s="7"/>
      <c r="T1" s="7"/>
      <c r="U1" s="7"/>
      <c r="V1" s="7"/>
      <c r="W1" s="7"/>
      <c r="X1" s="7"/>
      <c r="Y1" s="7"/>
      <c r="Z1" s="271" t="str">
        <f>'様式第8｜完了実績報告書'!$BK$2</f>
        <v>事業番号</v>
      </c>
      <c r="AA1" s="559" t="str">
        <f>'様式第8｜完了実績報告書'!$BL$2&amp;""</f>
        <v/>
      </c>
      <c r="AB1" s="559"/>
      <c r="AC1" s="559"/>
      <c r="AD1" s="559"/>
      <c r="AE1" s="559"/>
      <c r="AF1" s="559"/>
      <c r="AG1" s="123"/>
    </row>
    <row r="2" spans="2:33" ht="18.75" customHeight="1" x14ac:dyDescent="0.2">
      <c r="B2" s="7"/>
      <c r="C2" s="7"/>
      <c r="D2" s="7"/>
      <c r="E2" s="7"/>
      <c r="F2" s="7"/>
      <c r="G2" s="7"/>
      <c r="H2" s="7"/>
      <c r="I2" s="7"/>
      <c r="J2" s="7"/>
      <c r="K2" s="7"/>
      <c r="L2" s="7"/>
      <c r="M2" s="7"/>
      <c r="N2" s="7"/>
      <c r="O2" s="7"/>
      <c r="P2" s="7"/>
      <c r="Q2" s="7"/>
      <c r="R2" s="7"/>
      <c r="S2" s="7"/>
      <c r="T2" s="7"/>
      <c r="U2" s="7"/>
      <c r="V2" s="7"/>
      <c r="W2" s="7"/>
      <c r="X2" s="7"/>
      <c r="Y2" s="7"/>
      <c r="Z2" s="287" t="str">
        <f>'様式第8｜完了実績報告書'!$BK$3</f>
        <v>補助事業者名</v>
      </c>
      <c r="AA2" s="559" t="str">
        <f>'様式第8｜完了実績報告書'!$BD$15&amp;""</f>
        <v/>
      </c>
      <c r="AB2" s="559"/>
      <c r="AC2" s="559"/>
      <c r="AD2" s="559"/>
      <c r="AE2" s="559"/>
      <c r="AF2" s="559"/>
      <c r="AG2" s="246" t="str">
        <f>IF(OR('様式第8｜完了実績報告書'!BD15&lt;&gt;"",'様式第8｜完了実績報告書'!AJ55&lt;&gt;""),'様式第8｜完了実績報告書'!BD15&amp;RIGHT(TRIM('様式第8｜完了実績報告書'!N55&amp;'様式第8｜完了実績報告書'!Y55&amp;'様式第8｜完了実績報告書'!AJ55),4),"")</f>
        <v/>
      </c>
    </row>
    <row r="3" spans="2:33" ht="20.25" customHeight="1" x14ac:dyDescent="0.2">
      <c r="B3" s="527" t="s">
        <v>38</v>
      </c>
      <c r="C3" s="527"/>
      <c r="D3" s="527"/>
      <c r="E3" s="527"/>
      <c r="F3" s="527"/>
      <c r="G3" s="527"/>
      <c r="H3" s="527"/>
      <c r="I3" s="527"/>
      <c r="J3" s="527"/>
      <c r="K3" s="527"/>
      <c r="L3" s="527"/>
      <c r="M3" s="527"/>
      <c r="N3" s="527"/>
      <c r="O3" s="527"/>
      <c r="P3" s="527"/>
      <c r="Q3" s="527"/>
      <c r="R3" s="527"/>
      <c r="S3" s="527"/>
      <c r="T3" s="527"/>
      <c r="U3" s="527"/>
      <c r="V3" s="527"/>
      <c r="W3" s="527"/>
      <c r="X3" s="527"/>
      <c r="Y3" s="527"/>
      <c r="Z3" s="527"/>
      <c r="AA3" s="527"/>
      <c r="AB3" s="527"/>
      <c r="AC3" s="527"/>
      <c r="AD3" s="527"/>
      <c r="AE3" s="527"/>
      <c r="AF3" s="527"/>
      <c r="AG3" s="527"/>
    </row>
    <row r="4" spans="2:33" s="11" customFormat="1" ht="5.25" customHeight="1" collapsed="1" x14ac:dyDescent="0.25">
      <c r="B4" s="41"/>
      <c r="C4" s="241"/>
      <c r="D4" s="241"/>
      <c r="E4" s="241"/>
      <c r="F4" s="241"/>
      <c r="G4" s="241"/>
      <c r="H4" s="241"/>
      <c r="I4" s="241"/>
      <c r="J4" s="241"/>
      <c r="K4" s="17"/>
      <c r="L4" s="17"/>
      <c r="M4" s="17"/>
      <c r="N4" s="17"/>
      <c r="O4" s="17"/>
      <c r="P4" s="17"/>
      <c r="Q4" s="21"/>
      <c r="R4" s="21"/>
      <c r="S4" s="21"/>
      <c r="T4" s="21"/>
      <c r="U4" s="21"/>
      <c r="V4" s="21"/>
      <c r="W4" s="21"/>
      <c r="X4" s="21"/>
      <c r="Y4" s="21"/>
      <c r="Z4" s="21"/>
      <c r="AA4" s="21"/>
      <c r="AB4" s="21"/>
      <c r="AC4" s="21"/>
      <c r="AD4" s="21"/>
      <c r="AE4" s="243"/>
      <c r="AF4" s="34"/>
      <c r="AG4" s="17"/>
    </row>
    <row r="5" spans="2:33" s="11" customFormat="1" ht="19" collapsed="1" x14ac:dyDescent="0.25">
      <c r="B5" s="240" t="s">
        <v>88</v>
      </c>
      <c r="C5" s="241"/>
      <c r="D5" s="241"/>
      <c r="E5" s="241"/>
      <c r="F5" s="241"/>
      <c r="G5" s="241"/>
      <c r="H5" s="241"/>
      <c r="I5" s="241"/>
      <c r="J5" s="241"/>
      <c r="K5" s="257"/>
      <c r="L5" s="242" t="s">
        <v>84</v>
      </c>
      <c r="M5" s="17"/>
      <c r="N5" s="17"/>
      <c r="O5" s="256"/>
      <c r="P5" s="242" t="s">
        <v>141</v>
      </c>
      <c r="Q5" s="21"/>
      <c r="R5" s="21"/>
      <c r="S5" s="21"/>
      <c r="T5" s="21"/>
      <c r="U5" s="21"/>
      <c r="V5" s="21"/>
      <c r="W5" s="21"/>
      <c r="X5" s="21"/>
      <c r="Y5" s="21"/>
      <c r="Z5" s="21"/>
      <c r="AA5" s="21"/>
      <c r="AB5" s="21"/>
      <c r="AC5" s="21"/>
      <c r="AD5" s="21"/>
      <c r="AE5" s="22"/>
      <c r="AF5" s="34" t="s">
        <v>42</v>
      </c>
      <c r="AG5" s="17"/>
    </row>
    <row r="6" spans="2:33" s="11" customFormat="1" ht="5.25" customHeight="1" collapsed="1" x14ac:dyDescent="0.25">
      <c r="B6" s="41"/>
      <c r="C6" s="241"/>
      <c r="D6" s="241"/>
      <c r="E6" s="241"/>
      <c r="F6" s="241"/>
      <c r="G6" s="241"/>
      <c r="H6" s="241"/>
      <c r="I6" s="241"/>
      <c r="J6" s="241"/>
      <c r="K6" s="17"/>
      <c r="L6" s="17"/>
      <c r="M6" s="17"/>
      <c r="N6" s="17"/>
      <c r="O6" s="17"/>
      <c r="P6" s="17"/>
      <c r="Q6" s="21"/>
      <c r="R6" s="21"/>
      <c r="S6" s="21"/>
      <c r="T6" s="21"/>
      <c r="U6" s="21"/>
      <c r="V6" s="21"/>
      <c r="W6" s="21"/>
      <c r="X6" s="21"/>
      <c r="Y6" s="21"/>
      <c r="Z6" s="21"/>
      <c r="AA6" s="21"/>
      <c r="AB6" s="21"/>
      <c r="AC6" s="21"/>
      <c r="AD6" s="21"/>
      <c r="AE6" s="243"/>
      <c r="AF6" s="34"/>
      <c r="AG6" s="17"/>
    </row>
    <row r="7" spans="2:33" s="11" customFormat="1" ht="23.25" customHeight="1" x14ac:dyDescent="0.2">
      <c r="B7" s="617" t="s">
        <v>8</v>
      </c>
      <c r="C7" s="618"/>
      <c r="D7" s="618"/>
      <c r="E7" s="618"/>
      <c r="F7" s="618"/>
      <c r="G7" s="618"/>
      <c r="H7" s="618"/>
      <c r="I7" s="618"/>
      <c r="J7" s="618"/>
      <c r="K7" s="614"/>
      <c r="L7" s="614"/>
      <c r="M7" s="614"/>
      <c r="N7" s="614"/>
      <c r="O7" s="614"/>
      <c r="P7" s="614"/>
      <c r="Q7" s="614"/>
      <c r="R7" s="614"/>
      <c r="S7" s="614"/>
      <c r="T7" s="614"/>
      <c r="U7" s="614"/>
      <c r="V7" s="614"/>
      <c r="W7" s="614"/>
      <c r="X7" s="614"/>
      <c r="Y7" s="614"/>
      <c r="Z7" s="619"/>
      <c r="AA7" s="614"/>
      <c r="AB7" s="614"/>
      <c r="AC7" s="614"/>
      <c r="AD7" s="614"/>
      <c r="AE7" s="111"/>
      <c r="AF7" s="250" t="s">
        <v>37</v>
      </c>
      <c r="AG7" s="108" t="str">
        <f>IF(K7="","",COUNTA(K7:AD7))</f>
        <v/>
      </c>
    </row>
    <row r="8" spans="2:33" s="11" customFormat="1" ht="23.25" customHeight="1" thickBot="1" x14ac:dyDescent="0.25">
      <c r="B8" s="620" t="s">
        <v>30</v>
      </c>
      <c r="C8" s="621"/>
      <c r="D8" s="621"/>
      <c r="E8" s="621"/>
      <c r="F8" s="621"/>
      <c r="G8" s="621"/>
      <c r="H8" s="621"/>
      <c r="I8" s="621"/>
      <c r="J8" s="621"/>
      <c r="K8" s="615"/>
      <c r="L8" s="615"/>
      <c r="M8" s="615"/>
      <c r="N8" s="615"/>
      <c r="O8" s="615"/>
      <c r="P8" s="615"/>
      <c r="Q8" s="615"/>
      <c r="R8" s="615"/>
      <c r="S8" s="615"/>
      <c r="T8" s="615"/>
      <c r="U8" s="615"/>
      <c r="V8" s="615"/>
      <c r="W8" s="615"/>
      <c r="X8" s="615"/>
      <c r="Y8" s="615"/>
      <c r="Z8" s="616"/>
      <c r="AA8" s="615"/>
      <c r="AB8" s="615"/>
      <c r="AC8" s="615"/>
      <c r="AD8" s="615"/>
      <c r="AE8" s="111"/>
      <c r="AF8" s="250" t="s">
        <v>13</v>
      </c>
      <c r="AG8" s="108" t="str">
        <f>IF(K8="","",SUM(K8:AD8))</f>
        <v/>
      </c>
    </row>
    <row r="9" spans="2:33" s="11" customFormat="1" ht="24" customHeight="1" thickTop="1" x14ac:dyDescent="0.25">
      <c r="B9" s="597" t="s">
        <v>55</v>
      </c>
      <c r="C9" s="597"/>
      <c r="D9" s="597"/>
      <c r="E9" s="597"/>
      <c r="F9" s="597"/>
      <c r="G9" s="597"/>
      <c r="H9" s="597"/>
      <c r="I9" s="597"/>
      <c r="J9" s="597"/>
      <c r="K9" s="593">
        <f>SUM(L69:L70)</f>
        <v>0</v>
      </c>
      <c r="L9" s="592"/>
      <c r="M9" s="593">
        <f>SUM(N69:N70)</f>
        <v>0</v>
      </c>
      <c r="N9" s="592"/>
      <c r="O9" s="593">
        <f>SUM(P69:P70)</f>
        <v>0</v>
      </c>
      <c r="P9" s="592"/>
      <c r="Q9" s="598">
        <f>SUM(R69:R70)</f>
        <v>0</v>
      </c>
      <c r="R9" s="599"/>
      <c r="S9" s="593">
        <f>SUM(T69:T70)</f>
        <v>0</v>
      </c>
      <c r="T9" s="592"/>
      <c r="U9" s="593">
        <f>SUM(V69:V70)</f>
        <v>0</v>
      </c>
      <c r="V9" s="592"/>
      <c r="W9" s="593">
        <f>SUM(X69:X70)</f>
        <v>0</v>
      </c>
      <c r="X9" s="592"/>
      <c r="Y9" s="612">
        <f>SUM(Z69:Z70)</f>
        <v>0</v>
      </c>
      <c r="Z9" s="613"/>
      <c r="AA9" s="592">
        <f>SUM(AB69:AB70)</f>
        <v>0</v>
      </c>
      <c r="AB9" s="592"/>
      <c r="AC9" s="592">
        <f>SUM(AD69:AD70)</f>
        <v>0</v>
      </c>
      <c r="AD9" s="592"/>
      <c r="AE9" s="25"/>
      <c r="AF9" s="34"/>
      <c r="AG9" s="17"/>
    </row>
    <row r="10" spans="2:33" s="11" customFormat="1" ht="24" customHeight="1" x14ac:dyDescent="0.25">
      <c r="B10" s="597" t="s">
        <v>56</v>
      </c>
      <c r="C10" s="597"/>
      <c r="D10" s="597"/>
      <c r="E10" s="597"/>
      <c r="F10" s="597"/>
      <c r="G10" s="597"/>
      <c r="H10" s="597"/>
      <c r="I10" s="597"/>
      <c r="J10" s="597"/>
      <c r="K10" s="593">
        <f>SUM(L112:L113)</f>
        <v>0</v>
      </c>
      <c r="L10" s="592"/>
      <c r="M10" s="593">
        <f>SUM(N112:N113)</f>
        <v>0</v>
      </c>
      <c r="N10" s="592"/>
      <c r="O10" s="593">
        <f>SUM(P112:P113)</f>
        <v>0</v>
      </c>
      <c r="P10" s="592"/>
      <c r="Q10" s="598">
        <f>SUM(R112:R113)</f>
        <v>0</v>
      </c>
      <c r="R10" s="599"/>
      <c r="S10" s="593">
        <f>SUM(T112:T113)</f>
        <v>0</v>
      </c>
      <c r="T10" s="592"/>
      <c r="U10" s="593">
        <f>SUM(V112:V113)</f>
        <v>0</v>
      </c>
      <c r="V10" s="592"/>
      <c r="W10" s="593">
        <f>SUM(X112:X113)</f>
        <v>0</v>
      </c>
      <c r="X10" s="592"/>
      <c r="Y10" s="612">
        <f>SUM(Z112:Z113)</f>
        <v>0</v>
      </c>
      <c r="Z10" s="613"/>
      <c r="AA10" s="592">
        <f>SUM(AB112:AB113)</f>
        <v>0</v>
      </c>
      <c r="AB10" s="592"/>
      <c r="AC10" s="592">
        <f>SUM(AD112:AD113)</f>
        <v>0</v>
      </c>
      <c r="AD10" s="592"/>
      <c r="AE10" s="25"/>
      <c r="AF10" s="34"/>
      <c r="AG10" s="17"/>
    </row>
    <row r="11" spans="2:33" s="11" customFormat="1" ht="24" customHeight="1" x14ac:dyDescent="0.25">
      <c r="B11" s="597" t="s">
        <v>170</v>
      </c>
      <c r="C11" s="597"/>
      <c r="D11" s="597"/>
      <c r="E11" s="597"/>
      <c r="F11" s="597"/>
      <c r="G11" s="597"/>
      <c r="H11" s="597"/>
      <c r="I11" s="597"/>
      <c r="J11" s="597"/>
      <c r="K11" s="593">
        <f>SUM(L118:L121)</f>
        <v>0</v>
      </c>
      <c r="L11" s="592"/>
      <c r="M11" s="593">
        <f>SUM(N118:N121)</f>
        <v>0</v>
      </c>
      <c r="N11" s="592"/>
      <c r="O11" s="593">
        <f>SUM(P118:P121)</f>
        <v>0</v>
      </c>
      <c r="P11" s="592"/>
      <c r="Q11" s="598">
        <f>SUM(R118:R121)</f>
        <v>0</v>
      </c>
      <c r="R11" s="599"/>
      <c r="S11" s="593">
        <f>SUM(T118:T121)</f>
        <v>0</v>
      </c>
      <c r="T11" s="592"/>
      <c r="U11" s="593">
        <f>SUM(V118:V121)</f>
        <v>0</v>
      </c>
      <c r="V11" s="592"/>
      <c r="W11" s="593">
        <f>SUM(X118:X121)</f>
        <v>0</v>
      </c>
      <c r="X11" s="592"/>
      <c r="Y11" s="612">
        <f>SUM(Z118:Z121)</f>
        <v>0</v>
      </c>
      <c r="Z11" s="613"/>
      <c r="AA11" s="592">
        <f>SUM(AB118:AB121)</f>
        <v>0</v>
      </c>
      <c r="AB11" s="592"/>
      <c r="AC11" s="592">
        <f>SUM(AD118:AD121)</f>
        <v>0</v>
      </c>
      <c r="AD11" s="592"/>
      <c r="AE11" s="25"/>
      <c r="AF11" s="34"/>
      <c r="AG11" s="17"/>
    </row>
    <row r="12" spans="2:33" s="11" customFormat="1" ht="24" customHeight="1" x14ac:dyDescent="0.25">
      <c r="B12" s="638" t="s">
        <v>75</v>
      </c>
      <c r="C12" s="638"/>
      <c r="D12" s="638"/>
      <c r="E12" s="638"/>
      <c r="F12" s="638"/>
      <c r="G12" s="638"/>
      <c r="H12" s="638"/>
      <c r="I12" s="638"/>
      <c r="J12" s="638"/>
      <c r="K12" s="593">
        <f>SUM(K9:L11)</f>
        <v>0</v>
      </c>
      <c r="L12" s="592"/>
      <c r="M12" s="593">
        <f>SUM(M9:N11)</f>
        <v>0</v>
      </c>
      <c r="N12" s="592"/>
      <c r="O12" s="593">
        <f>SUM(O9:P11)</f>
        <v>0</v>
      </c>
      <c r="P12" s="592"/>
      <c r="Q12" s="598">
        <f>SUM(Q9:R11)</f>
        <v>0</v>
      </c>
      <c r="R12" s="599"/>
      <c r="S12" s="593">
        <f>SUM(S9:T11)</f>
        <v>0</v>
      </c>
      <c r="T12" s="592"/>
      <c r="U12" s="593">
        <f>SUM(U9:V11)</f>
        <v>0</v>
      </c>
      <c r="V12" s="592"/>
      <c r="W12" s="593">
        <f>SUM(W9:X11)</f>
        <v>0</v>
      </c>
      <c r="X12" s="592"/>
      <c r="Y12" s="612">
        <f>SUM(Y9:Z11)</f>
        <v>0</v>
      </c>
      <c r="Z12" s="613"/>
      <c r="AA12" s="592">
        <f>SUM(AA9:AB11)</f>
        <v>0</v>
      </c>
      <c r="AB12" s="592"/>
      <c r="AC12" s="592">
        <f>SUM(AC9:AD11)</f>
        <v>0</v>
      </c>
      <c r="AD12" s="592"/>
      <c r="AE12" s="25"/>
      <c r="AF12" s="34"/>
      <c r="AG12" s="17"/>
    </row>
    <row r="13" spans="2:33" s="11" customFormat="1" ht="24" customHeight="1" thickBot="1" x14ac:dyDescent="0.3">
      <c r="B13" s="638" t="s">
        <v>87</v>
      </c>
      <c r="C13" s="638"/>
      <c r="D13" s="638"/>
      <c r="E13" s="638"/>
      <c r="F13" s="638"/>
      <c r="G13" s="638"/>
      <c r="H13" s="638"/>
      <c r="I13" s="638"/>
      <c r="J13" s="638"/>
      <c r="K13" s="593">
        <f>ROUNDDOWN(K12/3,0)</f>
        <v>0</v>
      </c>
      <c r="L13" s="592"/>
      <c r="M13" s="593">
        <f>ROUNDDOWN(M12/3,0)</f>
        <v>0</v>
      </c>
      <c r="N13" s="592"/>
      <c r="O13" s="593">
        <f>ROUNDDOWN(O12/3,0)</f>
        <v>0</v>
      </c>
      <c r="P13" s="592"/>
      <c r="Q13" s="598">
        <f>ROUNDDOWN(Q12/3,0)</f>
        <v>0</v>
      </c>
      <c r="R13" s="599"/>
      <c r="S13" s="593">
        <f>ROUNDDOWN(S12/3,0)</f>
        <v>0</v>
      </c>
      <c r="T13" s="592"/>
      <c r="U13" s="593">
        <f>ROUNDDOWN(U12/3,0)</f>
        <v>0</v>
      </c>
      <c r="V13" s="592"/>
      <c r="W13" s="593">
        <f>ROUNDDOWN(W12/3,0)</f>
        <v>0</v>
      </c>
      <c r="X13" s="592"/>
      <c r="Y13" s="612">
        <f>ROUNDDOWN(Y12/3,0)</f>
        <v>0</v>
      </c>
      <c r="Z13" s="613"/>
      <c r="AA13" s="592">
        <f>ROUNDDOWN(AA12/3,0)</f>
        <v>0</v>
      </c>
      <c r="AB13" s="592"/>
      <c r="AC13" s="592">
        <f>ROUNDDOWN(AC12/3,0)</f>
        <v>0</v>
      </c>
      <c r="AD13" s="592"/>
      <c r="AE13" s="25"/>
      <c r="AF13" s="34"/>
      <c r="AG13" s="17"/>
    </row>
    <row r="14" spans="2:33" s="11" customFormat="1" ht="34.5" customHeight="1" thickTop="1" thickBot="1" x14ac:dyDescent="0.3">
      <c r="B14" s="606" t="s">
        <v>142</v>
      </c>
      <c r="C14" s="607"/>
      <c r="D14" s="607"/>
      <c r="E14" s="607"/>
      <c r="F14" s="607"/>
      <c r="G14" s="607"/>
      <c r="H14" s="607"/>
      <c r="I14" s="607"/>
      <c r="J14" s="608"/>
      <c r="K14" s="600">
        <f>MIN(K13,150000)</f>
        <v>0</v>
      </c>
      <c r="L14" s="604"/>
      <c r="M14" s="600">
        <f>MIN(M13,150000)</f>
        <v>0</v>
      </c>
      <c r="N14" s="604"/>
      <c r="O14" s="600">
        <f>MIN(O13,150000)</f>
        <v>0</v>
      </c>
      <c r="P14" s="604"/>
      <c r="Q14" s="609">
        <f>MIN(Q13,150000)</f>
        <v>0</v>
      </c>
      <c r="R14" s="610"/>
      <c r="S14" s="600">
        <f>MIN(S13,150000)</f>
        <v>0</v>
      </c>
      <c r="T14" s="604"/>
      <c r="U14" s="600">
        <f>MIN(U13,150000)</f>
        <v>0</v>
      </c>
      <c r="V14" s="604"/>
      <c r="W14" s="600">
        <f>MIN(W13,150000)</f>
        <v>0</v>
      </c>
      <c r="X14" s="604"/>
      <c r="Y14" s="600">
        <f>MIN(Y13,150000)</f>
        <v>0</v>
      </c>
      <c r="Z14" s="601"/>
      <c r="AA14" s="604">
        <f>MIN(AA13,150000)</f>
        <v>0</v>
      </c>
      <c r="AB14" s="604"/>
      <c r="AC14" s="604">
        <f>MIN(AC13,150000)</f>
        <v>0</v>
      </c>
      <c r="AD14" s="605"/>
      <c r="AE14" s="25"/>
      <c r="AF14" s="594" t="s">
        <v>77</v>
      </c>
      <c r="AG14" s="595"/>
    </row>
    <row r="15" spans="2:33" s="11" customFormat="1" ht="30" customHeight="1" thickTop="1" thickBot="1" x14ac:dyDescent="0.25">
      <c r="B15" s="596" t="s">
        <v>76</v>
      </c>
      <c r="C15" s="597"/>
      <c r="D15" s="597"/>
      <c r="E15" s="597"/>
      <c r="F15" s="597"/>
      <c r="G15" s="597"/>
      <c r="H15" s="597"/>
      <c r="I15" s="597"/>
      <c r="J15" s="597"/>
      <c r="K15" s="593">
        <f>K14*K8</f>
        <v>0</v>
      </c>
      <c r="L15" s="592"/>
      <c r="M15" s="593">
        <f>M14*M8</f>
        <v>0</v>
      </c>
      <c r="N15" s="592"/>
      <c r="O15" s="593">
        <f>O14*O8</f>
        <v>0</v>
      </c>
      <c r="P15" s="592"/>
      <c r="Q15" s="598">
        <f>Q14*Q8</f>
        <v>0</v>
      </c>
      <c r="R15" s="599"/>
      <c r="S15" s="593">
        <f>S14*S8</f>
        <v>0</v>
      </c>
      <c r="T15" s="592"/>
      <c r="U15" s="593">
        <f>U14*U8</f>
        <v>0</v>
      </c>
      <c r="V15" s="592"/>
      <c r="W15" s="593">
        <f>W14*W8</f>
        <v>0</v>
      </c>
      <c r="X15" s="592"/>
      <c r="Y15" s="593">
        <f>Y14*Y8</f>
        <v>0</v>
      </c>
      <c r="Z15" s="611"/>
      <c r="AA15" s="592">
        <f>AA14*AA8</f>
        <v>0</v>
      </c>
      <c r="AB15" s="592"/>
      <c r="AC15" s="592">
        <f>AC14*AC8</f>
        <v>0</v>
      </c>
      <c r="AD15" s="592"/>
      <c r="AE15" s="112"/>
      <c r="AF15" s="602">
        <f>SUM(K15:AD15)</f>
        <v>0</v>
      </c>
      <c r="AG15" s="603"/>
    </row>
    <row r="16" spans="2:33" s="11" customFormat="1" ht="14.25" customHeight="1" x14ac:dyDescent="0.25">
      <c r="B16" s="32"/>
      <c r="C16" s="32"/>
      <c r="D16" s="31"/>
      <c r="E16" s="31"/>
      <c r="F16" s="30"/>
      <c r="G16" s="30"/>
      <c r="H16" s="30"/>
      <c r="I16" s="30"/>
      <c r="J16" s="29"/>
      <c r="K16" s="78"/>
      <c r="L16" s="78"/>
      <c r="M16" s="78"/>
      <c r="N16" s="78"/>
      <c r="O16" s="78"/>
      <c r="P16" s="78"/>
      <c r="Q16" s="78"/>
      <c r="R16" s="78"/>
      <c r="S16" s="78"/>
      <c r="T16" s="78"/>
      <c r="U16" s="78"/>
      <c r="V16" s="78"/>
      <c r="W16" s="78"/>
      <c r="X16" s="78"/>
      <c r="Y16" s="78"/>
      <c r="Z16" s="78"/>
      <c r="AA16" s="78"/>
      <c r="AB16" s="78"/>
      <c r="AC16" s="78"/>
      <c r="AD16" s="78"/>
      <c r="AE16" s="78"/>
      <c r="AF16" s="34"/>
      <c r="AG16" s="34"/>
    </row>
    <row r="17" spans="1:33" ht="23.25" customHeight="1" x14ac:dyDescent="0.25">
      <c r="B17" s="574" t="s">
        <v>0</v>
      </c>
      <c r="C17" s="574"/>
      <c r="D17" s="561" t="s">
        <v>67</v>
      </c>
      <c r="E17" s="562"/>
      <c r="F17" s="562"/>
      <c r="G17" s="562"/>
      <c r="H17" s="562"/>
      <c r="I17" s="562"/>
      <c r="J17" s="563"/>
      <c r="K17" s="35"/>
      <c r="L17" s="9"/>
      <c r="M17" s="9"/>
      <c r="N17" s="9"/>
      <c r="O17" s="9"/>
      <c r="P17" s="9"/>
      <c r="Q17" s="9"/>
      <c r="R17" s="9"/>
      <c r="S17" s="9"/>
      <c r="T17" s="9"/>
      <c r="U17" s="9"/>
      <c r="V17" s="9"/>
      <c r="W17" s="9"/>
      <c r="X17" s="9"/>
      <c r="Y17" s="9"/>
      <c r="Z17" s="9"/>
      <c r="AA17" s="9"/>
      <c r="AB17" s="9"/>
      <c r="AC17" s="9"/>
      <c r="AD17" s="9"/>
      <c r="AE17" s="17"/>
      <c r="AF17" s="34"/>
      <c r="AG17" s="34"/>
    </row>
    <row r="18" spans="1:33" ht="21.75" customHeight="1" x14ac:dyDescent="0.2">
      <c r="B18" s="566" t="str">
        <f>IF(COUNTIF(E20:E44,"err")&gt;0,"グレードと一致しない型番があります。登録番号を確認して下さい。","")</f>
        <v/>
      </c>
      <c r="C18" s="566"/>
      <c r="D18" s="566"/>
      <c r="E18" s="566"/>
      <c r="F18" s="566"/>
      <c r="G18" s="566"/>
      <c r="H18" s="566"/>
      <c r="I18" s="566"/>
      <c r="J18" s="566"/>
      <c r="K18" s="42" t="s">
        <v>12</v>
      </c>
      <c r="L18" s="9"/>
      <c r="M18" s="9"/>
      <c r="N18" s="9"/>
      <c r="O18" s="9"/>
      <c r="P18" s="9"/>
      <c r="Q18" s="9"/>
      <c r="R18" s="9"/>
      <c r="S18" s="9"/>
      <c r="T18" s="9"/>
      <c r="U18" s="9"/>
      <c r="V18" s="9"/>
      <c r="W18" s="9"/>
      <c r="X18" s="9"/>
      <c r="Y18" s="9"/>
      <c r="Z18" s="9"/>
      <c r="AA18" s="9"/>
      <c r="AB18" s="9"/>
      <c r="AC18" s="9"/>
      <c r="AD18" s="9"/>
      <c r="AE18" s="17"/>
      <c r="AF18" s="17"/>
      <c r="AG18" s="17"/>
    </row>
    <row r="19" spans="1:33" s="24" customFormat="1" ht="26.25" customHeight="1" thickBot="1" x14ac:dyDescent="0.25">
      <c r="B19" s="584" t="s">
        <v>1</v>
      </c>
      <c r="C19" s="579"/>
      <c r="D19" s="258" t="s">
        <v>158</v>
      </c>
      <c r="E19" s="247" t="s">
        <v>35</v>
      </c>
      <c r="F19" s="639" t="s">
        <v>15</v>
      </c>
      <c r="G19" s="578"/>
      <c r="H19" s="578"/>
      <c r="I19" s="579"/>
      <c r="J19" s="247" t="s">
        <v>3</v>
      </c>
      <c r="K19" s="259" t="s">
        <v>28</v>
      </c>
      <c r="L19" s="247" t="s">
        <v>5</v>
      </c>
      <c r="M19" s="259" t="s">
        <v>28</v>
      </c>
      <c r="N19" s="247" t="s">
        <v>5</v>
      </c>
      <c r="O19" s="259" t="s">
        <v>28</v>
      </c>
      <c r="P19" s="247" t="s">
        <v>5</v>
      </c>
      <c r="Q19" s="259" t="s">
        <v>28</v>
      </c>
      <c r="R19" s="247" t="s">
        <v>5</v>
      </c>
      <c r="S19" s="259" t="s">
        <v>28</v>
      </c>
      <c r="T19" s="247" t="s">
        <v>5</v>
      </c>
      <c r="U19" s="259" t="s">
        <v>28</v>
      </c>
      <c r="V19" s="247" t="s">
        <v>5</v>
      </c>
      <c r="W19" s="259" t="s">
        <v>28</v>
      </c>
      <c r="X19" s="247" t="s">
        <v>5</v>
      </c>
      <c r="Y19" s="259" t="s">
        <v>28</v>
      </c>
      <c r="Z19" s="247" t="s">
        <v>5</v>
      </c>
      <c r="AA19" s="259" t="s">
        <v>28</v>
      </c>
      <c r="AB19" s="247" t="s">
        <v>5</v>
      </c>
      <c r="AC19" s="259" t="s">
        <v>28</v>
      </c>
      <c r="AD19" s="247" t="s">
        <v>5</v>
      </c>
      <c r="AE19" s="23"/>
      <c r="AF19" s="248" t="s">
        <v>54</v>
      </c>
      <c r="AG19" s="249" t="s">
        <v>40</v>
      </c>
    </row>
    <row r="20" spans="1:33" s="12" customFormat="1" ht="21" customHeight="1" thickTop="1" x14ac:dyDescent="0.2">
      <c r="A20" s="12" t="str">
        <f>IF(D20="","",MAX($A$19:$A19)+1)</f>
        <v/>
      </c>
      <c r="B20" s="640"/>
      <c r="C20" s="641"/>
      <c r="D20" s="87"/>
      <c r="E20" s="201" t="str">
        <f t="shared" ref="E20:E44" si="0">IF(D20="","",IF(AND(LEFT(D20,1)&amp;RIGHT(D20,1)&lt;&gt;"G1",LEFT(D20,1)&amp;RIGHT(D20,1)&lt;&gt;"G2"),"err",LEFT(D20,1)&amp;RIGHT(D20,1)))</f>
        <v/>
      </c>
      <c r="F20" s="99"/>
      <c r="G20" s="204" t="s">
        <v>2</v>
      </c>
      <c r="H20" s="101"/>
      <c r="I20" s="207" t="s">
        <v>4</v>
      </c>
      <c r="J20" s="208" t="str">
        <f>IF(AND(F20&lt;&gt;"",H20&lt;&gt;""),ROUNDDOWN(F20*H20/1000000,2),"")</f>
        <v/>
      </c>
      <c r="K20" s="79"/>
      <c r="L20" s="208">
        <f>IF(AND($J20&lt;&gt;"",K20&lt;&gt;""),$J20*K20,0)</f>
        <v>0</v>
      </c>
      <c r="M20" s="79"/>
      <c r="N20" s="208">
        <f>IF(AND($J20&lt;&gt;"",M20&lt;&gt;""),$J20*M20,0)</f>
        <v>0</v>
      </c>
      <c r="O20" s="79"/>
      <c r="P20" s="208">
        <f>IF(AND($J20&lt;&gt;"",O20&lt;&gt;""),$J20*O20,0)</f>
        <v>0</v>
      </c>
      <c r="Q20" s="79"/>
      <c r="R20" s="208">
        <f>IF(AND($J20&lt;&gt;"",Q20&lt;&gt;""),$J20*Q20,0)</f>
        <v>0</v>
      </c>
      <c r="S20" s="79"/>
      <c r="T20" s="208">
        <f>IF(AND($J20&lt;&gt;"",S20&lt;&gt;""),$J20*S20,0)</f>
        <v>0</v>
      </c>
      <c r="U20" s="79"/>
      <c r="V20" s="208">
        <f>IF(AND($J20&lt;&gt;"",U20&lt;&gt;""),$J20*U20,0)</f>
        <v>0</v>
      </c>
      <c r="W20" s="79"/>
      <c r="X20" s="208">
        <f>IF(AND($J20&lt;&gt;"",W20&lt;&gt;""),$J20*W20,0)</f>
        <v>0</v>
      </c>
      <c r="Y20" s="79"/>
      <c r="Z20" s="208">
        <f>IF(AND($J20&lt;&gt;"",Y20&lt;&gt;""),$J20*Y20,0)</f>
        <v>0</v>
      </c>
      <c r="AA20" s="79"/>
      <c r="AB20" s="208">
        <f t="shared" ref="AB20:AB42" si="1">IF(AND($J20&lt;&gt;"",AA20&lt;&gt;""),$J20*AA20,0)</f>
        <v>0</v>
      </c>
      <c r="AC20" s="79"/>
      <c r="AD20" s="208">
        <f t="shared" ref="AD20:AD42" si="2">IF(AND($J20&lt;&gt;"",AC20&lt;&gt;""),$J20*AC20,0)</f>
        <v>0</v>
      </c>
      <c r="AE20" s="37"/>
      <c r="AF20" s="213">
        <f>SUM(K20*$K$8,M20*$M$8,O20*$O$8,Q20*$Q$8,S20*$S$8,U20*$U$8,W20*$W$8,Y20*$Y$8,AA20*$AA$8,AC20*$AC$8)</f>
        <v>0</v>
      </c>
      <c r="AG20" s="214">
        <f>SUM(L20*$K$8,N20*$M$8,P20*$O$8,R20*$Q$8,T20*$S$8,V20*$U$8,X20*$W$8,Z20*$Y$8,AB20*$AA$8,AD20*$AC$8)</f>
        <v>0</v>
      </c>
    </row>
    <row r="21" spans="1:33" s="12" customFormat="1" ht="21" customHeight="1" x14ac:dyDescent="0.2">
      <c r="A21" s="12" t="str">
        <f>IF(D21="","",MAX($A$19:$A20)+1)</f>
        <v/>
      </c>
      <c r="B21" s="588"/>
      <c r="C21" s="589"/>
      <c r="D21" s="88"/>
      <c r="E21" s="202" t="str">
        <f t="shared" si="0"/>
        <v/>
      </c>
      <c r="F21" s="98"/>
      <c r="G21" s="205" t="s">
        <v>2</v>
      </c>
      <c r="H21" s="98"/>
      <c r="I21" s="209" t="s">
        <v>4</v>
      </c>
      <c r="J21" s="210" t="str">
        <f t="shared" ref="J21:J44" si="3">IF(AND(F21&lt;&gt;"",H21&lt;&gt;""),ROUNDDOWN(F21*H21/1000000,2),"")</f>
        <v/>
      </c>
      <c r="K21" s="80"/>
      <c r="L21" s="210">
        <f t="shared" ref="L21:L44" si="4">IF(AND($J21&lt;&gt;"",K21&lt;&gt;""),$J21*K21,0)</f>
        <v>0</v>
      </c>
      <c r="M21" s="80"/>
      <c r="N21" s="210">
        <f t="shared" ref="N21:N44" si="5">IF(AND($J21&lt;&gt;"",M21&lt;&gt;""),$J21*M21,0)</f>
        <v>0</v>
      </c>
      <c r="O21" s="80"/>
      <c r="P21" s="210">
        <f t="shared" ref="P21:P44" si="6">IF(AND($J21&lt;&gt;"",O21&lt;&gt;""),$J21*O21,0)</f>
        <v>0</v>
      </c>
      <c r="Q21" s="80"/>
      <c r="R21" s="210">
        <f t="shared" ref="R21:R44" si="7">IF(AND($J21&lt;&gt;"",Q21&lt;&gt;""),$J21*Q21,0)</f>
        <v>0</v>
      </c>
      <c r="S21" s="80"/>
      <c r="T21" s="210">
        <f t="shared" ref="T21:T44" si="8">IF(AND($J21&lt;&gt;"",S21&lt;&gt;""),$J21*S21,0)</f>
        <v>0</v>
      </c>
      <c r="U21" s="80"/>
      <c r="V21" s="210">
        <f t="shared" ref="V21:V44" si="9">IF(AND($J21&lt;&gt;"",U21&lt;&gt;""),$J21*U21,0)</f>
        <v>0</v>
      </c>
      <c r="W21" s="80"/>
      <c r="X21" s="210">
        <f t="shared" ref="X21:X44" si="10">IF(AND($J21&lt;&gt;"",W21&lt;&gt;""),$J21*W21,0)</f>
        <v>0</v>
      </c>
      <c r="Y21" s="80"/>
      <c r="Z21" s="210">
        <f t="shared" ref="Z21:Z44" si="11">IF(AND($J21&lt;&gt;"",Y21&lt;&gt;""),$J21*Y21,0)</f>
        <v>0</v>
      </c>
      <c r="AA21" s="80"/>
      <c r="AB21" s="210">
        <f t="shared" si="1"/>
        <v>0</v>
      </c>
      <c r="AC21" s="80"/>
      <c r="AD21" s="210">
        <f t="shared" si="2"/>
        <v>0</v>
      </c>
      <c r="AE21" s="215"/>
      <c r="AF21" s="216">
        <f t="shared" ref="AF21:AF44" si="12">SUM(K21*$K$8,M21*$M$8,O21*$O$8,Q21*$Q$8,S21*$S$8,U21*$U$8,W21*$W$8,Y21*$Y$8,AA21*$AA$8,AC21*$AC$8)</f>
        <v>0</v>
      </c>
      <c r="AG21" s="217">
        <f t="shared" ref="AG21:AG44" si="13">SUM(L21*$K$8,N21*$M$8,P21*$O$8,R21*$Q$8,T21*$S$8,V21*$U$8,X21*$W$8,Z21*$Y$8,AB21*$AA$8,AD21*$AC$8)</f>
        <v>0</v>
      </c>
    </row>
    <row r="22" spans="1:33" s="12" customFormat="1" ht="21" customHeight="1" x14ac:dyDescent="0.2">
      <c r="A22" s="12" t="str">
        <f>IF(D22="","",MAX($A$19:$A21)+1)</f>
        <v/>
      </c>
      <c r="B22" s="588"/>
      <c r="C22" s="589"/>
      <c r="D22" s="88"/>
      <c r="E22" s="202" t="str">
        <f t="shared" si="0"/>
        <v/>
      </c>
      <c r="F22" s="98"/>
      <c r="G22" s="205" t="s">
        <v>2</v>
      </c>
      <c r="H22" s="98"/>
      <c r="I22" s="209" t="s">
        <v>4</v>
      </c>
      <c r="J22" s="210" t="str">
        <f t="shared" si="3"/>
        <v/>
      </c>
      <c r="K22" s="80"/>
      <c r="L22" s="210">
        <f t="shared" si="4"/>
        <v>0</v>
      </c>
      <c r="M22" s="80"/>
      <c r="N22" s="210">
        <f t="shared" si="5"/>
        <v>0</v>
      </c>
      <c r="O22" s="80"/>
      <c r="P22" s="210">
        <f t="shared" si="6"/>
        <v>0</v>
      </c>
      <c r="Q22" s="80"/>
      <c r="R22" s="210">
        <f t="shared" si="7"/>
        <v>0</v>
      </c>
      <c r="S22" s="80"/>
      <c r="T22" s="210">
        <f t="shared" si="8"/>
        <v>0</v>
      </c>
      <c r="U22" s="80"/>
      <c r="V22" s="210">
        <f t="shared" si="9"/>
        <v>0</v>
      </c>
      <c r="W22" s="80"/>
      <c r="X22" s="210">
        <f t="shared" si="10"/>
        <v>0</v>
      </c>
      <c r="Y22" s="80"/>
      <c r="Z22" s="210">
        <f t="shared" si="11"/>
        <v>0</v>
      </c>
      <c r="AA22" s="80"/>
      <c r="AB22" s="210">
        <f t="shared" si="1"/>
        <v>0</v>
      </c>
      <c r="AC22" s="80"/>
      <c r="AD22" s="210">
        <f t="shared" si="2"/>
        <v>0</v>
      </c>
      <c r="AE22" s="215"/>
      <c r="AF22" s="216">
        <f t="shared" si="12"/>
        <v>0</v>
      </c>
      <c r="AG22" s="217">
        <f t="shared" si="13"/>
        <v>0</v>
      </c>
    </row>
    <row r="23" spans="1:33" s="12" customFormat="1" ht="21" customHeight="1" x14ac:dyDescent="0.2">
      <c r="A23" s="12" t="str">
        <f>IF(D23="","",MAX($A$19:$A22)+1)</f>
        <v/>
      </c>
      <c r="B23" s="588"/>
      <c r="C23" s="589"/>
      <c r="D23" s="88"/>
      <c r="E23" s="202" t="str">
        <f t="shared" si="0"/>
        <v/>
      </c>
      <c r="F23" s="98"/>
      <c r="G23" s="205" t="s">
        <v>2</v>
      </c>
      <c r="H23" s="98"/>
      <c r="I23" s="209" t="s">
        <v>4</v>
      </c>
      <c r="J23" s="210" t="str">
        <f t="shared" si="3"/>
        <v/>
      </c>
      <c r="K23" s="80"/>
      <c r="L23" s="210">
        <f t="shared" si="4"/>
        <v>0</v>
      </c>
      <c r="M23" s="80"/>
      <c r="N23" s="210">
        <f t="shared" si="5"/>
        <v>0</v>
      </c>
      <c r="O23" s="80"/>
      <c r="P23" s="210">
        <f t="shared" si="6"/>
        <v>0</v>
      </c>
      <c r="Q23" s="80"/>
      <c r="R23" s="210">
        <f t="shared" si="7"/>
        <v>0</v>
      </c>
      <c r="S23" s="80"/>
      <c r="T23" s="210">
        <f t="shared" si="8"/>
        <v>0</v>
      </c>
      <c r="U23" s="80"/>
      <c r="V23" s="210">
        <f t="shared" si="9"/>
        <v>0</v>
      </c>
      <c r="W23" s="80"/>
      <c r="X23" s="210">
        <f t="shared" si="10"/>
        <v>0</v>
      </c>
      <c r="Y23" s="80"/>
      <c r="Z23" s="210">
        <f t="shared" si="11"/>
        <v>0</v>
      </c>
      <c r="AA23" s="80"/>
      <c r="AB23" s="210">
        <f t="shared" si="1"/>
        <v>0</v>
      </c>
      <c r="AC23" s="80"/>
      <c r="AD23" s="210">
        <f t="shared" si="2"/>
        <v>0</v>
      </c>
      <c r="AE23" s="215"/>
      <c r="AF23" s="216">
        <f t="shared" si="12"/>
        <v>0</v>
      </c>
      <c r="AG23" s="217">
        <f t="shared" si="13"/>
        <v>0</v>
      </c>
    </row>
    <row r="24" spans="1:33" s="12" customFormat="1" ht="21" customHeight="1" x14ac:dyDescent="0.2">
      <c r="A24" s="12" t="str">
        <f>IF(D24="","",MAX($A$19:$A23)+1)</f>
        <v/>
      </c>
      <c r="B24" s="588"/>
      <c r="C24" s="589"/>
      <c r="D24" s="88"/>
      <c r="E24" s="202" t="str">
        <f t="shared" ref="E24:E28" si="14">IF(D24="","",IF(AND(LEFT(D24,1)&amp;RIGHT(D24,1)&lt;&gt;"G1",LEFT(D24,1)&amp;RIGHT(D24,1)&lt;&gt;"G2"),"err",LEFT(D24,1)&amp;RIGHT(D24,1)))</f>
        <v/>
      </c>
      <c r="F24" s="98"/>
      <c r="G24" s="205" t="s">
        <v>2</v>
      </c>
      <c r="H24" s="98"/>
      <c r="I24" s="209" t="s">
        <v>4</v>
      </c>
      <c r="J24" s="210" t="str">
        <f t="shared" ref="J24:J28" si="15">IF(AND(F24&lt;&gt;"",H24&lt;&gt;""),ROUNDDOWN(F24*H24/1000000,2),"")</f>
        <v/>
      </c>
      <c r="K24" s="80"/>
      <c r="L24" s="210">
        <f t="shared" ref="L24:L28" si="16">IF(AND($J24&lt;&gt;"",K24&lt;&gt;""),$J24*K24,0)</f>
        <v>0</v>
      </c>
      <c r="M24" s="80"/>
      <c r="N24" s="210">
        <f t="shared" ref="N24:N28" si="17">IF(AND($J24&lt;&gt;"",M24&lt;&gt;""),$J24*M24,0)</f>
        <v>0</v>
      </c>
      <c r="O24" s="80"/>
      <c r="P24" s="210">
        <f t="shared" ref="P24:P28" si="18">IF(AND($J24&lt;&gt;"",O24&lt;&gt;""),$J24*O24,0)</f>
        <v>0</v>
      </c>
      <c r="Q24" s="80"/>
      <c r="R24" s="210">
        <f t="shared" ref="R24:R28" si="19">IF(AND($J24&lt;&gt;"",Q24&lt;&gt;""),$J24*Q24,0)</f>
        <v>0</v>
      </c>
      <c r="S24" s="80"/>
      <c r="T24" s="210">
        <f t="shared" ref="T24:T28" si="20">IF(AND($J24&lt;&gt;"",S24&lt;&gt;""),$J24*S24,0)</f>
        <v>0</v>
      </c>
      <c r="U24" s="80"/>
      <c r="V24" s="210">
        <f t="shared" ref="V24:V28" si="21">IF(AND($J24&lt;&gt;"",U24&lt;&gt;""),$J24*U24,0)</f>
        <v>0</v>
      </c>
      <c r="W24" s="80"/>
      <c r="X24" s="210">
        <f t="shared" ref="X24:X28" si="22">IF(AND($J24&lt;&gt;"",W24&lt;&gt;""),$J24*W24,0)</f>
        <v>0</v>
      </c>
      <c r="Y24" s="80"/>
      <c r="Z24" s="210">
        <f t="shared" ref="Z24:Z28" si="23">IF(AND($J24&lt;&gt;"",Y24&lt;&gt;""),$J24*Y24,0)</f>
        <v>0</v>
      </c>
      <c r="AA24" s="80"/>
      <c r="AB24" s="210">
        <f t="shared" ref="AB24:AB28" si="24">IF(AND($J24&lt;&gt;"",AA24&lt;&gt;""),$J24*AA24,0)</f>
        <v>0</v>
      </c>
      <c r="AC24" s="80"/>
      <c r="AD24" s="210">
        <f t="shared" ref="AD24:AD28" si="25">IF(AND($J24&lt;&gt;"",AC24&lt;&gt;""),$J24*AC24,0)</f>
        <v>0</v>
      </c>
      <c r="AE24" s="215"/>
      <c r="AF24" s="216">
        <f t="shared" ref="AF24:AF28" si="26">SUM(K24*$K$8,M24*$M$8,O24*$O$8,Q24*$Q$8,S24*$S$8,U24*$U$8,W24*$W$8,Y24*$Y$8,AA24*$AA$8,AC24*$AC$8)</f>
        <v>0</v>
      </c>
      <c r="AG24" s="217">
        <f t="shared" ref="AG24:AG28" si="27">SUM(L24*$K$8,N24*$M$8,P24*$O$8,R24*$Q$8,T24*$S$8,V24*$U$8,X24*$W$8,Z24*$Y$8,AB24*$AA$8,AD24*$AC$8)</f>
        <v>0</v>
      </c>
    </row>
    <row r="25" spans="1:33" s="12" customFormat="1" ht="21" customHeight="1" x14ac:dyDescent="0.2">
      <c r="A25" s="12" t="str">
        <f>IF(D25="","",MAX($A$19:$A24)+1)</f>
        <v/>
      </c>
      <c r="B25" s="588"/>
      <c r="C25" s="589"/>
      <c r="D25" s="88"/>
      <c r="E25" s="202" t="str">
        <f t="shared" si="14"/>
        <v/>
      </c>
      <c r="F25" s="98"/>
      <c r="G25" s="205" t="s">
        <v>2</v>
      </c>
      <c r="H25" s="98"/>
      <c r="I25" s="209" t="s">
        <v>4</v>
      </c>
      <c r="J25" s="210" t="str">
        <f t="shared" si="15"/>
        <v/>
      </c>
      <c r="K25" s="80"/>
      <c r="L25" s="210">
        <f t="shared" si="16"/>
        <v>0</v>
      </c>
      <c r="M25" s="80"/>
      <c r="N25" s="210">
        <f t="shared" si="17"/>
        <v>0</v>
      </c>
      <c r="O25" s="80"/>
      <c r="P25" s="210">
        <f t="shared" si="18"/>
        <v>0</v>
      </c>
      <c r="Q25" s="80"/>
      <c r="R25" s="210">
        <f t="shared" si="19"/>
        <v>0</v>
      </c>
      <c r="S25" s="80"/>
      <c r="T25" s="210">
        <f t="shared" si="20"/>
        <v>0</v>
      </c>
      <c r="U25" s="80"/>
      <c r="V25" s="210">
        <f t="shared" si="21"/>
        <v>0</v>
      </c>
      <c r="W25" s="80"/>
      <c r="X25" s="210">
        <f t="shared" si="22"/>
        <v>0</v>
      </c>
      <c r="Y25" s="80"/>
      <c r="Z25" s="210">
        <f t="shared" si="23"/>
        <v>0</v>
      </c>
      <c r="AA25" s="80"/>
      <c r="AB25" s="210">
        <f t="shared" si="24"/>
        <v>0</v>
      </c>
      <c r="AC25" s="80"/>
      <c r="AD25" s="210">
        <f t="shared" si="25"/>
        <v>0</v>
      </c>
      <c r="AE25" s="215"/>
      <c r="AF25" s="216">
        <f t="shared" si="26"/>
        <v>0</v>
      </c>
      <c r="AG25" s="217">
        <f t="shared" si="27"/>
        <v>0</v>
      </c>
    </row>
    <row r="26" spans="1:33" s="12" customFormat="1" ht="21" customHeight="1" x14ac:dyDescent="0.2">
      <c r="A26" s="12" t="str">
        <f>IF(D26="","",MAX($A$19:$A25)+1)</f>
        <v/>
      </c>
      <c r="B26" s="588"/>
      <c r="C26" s="589"/>
      <c r="D26" s="88"/>
      <c r="E26" s="202" t="str">
        <f t="shared" si="14"/>
        <v/>
      </c>
      <c r="F26" s="98"/>
      <c r="G26" s="205" t="s">
        <v>2</v>
      </c>
      <c r="H26" s="98"/>
      <c r="I26" s="209" t="s">
        <v>4</v>
      </c>
      <c r="J26" s="210" t="str">
        <f t="shared" si="15"/>
        <v/>
      </c>
      <c r="K26" s="80"/>
      <c r="L26" s="210">
        <f t="shared" si="16"/>
        <v>0</v>
      </c>
      <c r="M26" s="80"/>
      <c r="N26" s="210">
        <f t="shared" si="17"/>
        <v>0</v>
      </c>
      <c r="O26" s="80"/>
      <c r="P26" s="210">
        <f t="shared" si="18"/>
        <v>0</v>
      </c>
      <c r="Q26" s="80"/>
      <c r="R26" s="210">
        <f t="shared" si="19"/>
        <v>0</v>
      </c>
      <c r="S26" s="80"/>
      <c r="T26" s="210">
        <f t="shared" si="20"/>
        <v>0</v>
      </c>
      <c r="U26" s="80"/>
      <c r="V26" s="210">
        <f t="shared" si="21"/>
        <v>0</v>
      </c>
      <c r="W26" s="80"/>
      <c r="X26" s="210">
        <f t="shared" si="22"/>
        <v>0</v>
      </c>
      <c r="Y26" s="80"/>
      <c r="Z26" s="210">
        <f t="shared" si="23"/>
        <v>0</v>
      </c>
      <c r="AA26" s="80"/>
      <c r="AB26" s="210">
        <f t="shared" si="24"/>
        <v>0</v>
      </c>
      <c r="AC26" s="80"/>
      <c r="AD26" s="210">
        <f t="shared" si="25"/>
        <v>0</v>
      </c>
      <c r="AE26" s="215"/>
      <c r="AF26" s="216">
        <f t="shared" si="26"/>
        <v>0</v>
      </c>
      <c r="AG26" s="217">
        <f t="shared" si="27"/>
        <v>0</v>
      </c>
    </row>
    <row r="27" spans="1:33" s="12" customFormat="1" ht="21" customHeight="1" x14ac:dyDescent="0.2">
      <c r="A27" s="12" t="str">
        <f>IF(D27="","",MAX($A$19:$A26)+1)</f>
        <v/>
      </c>
      <c r="B27" s="588"/>
      <c r="C27" s="589"/>
      <c r="D27" s="88"/>
      <c r="E27" s="202" t="str">
        <f t="shared" si="14"/>
        <v/>
      </c>
      <c r="F27" s="98"/>
      <c r="G27" s="205" t="s">
        <v>2</v>
      </c>
      <c r="H27" s="98"/>
      <c r="I27" s="209" t="s">
        <v>4</v>
      </c>
      <c r="J27" s="210" t="str">
        <f t="shared" si="15"/>
        <v/>
      </c>
      <c r="K27" s="80"/>
      <c r="L27" s="210">
        <f t="shared" si="16"/>
        <v>0</v>
      </c>
      <c r="M27" s="80"/>
      <c r="N27" s="210">
        <f t="shared" si="17"/>
        <v>0</v>
      </c>
      <c r="O27" s="80"/>
      <c r="P27" s="210">
        <f t="shared" si="18"/>
        <v>0</v>
      </c>
      <c r="Q27" s="80"/>
      <c r="R27" s="210">
        <f t="shared" si="19"/>
        <v>0</v>
      </c>
      <c r="S27" s="80"/>
      <c r="T27" s="210">
        <f t="shared" si="20"/>
        <v>0</v>
      </c>
      <c r="U27" s="80"/>
      <c r="V27" s="210">
        <f t="shared" si="21"/>
        <v>0</v>
      </c>
      <c r="W27" s="80"/>
      <c r="X27" s="210">
        <f t="shared" si="22"/>
        <v>0</v>
      </c>
      <c r="Y27" s="80"/>
      <c r="Z27" s="210">
        <f t="shared" si="23"/>
        <v>0</v>
      </c>
      <c r="AA27" s="80"/>
      <c r="AB27" s="210">
        <f t="shared" si="24"/>
        <v>0</v>
      </c>
      <c r="AC27" s="80"/>
      <c r="AD27" s="210">
        <f t="shared" si="25"/>
        <v>0</v>
      </c>
      <c r="AE27" s="215"/>
      <c r="AF27" s="216">
        <f t="shared" si="26"/>
        <v>0</v>
      </c>
      <c r="AG27" s="217">
        <f t="shared" si="27"/>
        <v>0</v>
      </c>
    </row>
    <row r="28" spans="1:33" s="12" customFormat="1" ht="21" customHeight="1" x14ac:dyDescent="0.2">
      <c r="A28" s="12" t="str">
        <f>IF(D28="","",MAX($A$19:$A27)+1)</f>
        <v/>
      </c>
      <c r="B28" s="588"/>
      <c r="C28" s="589"/>
      <c r="D28" s="88"/>
      <c r="E28" s="202" t="str">
        <f t="shared" si="14"/>
        <v/>
      </c>
      <c r="F28" s="98"/>
      <c r="G28" s="205" t="s">
        <v>2</v>
      </c>
      <c r="H28" s="98"/>
      <c r="I28" s="209" t="s">
        <v>4</v>
      </c>
      <c r="J28" s="210" t="str">
        <f t="shared" si="15"/>
        <v/>
      </c>
      <c r="K28" s="80"/>
      <c r="L28" s="210">
        <f t="shared" si="16"/>
        <v>0</v>
      </c>
      <c r="M28" s="80"/>
      <c r="N28" s="210">
        <f t="shared" si="17"/>
        <v>0</v>
      </c>
      <c r="O28" s="80"/>
      <c r="P28" s="210">
        <f t="shared" si="18"/>
        <v>0</v>
      </c>
      <c r="Q28" s="80"/>
      <c r="R28" s="210">
        <f t="shared" si="19"/>
        <v>0</v>
      </c>
      <c r="S28" s="80"/>
      <c r="T28" s="210">
        <f t="shared" si="20"/>
        <v>0</v>
      </c>
      <c r="U28" s="80"/>
      <c r="V28" s="210">
        <f t="shared" si="21"/>
        <v>0</v>
      </c>
      <c r="W28" s="80"/>
      <c r="X28" s="210">
        <f t="shared" si="22"/>
        <v>0</v>
      </c>
      <c r="Y28" s="80"/>
      <c r="Z28" s="210">
        <f t="shared" si="23"/>
        <v>0</v>
      </c>
      <c r="AA28" s="80"/>
      <c r="AB28" s="210">
        <f t="shared" si="24"/>
        <v>0</v>
      </c>
      <c r="AC28" s="80"/>
      <c r="AD28" s="210">
        <f t="shared" si="25"/>
        <v>0</v>
      </c>
      <c r="AE28" s="215"/>
      <c r="AF28" s="216">
        <f t="shared" si="26"/>
        <v>0</v>
      </c>
      <c r="AG28" s="217">
        <f t="shared" si="27"/>
        <v>0</v>
      </c>
    </row>
    <row r="29" spans="1:33" s="12" customFormat="1" ht="21" customHeight="1" x14ac:dyDescent="0.2">
      <c r="A29" s="12" t="str">
        <f>IF(D29="","",MAX($A$19:$A28)+1)</f>
        <v/>
      </c>
      <c r="B29" s="588"/>
      <c r="C29" s="589"/>
      <c r="D29" s="88"/>
      <c r="E29" s="202" t="str">
        <f t="shared" si="0"/>
        <v/>
      </c>
      <c r="F29" s="98"/>
      <c r="G29" s="205" t="s">
        <v>2</v>
      </c>
      <c r="H29" s="98"/>
      <c r="I29" s="209" t="s">
        <v>4</v>
      </c>
      <c r="J29" s="210" t="str">
        <f t="shared" si="3"/>
        <v/>
      </c>
      <c r="K29" s="80"/>
      <c r="L29" s="210">
        <f t="shared" si="4"/>
        <v>0</v>
      </c>
      <c r="M29" s="80"/>
      <c r="N29" s="210">
        <f t="shared" si="5"/>
        <v>0</v>
      </c>
      <c r="O29" s="80"/>
      <c r="P29" s="210">
        <f t="shared" si="6"/>
        <v>0</v>
      </c>
      <c r="Q29" s="80"/>
      <c r="R29" s="210">
        <f t="shared" si="7"/>
        <v>0</v>
      </c>
      <c r="S29" s="80"/>
      <c r="T29" s="210">
        <f t="shared" si="8"/>
        <v>0</v>
      </c>
      <c r="U29" s="80"/>
      <c r="V29" s="210">
        <f t="shared" si="9"/>
        <v>0</v>
      </c>
      <c r="W29" s="80"/>
      <c r="X29" s="210">
        <f t="shared" si="10"/>
        <v>0</v>
      </c>
      <c r="Y29" s="80"/>
      <c r="Z29" s="210">
        <f t="shared" si="11"/>
        <v>0</v>
      </c>
      <c r="AA29" s="80"/>
      <c r="AB29" s="210">
        <f t="shared" si="1"/>
        <v>0</v>
      </c>
      <c r="AC29" s="80"/>
      <c r="AD29" s="210">
        <f t="shared" si="2"/>
        <v>0</v>
      </c>
      <c r="AE29" s="215"/>
      <c r="AF29" s="216">
        <f t="shared" si="12"/>
        <v>0</v>
      </c>
      <c r="AG29" s="217">
        <f t="shared" si="13"/>
        <v>0</v>
      </c>
    </row>
    <row r="30" spans="1:33" s="12" customFormat="1" ht="21" customHeight="1" x14ac:dyDescent="0.2">
      <c r="A30" s="12" t="str">
        <f>IF(D30="","",MAX($A$19:$A29)+1)</f>
        <v/>
      </c>
      <c r="B30" s="588"/>
      <c r="C30" s="589"/>
      <c r="D30" s="88"/>
      <c r="E30" s="202" t="str">
        <f t="shared" si="0"/>
        <v/>
      </c>
      <c r="F30" s="98"/>
      <c r="G30" s="205" t="s">
        <v>2</v>
      </c>
      <c r="H30" s="98"/>
      <c r="I30" s="209" t="s">
        <v>4</v>
      </c>
      <c r="J30" s="210" t="str">
        <f t="shared" si="3"/>
        <v/>
      </c>
      <c r="K30" s="80"/>
      <c r="L30" s="210">
        <f t="shared" si="4"/>
        <v>0</v>
      </c>
      <c r="M30" s="80"/>
      <c r="N30" s="210">
        <f t="shared" si="5"/>
        <v>0</v>
      </c>
      <c r="O30" s="80"/>
      <c r="P30" s="210">
        <f t="shared" si="6"/>
        <v>0</v>
      </c>
      <c r="Q30" s="80"/>
      <c r="R30" s="210">
        <f t="shared" si="7"/>
        <v>0</v>
      </c>
      <c r="S30" s="80"/>
      <c r="T30" s="210">
        <f t="shared" si="8"/>
        <v>0</v>
      </c>
      <c r="U30" s="80"/>
      <c r="V30" s="210">
        <f t="shared" si="9"/>
        <v>0</v>
      </c>
      <c r="W30" s="80"/>
      <c r="X30" s="210">
        <f t="shared" si="10"/>
        <v>0</v>
      </c>
      <c r="Y30" s="80"/>
      <c r="Z30" s="210">
        <f t="shared" si="11"/>
        <v>0</v>
      </c>
      <c r="AA30" s="80"/>
      <c r="AB30" s="210">
        <f t="shared" si="1"/>
        <v>0</v>
      </c>
      <c r="AC30" s="80"/>
      <c r="AD30" s="210">
        <f t="shared" si="2"/>
        <v>0</v>
      </c>
      <c r="AE30" s="215"/>
      <c r="AF30" s="216">
        <f t="shared" si="12"/>
        <v>0</v>
      </c>
      <c r="AG30" s="217">
        <f t="shared" si="13"/>
        <v>0</v>
      </c>
    </row>
    <row r="31" spans="1:33" s="12" customFormat="1" ht="21" customHeight="1" x14ac:dyDescent="0.2">
      <c r="A31" s="12" t="str">
        <f>IF(D31="","",MAX($A$19:$A30)+1)</f>
        <v/>
      </c>
      <c r="B31" s="588"/>
      <c r="C31" s="589"/>
      <c r="D31" s="88"/>
      <c r="E31" s="202" t="str">
        <f t="shared" si="0"/>
        <v/>
      </c>
      <c r="F31" s="98"/>
      <c r="G31" s="205" t="s">
        <v>2</v>
      </c>
      <c r="H31" s="98"/>
      <c r="I31" s="209" t="s">
        <v>4</v>
      </c>
      <c r="J31" s="210" t="str">
        <f t="shared" si="3"/>
        <v/>
      </c>
      <c r="K31" s="80"/>
      <c r="L31" s="210">
        <f t="shared" si="4"/>
        <v>0</v>
      </c>
      <c r="M31" s="80"/>
      <c r="N31" s="210">
        <f t="shared" si="5"/>
        <v>0</v>
      </c>
      <c r="O31" s="80"/>
      <c r="P31" s="210">
        <f t="shared" si="6"/>
        <v>0</v>
      </c>
      <c r="Q31" s="80"/>
      <c r="R31" s="210">
        <f t="shared" si="7"/>
        <v>0</v>
      </c>
      <c r="S31" s="80"/>
      <c r="T31" s="210">
        <f t="shared" si="8"/>
        <v>0</v>
      </c>
      <c r="U31" s="80"/>
      <c r="V31" s="210">
        <f t="shared" si="9"/>
        <v>0</v>
      </c>
      <c r="W31" s="80"/>
      <c r="X31" s="210">
        <f t="shared" si="10"/>
        <v>0</v>
      </c>
      <c r="Y31" s="80"/>
      <c r="Z31" s="210">
        <f t="shared" si="11"/>
        <v>0</v>
      </c>
      <c r="AA31" s="80"/>
      <c r="AB31" s="210">
        <f t="shared" si="1"/>
        <v>0</v>
      </c>
      <c r="AC31" s="80"/>
      <c r="AD31" s="210">
        <f t="shared" si="2"/>
        <v>0</v>
      </c>
      <c r="AE31" s="215"/>
      <c r="AF31" s="216">
        <f t="shared" si="12"/>
        <v>0</v>
      </c>
      <c r="AG31" s="217">
        <f t="shared" si="13"/>
        <v>0</v>
      </c>
    </row>
    <row r="32" spans="1:33" s="12" customFormat="1" ht="21" customHeight="1" x14ac:dyDescent="0.2">
      <c r="A32" s="12" t="str">
        <f>IF(D32="","",MAX($A$19:$A31)+1)</f>
        <v/>
      </c>
      <c r="B32" s="588"/>
      <c r="C32" s="589"/>
      <c r="D32" s="88"/>
      <c r="E32" s="202" t="str">
        <f t="shared" si="0"/>
        <v/>
      </c>
      <c r="F32" s="98"/>
      <c r="G32" s="205" t="s">
        <v>2</v>
      </c>
      <c r="H32" s="98"/>
      <c r="I32" s="209" t="s">
        <v>4</v>
      </c>
      <c r="J32" s="210" t="str">
        <f t="shared" si="3"/>
        <v/>
      </c>
      <c r="K32" s="80"/>
      <c r="L32" s="210">
        <f t="shared" si="4"/>
        <v>0</v>
      </c>
      <c r="M32" s="80"/>
      <c r="N32" s="210">
        <f t="shared" si="5"/>
        <v>0</v>
      </c>
      <c r="O32" s="80"/>
      <c r="P32" s="210">
        <f t="shared" si="6"/>
        <v>0</v>
      </c>
      <c r="Q32" s="80"/>
      <c r="R32" s="210">
        <f t="shared" si="7"/>
        <v>0</v>
      </c>
      <c r="S32" s="80"/>
      <c r="T32" s="210">
        <f t="shared" si="8"/>
        <v>0</v>
      </c>
      <c r="U32" s="80"/>
      <c r="V32" s="210">
        <f t="shared" si="9"/>
        <v>0</v>
      </c>
      <c r="W32" s="80"/>
      <c r="X32" s="210">
        <f t="shared" si="10"/>
        <v>0</v>
      </c>
      <c r="Y32" s="80"/>
      <c r="Z32" s="210">
        <f t="shared" si="11"/>
        <v>0</v>
      </c>
      <c r="AA32" s="80"/>
      <c r="AB32" s="210">
        <f t="shared" si="1"/>
        <v>0</v>
      </c>
      <c r="AC32" s="80"/>
      <c r="AD32" s="210">
        <f t="shared" si="2"/>
        <v>0</v>
      </c>
      <c r="AE32" s="215"/>
      <c r="AF32" s="216">
        <f t="shared" si="12"/>
        <v>0</v>
      </c>
      <c r="AG32" s="217">
        <f t="shared" si="13"/>
        <v>0</v>
      </c>
    </row>
    <row r="33" spans="1:33" s="12" customFormat="1" ht="21" customHeight="1" x14ac:dyDescent="0.2">
      <c r="A33" s="12" t="str">
        <f>IF(D33="","",MAX($A$19:$A32)+1)</f>
        <v/>
      </c>
      <c r="B33" s="588"/>
      <c r="C33" s="589"/>
      <c r="D33" s="88"/>
      <c r="E33" s="202" t="str">
        <f t="shared" si="0"/>
        <v/>
      </c>
      <c r="F33" s="98"/>
      <c r="G33" s="205" t="s">
        <v>2</v>
      </c>
      <c r="H33" s="98"/>
      <c r="I33" s="209" t="s">
        <v>4</v>
      </c>
      <c r="J33" s="210" t="str">
        <f t="shared" si="3"/>
        <v/>
      </c>
      <c r="K33" s="80"/>
      <c r="L33" s="210">
        <f t="shared" si="4"/>
        <v>0</v>
      </c>
      <c r="M33" s="80"/>
      <c r="N33" s="210">
        <f t="shared" si="5"/>
        <v>0</v>
      </c>
      <c r="O33" s="80"/>
      <c r="P33" s="210">
        <f t="shared" si="6"/>
        <v>0</v>
      </c>
      <c r="Q33" s="80"/>
      <c r="R33" s="210">
        <f t="shared" si="7"/>
        <v>0</v>
      </c>
      <c r="S33" s="80"/>
      <c r="T33" s="210">
        <f t="shared" si="8"/>
        <v>0</v>
      </c>
      <c r="U33" s="80"/>
      <c r="V33" s="210">
        <f t="shared" si="9"/>
        <v>0</v>
      </c>
      <c r="W33" s="80"/>
      <c r="X33" s="210">
        <f t="shared" si="10"/>
        <v>0</v>
      </c>
      <c r="Y33" s="80"/>
      <c r="Z33" s="210">
        <f t="shared" si="11"/>
        <v>0</v>
      </c>
      <c r="AA33" s="80"/>
      <c r="AB33" s="210">
        <f t="shared" si="1"/>
        <v>0</v>
      </c>
      <c r="AC33" s="80"/>
      <c r="AD33" s="210">
        <f t="shared" si="2"/>
        <v>0</v>
      </c>
      <c r="AE33" s="215"/>
      <c r="AF33" s="216">
        <f t="shared" si="12"/>
        <v>0</v>
      </c>
      <c r="AG33" s="217">
        <f t="shared" si="13"/>
        <v>0</v>
      </c>
    </row>
    <row r="34" spans="1:33" s="12" customFormat="1" ht="21" customHeight="1" x14ac:dyDescent="0.2">
      <c r="A34" s="12" t="str">
        <f>IF(D34="","",MAX($A$19:$A33)+1)</f>
        <v/>
      </c>
      <c r="B34" s="588"/>
      <c r="C34" s="589"/>
      <c r="D34" s="88"/>
      <c r="E34" s="202" t="str">
        <f t="shared" si="0"/>
        <v/>
      </c>
      <c r="F34" s="98"/>
      <c r="G34" s="205" t="s">
        <v>2</v>
      </c>
      <c r="H34" s="98"/>
      <c r="I34" s="209" t="s">
        <v>4</v>
      </c>
      <c r="J34" s="210" t="str">
        <f t="shared" si="3"/>
        <v/>
      </c>
      <c r="K34" s="80"/>
      <c r="L34" s="210">
        <f t="shared" si="4"/>
        <v>0</v>
      </c>
      <c r="M34" s="80"/>
      <c r="N34" s="210">
        <f t="shared" si="5"/>
        <v>0</v>
      </c>
      <c r="O34" s="80"/>
      <c r="P34" s="210">
        <f t="shared" si="6"/>
        <v>0</v>
      </c>
      <c r="Q34" s="80"/>
      <c r="R34" s="210">
        <f t="shared" si="7"/>
        <v>0</v>
      </c>
      <c r="S34" s="80"/>
      <c r="T34" s="210">
        <f t="shared" si="8"/>
        <v>0</v>
      </c>
      <c r="U34" s="80"/>
      <c r="V34" s="210">
        <f t="shared" si="9"/>
        <v>0</v>
      </c>
      <c r="W34" s="80"/>
      <c r="X34" s="210">
        <f t="shared" si="10"/>
        <v>0</v>
      </c>
      <c r="Y34" s="80"/>
      <c r="Z34" s="210">
        <f t="shared" si="11"/>
        <v>0</v>
      </c>
      <c r="AA34" s="80"/>
      <c r="AB34" s="210">
        <f t="shared" si="1"/>
        <v>0</v>
      </c>
      <c r="AC34" s="80"/>
      <c r="AD34" s="210">
        <f t="shared" si="2"/>
        <v>0</v>
      </c>
      <c r="AE34" s="215"/>
      <c r="AF34" s="216">
        <f t="shared" si="12"/>
        <v>0</v>
      </c>
      <c r="AG34" s="217">
        <f t="shared" si="13"/>
        <v>0</v>
      </c>
    </row>
    <row r="35" spans="1:33" s="12" customFormat="1" ht="21" customHeight="1" x14ac:dyDescent="0.2">
      <c r="A35" s="12" t="str">
        <f>IF(D35="","",MAX($A$19:$A34)+1)</f>
        <v/>
      </c>
      <c r="B35" s="588"/>
      <c r="C35" s="589"/>
      <c r="D35" s="88"/>
      <c r="E35" s="202" t="str">
        <f t="shared" si="0"/>
        <v/>
      </c>
      <c r="F35" s="98"/>
      <c r="G35" s="205" t="s">
        <v>2</v>
      </c>
      <c r="H35" s="98"/>
      <c r="I35" s="209" t="s">
        <v>4</v>
      </c>
      <c r="J35" s="210" t="str">
        <f t="shared" si="3"/>
        <v/>
      </c>
      <c r="K35" s="80"/>
      <c r="L35" s="210">
        <f t="shared" si="4"/>
        <v>0</v>
      </c>
      <c r="M35" s="80"/>
      <c r="N35" s="210">
        <f t="shared" si="5"/>
        <v>0</v>
      </c>
      <c r="O35" s="80"/>
      <c r="P35" s="210">
        <f t="shared" si="6"/>
        <v>0</v>
      </c>
      <c r="Q35" s="80"/>
      <c r="R35" s="210">
        <f t="shared" si="7"/>
        <v>0</v>
      </c>
      <c r="S35" s="80"/>
      <c r="T35" s="210">
        <f t="shared" si="8"/>
        <v>0</v>
      </c>
      <c r="U35" s="80"/>
      <c r="V35" s="210">
        <f t="shared" si="9"/>
        <v>0</v>
      </c>
      <c r="W35" s="80"/>
      <c r="X35" s="210">
        <f t="shared" si="10"/>
        <v>0</v>
      </c>
      <c r="Y35" s="80"/>
      <c r="Z35" s="210">
        <f t="shared" si="11"/>
        <v>0</v>
      </c>
      <c r="AA35" s="80"/>
      <c r="AB35" s="210">
        <f t="shared" si="1"/>
        <v>0</v>
      </c>
      <c r="AC35" s="80"/>
      <c r="AD35" s="210">
        <f t="shared" si="2"/>
        <v>0</v>
      </c>
      <c r="AE35" s="215"/>
      <c r="AF35" s="216">
        <f t="shared" si="12"/>
        <v>0</v>
      </c>
      <c r="AG35" s="217">
        <f t="shared" si="13"/>
        <v>0</v>
      </c>
    </row>
    <row r="36" spans="1:33" s="12" customFormat="1" ht="21" customHeight="1" x14ac:dyDescent="0.2">
      <c r="A36" s="12" t="str">
        <f>IF(D36="","",MAX($A$19:$A35)+1)</f>
        <v/>
      </c>
      <c r="B36" s="588"/>
      <c r="C36" s="589"/>
      <c r="D36" s="88"/>
      <c r="E36" s="202" t="str">
        <f t="shared" si="0"/>
        <v/>
      </c>
      <c r="F36" s="98"/>
      <c r="G36" s="205" t="s">
        <v>2</v>
      </c>
      <c r="H36" s="98"/>
      <c r="I36" s="209" t="s">
        <v>4</v>
      </c>
      <c r="J36" s="210" t="str">
        <f t="shared" si="3"/>
        <v/>
      </c>
      <c r="K36" s="80"/>
      <c r="L36" s="210">
        <f t="shared" si="4"/>
        <v>0</v>
      </c>
      <c r="M36" s="80"/>
      <c r="N36" s="210">
        <f t="shared" si="5"/>
        <v>0</v>
      </c>
      <c r="O36" s="80"/>
      <c r="P36" s="210">
        <f t="shared" si="6"/>
        <v>0</v>
      </c>
      <c r="Q36" s="80"/>
      <c r="R36" s="210">
        <f t="shared" si="7"/>
        <v>0</v>
      </c>
      <c r="S36" s="80"/>
      <c r="T36" s="210">
        <f t="shared" si="8"/>
        <v>0</v>
      </c>
      <c r="U36" s="80"/>
      <c r="V36" s="210">
        <f t="shared" si="9"/>
        <v>0</v>
      </c>
      <c r="W36" s="80"/>
      <c r="X36" s="210">
        <f t="shared" si="10"/>
        <v>0</v>
      </c>
      <c r="Y36" s="80"/>
      <c r="Z36" s="210">
        <f t="shared" si="11"/>
        <v>0</v>
      </c>
      <c r="AA36" s="80"/>
      <c r="AB36" s="210">
        <f t="shared" si="1"/>
        <v>0</v>
      </c>
      <c r="AC36" s="80"/>
      <c r="AD36" s="210">
        <f t="shared" si="2"/>
        <v>0</v>
      </c>
      <c r="AE36" s="215"/>
      <c r="AF36" s="216">
        <f t="shared" si="12"/>
        <v>0</v>
      </c>
      <c r="AG36" s="217">
        <f t="shared" si="13"/>
        <v>0</v>
      </c>
    </row>
    <row r="37" spans="1:33" s="12" customFormat="1" ht="21" customHeight="1" x14ac:dyDescent="0.2">
      <c r="A37" s="12" t="str">
        <f>IF(D37="","",MAX($A$19:$A36)+1)</f>
        <v/>
      </c>
      <c r="B37" s="588"/>
      <c r="C37" s="589"/>
      <c r="D37" s="88"/>
      <c r="E37" s="202" t="str">
        <f t="shared" si="0"/>
        <v/>
      </c>
      <c r="F37" s="98"/>
      <c r="G37" s="205" t="s">
        <v>2</v>
      </c>
      <c r="H37" s="98"/>
      <c r="I37" s="209" t="s">
        <v>4</v>
      </c>
      <c r="J37" s="210" t="str">
        <f t="shared" si="3"/>
        <v/>
      </c>
      <c r="K37" s="80"/>
      <c r="L37" s="210">
        <f t="shared" si="4"/>
        <v>0</v>
      </c>
      <c r="M37" s="80"/>
      <c r="N37" s="210">
        <f t="shared" si="5"/>
        <v>0</v>
      </c>
      <c r="O37" s="80"/>
      <c r="P37" s="210">
        <f t="shared" si="6"/>
        <v>0</v>
      </c>
      <c r="Q37" s="80"/>
      <c r="R37" s="210">
        <f t="shared" si="7"/>
        <v>0</v>
      </c>
      <c r="S37" s="80"/>
      <c r="T37" s="210">
        <f t="shared" si="8"/>
        <v>0</v>
      </c>
      <c r="U37" s="80"/>
      <c r="V37" s="210">
        <f t="shared" si="9"/>
        <v>0</v>
      </c>
      <c r="W37" s="80"/>
      <c r="X37" s="210">
        <f t="shared" si="10"/>
        <v>0</v>
      </c>
      <c r="Y37" s="80"/>
      <c r="Z37" s="210">
        <f t="shared" si="11"/>
        <v>0</v>
      </c>
      <c r="AA37" s="80"/>
      <c r="AB37" s="210">
        <f t="shared" si="1"/>
        <v>0</v>
      </c>
      <c r="AC37" s="80"/>
      <c r="AD37" s="210">
        <f t="shared" si="2"/>
        <v>0</v>
      </c>
      <c r="AE37" s="215"/>
      <c r="AF37" s="216">
        <f t="shared" si="12"/>
        <v>0</v>
      </c>
      <c r="AG37" s="217">
        <f t="shared" si="13"/>
        <v>0</v>
      </c>
    </row>
    <row r="38" spans="1:33" s="12" customFormat="1" ht="21" customHeight="1" x14ac:dyDescent="0.2">
      <c r="A38" s="12" t="str">
        <f>IF(D38="","",MAX($A$19:$A37)+1)</f>
        <v/>
      </c>
      <c r="B38" s="588"/>
      <c r="C38" s="589"/>
      <c r="D38" s="88"/>
      <c r="E38" s="202" t="str">
        <f t="shared" si="0"/>
        <v/>
      </c>
      <c r="F38" s="98"/>
      <c r="G38" s="205" t="s">
        <v>2</v>
      </c>
      <c r="H38" s="98"/>
      <c r="I38" s="209" t="s">
        <v>4</v>
      </c>
      <c r="J38" s="210" t="str">
        <f t="shared" si="3"/>
        <v/>
      </c>
      <c r="K38" s="80"/>
      <c r="L38" s="210">
        <f t="shared" si="4"/>
        <v>0</v>
      </c>
      <c r="M38" s="80"/>
      <c r="N38" s="210">
        <f t="shared" si="5"/>
        <v>0</v>
      </c>
      <c r="O38" s="80"/>
      <c r="P38" s="210">
        <f t="shared" si="6"/>
        <v>0</v>
      </c>
      <c r="Q38" s="80"/>
      <c r="R38" s="210">
        <f t="shared" si="7"/>
        <v>0</v>
      </c>
      <c r="S38" s="80"/>
      <c r="T38" s="210">
        <f t="shared" si="8"/>
        <v>0</v>
      </c>
      <c r="U38" s="80"/>
      <c r="V38" s="210">
        <f t="shared" si="9"/>
        <v>0</v>
      </c>
      <c r="W38" s="80"/>
      <c r="X38" s="210">
        <f t="shared" si="10"/>
        <v>0</v>
      </c>
      <c r="Y38" s="80"/>
      <c r="Z38" s="210">
        <f t="shared" si="11"/>
        <v>0</v>
      </c>
      <c r="AA38" s="80"/>
      <c r="AB38" s="210">
        <f t="shared" si="1"/>
        <v>0</v>
      </c>
      <c r="AC38" s="80"/>
      <c r="AD38" s="210">
        <f t="shared" si="2"/>
        <v>0</v>
      </c>
      <c r="AE38" s="215"/>
      <c r="AF38" s="216">
        <f t="shared" si="12"/>
        <v>0</v>
      </c>
      <c r="AG38" s="217">
        <f t="shared" si="13"/>
        <v>0</v>
      </c>
    </row>
    <row r="39" spans="1:33" s="12" customFormat="1" ht="21" customHeight="1" x14ac:dyDescent="0.2">
      <c r="A39" s="12" t="str">
        <f>IF(D39="","",MAX($A$19:$A38)+1)</f>
        <v/>
      </c>
      <c r="B39" s="588"/>
      <c r="C39" s="589"/>
      <c r="D39" s="88"/>
      <c r="E39" s="202" t="str">
        <f t="shared" si="0"/>
        <v/>
      </c>
      <c r="F39" s="98"/>
      <c r="G39" s="205" t="s">
        <v>2</v>
      </c>
      <c r="H39" s="98"/>
      <c r="I39" s="209" t="s">
        <v>4</v>
      </c>
      <c r="J39" s="210" t="str">
        <f t="shared" si="3"/>
        <v/>
      </c>
      <c r="K39" s="80"/>
      <c r="L39" s="210">
        <f t="shared" si="4"/>
        <v>0</v>
      </c>
      <c r="M39" s="80"/>
      <c r="N39" s="210">
        <f t="shared" si="5"/>
        <v>0</v>
      </c>
      <c r="O39" s="80"/>
      <c r="P39" s="210">
        <f t="shared" si="6"/>
        <v>0</v>
      </c>
      <c r="Q39" s="80"/>
      <c r="R39" s="210">
        <f t="shared" si="7"/>
        <v>0</v>
      </c>
      <c r="S39" s="80"/>
      <c r="T39" s="210">
        <f t="shared" si="8"/>
        <v>0</v>
      </c>
      <c r="U39" s="80"/>
      <c r="V39" s="210">
        <f t="shared" si="9"/>
        <v>0</v>
      </c>
      <c r="W39" s="80"/>
      <c r="X39" s="210">
        <f t="shared" si="10"/>
        <v>0</v>
      </c>
      <c r="Y39" s="80"/>
      <c r="Z39" s="210">
        <f t="shared" si="11"/>
        <v>0</v>
      </c>
      <c r="AA39" s="80"/>
      <c r="AB39" s="210">
        <f t="shared" si="1"/>
        <v>0</v>
      </c>
      <c r="AC39" s="80"/>
      <c r="AD39" s="210">
        <f t="shared" si="2"/>
        <v>0</v>
      </c>
      <c r="AE39" s="215"/>
      <c r="AF39" s="216">
        <f t="shared" si="12"/>
        <v>0</v>
      </c>
      <c r="AG39" s="217">
        <f t="shared" si="13"/>
        <v>0</v>
      </c>
    </row>
    <row r="40" spans="1:33" s="12" customFormat="1" ht="21" customHeight="1" x14ac:dyDescent="0.2">
      <c r="A40" s="12" t="str">
        <f>IF(D40="","",MAX($A$19:$A39)+1)</f>
        <v/>
      </c>
      <c r="B40" s="588"/>
      <c r="C40" s="589"/>
      <c r="D40" s="88"/>
      <c r="E40" s="202" t="str">
        <f t="shared" si="0"/>
        <v/>
      </c>
      <c r="F40" s="98"/>
      <c r="G40" s="205" t="s">
        <v>2</v>
      </c>
      <c r="H40" s="98"/>
      <c r="I40" s="209" t="s">
        <v>4</v>
      </c>
      <c r="J40" s="210" t="str">
        <f t="shared" si="3"/>
        <v/>
      </c>
      <c r="K40" s="80"/>
      <c r="L40" s="210">
        <f t="shared" si="4"/>
        <v>0</v>
      </c>
      <c r="M40" s="80"/>
      <c r="N40" s="210">
        <f t="shared" si="5"/>
        <v>0</v>
      </c>
      <c r="O40" s="80"/>
      <c r="P40" s="210">
        <f t="shared" si="6"/>
        <v>0</v>
      </c>
      <c r="Q40" s="80"/>
      <c r="R40" s="210">
        <f t="shared" si="7"/>
        <v>0</v>
      </c>
      <c r="S40" s="80"/>
      <c r="T40" s="210">
        <f t="shared" si="8"/>
        <v>0</v>
      </c>
      <c r="U40" s="80"/>
      <c r="V40" s="210">
        <f t="shared" si="9"/>
        <v>0</v>
      </c>
      <c r="W40" s="80"/>
      <c r="X40" s="210">
        <f t="shared" si="10"/>
        <v>0</v>
      </c>
      <c r="Y40" s="80"/>
      <c r="Z40" s="210">
        <f t="shared" si="11"/>
        <v>0</v>
      </c>
      <c r="AA40" s="80"/>
      <c r="AB40" s="210">
        <f t="shared" si="1"/>
        <v>0</v>
      </c>
      <c r="AC40" s="80"/>
      <c r="AD40" s="210">
        <f t="shared" si="2"/>
        <v>0</v>
      </c>
      <c r="AE40" s="215"/>
      <c r="AF40" s="216">
        <f t="shared" si="12"/>
        <v>0</v>
      </c>
      <c r="AG40" s="217">
        <f t="shared" si="13"/>
        <v>0</v>
      </c>
    </row>
    <row r="41" spans="1:33" s="12" customFormat="1" ht="21" customHeight="1" x14ac:dyDescent="0.2">
      <c r="A41" s="12" t="str">
        <f>IF(D41="","",MAX($A$19:$A40)+1)</f>
        <v/>
      </c>
      <c r="B41" s="588"/>
      <c r="C41" s="589"/>
      <c r="D41" s="88"/>
      <c r="E41" s="202" t="str">
        <f t="shared" si="0"/>
        <v/>
      </c>
      <c r="F41" s="98"/>
      <c r="G41" s="205" t="s">
        <v>2</v>
      </c>
      <c r="H41" s="98"/>
      <c r="I41" s="209" t="s">
        <v>4</v>
      </c>
      <c r="J41" s="210" t="str">
        <f t="shared" si="3"/>
        <v/>
      </c>
      <c r="K41" s="80"/>
      <c r="L41" s="210">
        <f t="shared" si="4"/>
        <v>0</v>
      </c>
      <c r="M41" s="80"/>
      <c r="N41" s="210">
        <f t="shared" si="5"/>
        <v>0</v>
      </c>
      <c r="O41" s="80"/>
      <c r="P41" s="210">
        <f t="shared" si="6"/>
        <v>0</v>
      </c>
      <c r="Q41" s="80"/>
      <c r="R41" s="210">
        <f t="shared" si="7"/>
        <v>0</v>
      </c>
      <c r="S41" s="80"/>
      <c r="T41" s="210">
        <f t="shared" si="8"/>
        <v>0</v>
      </c>
      <c r="U41" s="80"/>
      <c r="V41" s="210">
        <f t="shared" si="9"/>
        <v>0</v>
      </c>
      <c r="W41" s="80"/>
      <c r="X41" s="210">
        <f t="shared" si="10"/>
        <v>0</v>
      </c>
      <c r="Y41" s="80"/>
      <c r="Z41" s="210">
        <f t="shared" si="11"/>
        <v>0</v>
      </c>
      <c r="AA41" s="80"/>
      <c r="AB41" s="210">
        <f t="shared" si="1"/>
        <v>0</v>
      </c>
      <c r="AC41" s="80"/>
      <c r="AD41" s="210">
        <f t="shared" si="2"/>
        <v>0</v>
      </c>
      <c r="AE41" s="215"/>
      <c r="AF41" s="216">
        <f t="shared" si="12"/>
        <v>0</v>
      </c>
      <c r="AG41" s="217">
        <f t="shared" si="13"/>
        <v>0</v>
      </c>
    </row>
    <row r="42" spans="1:33" s="12" customFormat="1" ht="21" customHeight="1" x14ac:dyDescent="0.2">
      <c r="A42" s="12" t="str">
        <f>IF(D42="","",MAX($A$19:$A41)+1)</f>
        <v/>
      </c>
      <c r="B42" s="588"/>
      <c r="C42" s="589"/>
      <c r="D42" s="88"/>
      <c r="E42" s="202" t="str">
        <f t="shared" si="0"/>
        <v/>
      </c>
      <c r="F42" s="98"/>
      <c r="G42" s="205" t="s">
        <v>2</v>
      </c>
      <c r="H42" s="98"/>
      <c r="I42" s="209" t="s">
        <v>4</v>
      </c>
      <c r="J42" s="210" t="str">
        <f t="shared" si="3"/>
        <v/>
      </c>
      <c r="K42" s="80"/>
      <c r="L42" s="210">
        <f t="shared" si="4"/>
        <v>0</v>
      </c>
      <c r="M42" s="80"/>
      <c r="N42" s="210">
        <f t="shared" si="5"/>
        <v>0</v>
      </c>
      <c r="O42" s="80"/>
      <c r="P42" s="210">
        <f t="shared" si="6"/>
        <v>0</v>
      </c>
      <c r="Q42" s="80"/>
      <c r="R42" s="210">
        <f t="shared" si="7"/>
        <v>0</v>
      </c>
      <c r="S42" s="80"/>
      <c r="T42" s="210">
        <f t="shared" si="8"/>
        <v>0</v>
      </c>
      <c r="U42" s="80"/>
      <c r="V42" s="210">
        <f t="shared" si="9"/>
        <v>0</v>
      </c>
      <c r="W42" s="80"/>
      <c r="X42" s="210">
        <f t="shared" si="10"/>
        <v>0</v>
      </c>
      <c r="Y42" s="80"/>
      <c r="Z42" s="210">
        <f t="shared" si="11"/>
        <v>0</v>
      </c>
      <c r="AA42" s="80"/>
      <c r="AB42" s="210">
        <f t="shared" si="1"/>
        <v>0</v>
      </c>
      <c r="AC42" s="80"/>
      <c r="AD42" s="210">
        <f t="shared" si="2"/>
        <v>0</v>
      </c>
      <c r="AE42" s="215"/>
      <c r="AF42" s="216">
        <f t="shared" si="12"/>
        <v>0</v>
      </c>
      <c r="AG42" s="217">
        <f t="shared" si="13"/>
        <v>0</v>
      </c>
    </row>
    <row r="43" spans="1:33" s="12" customFormat="1" ht="21" customHeight="1" x14ac:dyDescent="0.2">
      <c r="A43" s="12" t="str">
        <f>IF(D43="","",MAX($A$19:$A42)+1)</f>
        <v/>
      </c>
      <c r="B43" s="588"/>
      <c r="C43" s="589"/>
      <c r="D43" s="88"/>
      <c r="E43" s="202" t="str">
        <f t="shared" si="0"/>
        <v/>
      </c>
      <c r="F43" s="98"/>
      <c r="G43" s="205" t="s">
        <v>2</v>
      </c>
      <c r="H43" s="98"/>
      <c r="I43" s="209" t="s">
        <v>4</v>
      </c>
      <c r="J43" s="210" t="str">
        <f t="shared" si="3"/>
        <v/>
      </c>
      <c r="K43" s="80"/>
      <c r="L43" s="210">
        <f t="shared" si="4"/>
        <v>0</v>
      </c>
      <c r="M43" s="80"/>
      <c r="N43" s="210">
        <f t="shared" si="5"/>
        <v>0</v>
      </c>
      <c r="O43" s="80"/>
      <c r="P43" s="210">
        <f t="shared" si="6"/>
        <v>0</v>
      </c>
      <c r="Q43" s="80"/>
      <c r="R43" s="210">
        <f t="shared" si="7"/>
        <v>0</v>
      </c>
      <c r="S43" s="80"/>
      <c r="T43" s="210">
        <f t="shared" si="8"/>
        <v>0</v>
      </c>
      <c r="U43" s="80"/>
      <c r="V43" s="210">
        <f t="shared" si="9"/>
        <v>0</v>
      </c>
      <c r="W43" s="80"/>
      <c r="X43" s="210">
        <f t="shared" si="10"/>
        <v>0</v>
      </c>
      <c r="Y43" s="80"/>
      <c r="Z43" s="210">
        <f t="shared" si="11"/>
        <v>0</v>
      </c>
      <c r="AA43" s="80"/>
      <c r="AB43" s="210">
        <f>IF(AND($J43&lt;&gt;"",AA43&lt;&gt;""),$J43*AA43,0)</f>
        <v>0</v>
      </c>
      <c r="AC43" s="80"/>
      <c r="AD43" s="210">
        <f>IF(AND($J43&lt;&gt;"",AC43&lt;&gt;""),$J43*AC43,0)</f>
        <v>0</v>
      </c>
      <c r="AE43" s="215"/>
      <c r="AF43" s="216">
        <f t="shared" si="12"/>
        <v>0</v>
      </c>
      <c r="AG43" s="217">
        <f t="shared" si="13"/>
        <v>0</v>
      </c>
    </row>
    <row r="44" spans="1:33" s="12" customFormat="1" ht="21" customHeight="1" thickBot="1" x14ac:dyDescent="0.25">
      <c r="A44" s="12" t="str">
        <f>IF(D44="","",MAX($A$19:$A43)+1)</f>
        <v/>
      </c>
      <c r="B44" s="590"/>
      <c r="C44" s="591"/>
      <c r="D44" s="89"/>
      <c r="E44" s="203" t="str">
        <f t="shared" si="0"/>
        <v/>
      </c>
      <c r="F44" s="100"/>
      <c r="G44" s="206" t="s">
        <v>2</v>
      </c>
      <c r="H44" s="102"/>
      <c r="I44" s="211" t="s">
        <v>4</v>
      </c>
      <c r="J44" s="212" t="str">
        <f t="shared" si="3"/>
        <v/>
      </c>
      <c r="K44" s="81"/>
      <c r="L44" s="212">
        <f t="shared" si="4"/>
        <v>0</v>
      </c>
      <c r="M44" s="81"/>
      <c r="N44" s="212">
        <f t="shared" si="5"/>
        <v>0</v>
      </c>
      <c r="O44" s="81"/>
      <c r="P44" s="212">
        <f t="shared" si="6"/>
        <v>0</v>
      </c>
      <c r="Q44" s="81"/>
      <c r="R44" s="212">
        <f t="shared" si="7"/>
        <v>0</v>
      </c>
      <c r="S44" s="81"/>
      <c r="T44" s="212">
        <f t="shared" si="8"/>
        <v>0</v>
      </c>
      <c r="U44" s="81"/>
      <c r="V44" s="212">
        <f t="shared" si="9"/>
        <v>0</v>
      </c>
      <c r="W44" s="81"/>
      <c r="X44" s="212">
        <f t="shared" si="10"/>
        <v>0</v>
      </c>
      <c r="Y44" s="81"/>
      <c r="Z44" s="212">
        <f t="shared" si="11"/>
        <v>0</v>
      </c>
      <c r="AA44" s="81"/>
      <c r="AB44" s="212">
        <f>IF(AND($J44&lt;&gt;"",AA44&lt;&gt;""),$J44*AA44,0)</f>
        <v>0</v>
      </c>
      <c r="AC44" s="81"/>
      <c r="AD44" s="212">
        <f>IF(AND($J44&lt;&gt;"",AC44&lt;&gt;""),$J44*AC44,0)</f>
        <v>0</v>
      </c>
      <c r="AE44" s="215"/>
      <c r="AF44" s="218">
        <f t="shared" si="12"/>
        <v>0</v>
      </c>
      <c r="AG44" s="219">
        <f t="shared" si="13"/>
        <v>0</v>
      </c>
    </row>
    <row r="45" spans="1:33" s="11" customFormat="1" ht="21" customHeight="1" thickTop="1" x14ac:dyDescent="0.2">
      <c r="B45" s="569" t="s">
        <v>6</v>
      </c>
      <c r="C45" s="569"/>
      <c r="D45" s="569"/>
      <c r="E45" s="569"/>
      <c r="F45" s="569"/>
      <c r="G45" s="569"/>
      <c r="H45" s="569"/>
      <c r="I45" s="569"/>
      <c r="J45" s="569"/>
      <c r="K45" s="82">
        <f t="shared" ref="K45:AD45" si="28">SUM(K20:K44)</f>
        <v>0</v>
      </c>
      <c r="L45" s="84">
        <f t="shared" si="28"/>
        <v>0</v>
      </c>
      <c r="M45" s="82">
        <f t="shared" si="28"/>
        <v>0</v>
      </c>
      <c r="N45" s="84">
        <f t="shared" si="28"/>
        <v>0</v>
      </c>
      <c r="O45" s="82">
        <f t="shared" si="28"/>
        <v>0</v>
      </c>
      <c r="P45" s="84">
        <f t="shared" si="28"/>
        <v>0</v>
      </c>
      <c r="Q45" s="82">
        <f t="shared" si="28"/>
        <v>0</v>
      </c>
      <c r="R45" s="84">
        <f t="shared" si="28"/>
        <v>0</v>
      </c>
      <c r="S45" s="82">
        <f t="shared" si="28"/>
        <v>0</v>
      </c>
      <c r="T45" s="84">
        <f t="shared" si="28"/>
        <v>0</v>
      </c>
      <c r="U45" s="82">
        <f t="shared" si="28"/>
        <v>0</v>
      </c>
      <c r="V45" s="84">
        <f t="shared" si="28"/>
        <v>0</v>
      </c>
      <c r="W45" s="82">
        <f t="shared" si="28"/>
        <v>0</v>
      </c>
      <c r="X45" s="84">
        <f t="shared" si="28"/>
        <v>0</v>
      </c>
      <c r="Y45" s="82">
        <f t="shared" si="28"/>
        <v>0</v>
      </c>
      <c r="Z45" s="84">
        <f t="shared" si="28"/>
        <v>0</v>
      </c>
      <c r="AA45" s="82">
        <f t="shared" si="28"/>
        <v>0</v>
      </c>
      <c r="AB45" s="84">
        <f t="shared" si="28"/>
        <v>0</v>
      </c>
      <c r="AC45" s="82">
        <f t="shared" si="28"/>
        <v>0</v>
      </c>
      <c r="AD45" s="84">
        <f t="shared" si="28"/>
        <v>0</v>
      </c>
      <c r="AE45" s="37"/>
      <c r="AF45" s="82">
        <f>SUM(AF20:AF44)</f>
        <v>0</v>
      </c>
      <c r="AG45" s="103">
        <f>SUM(AG20:AG44)</f>
        <v>0</v>
      </c>
    </row>
    <row r="46" spans="1:33" s="11" customFormat="1" ht="15" customHeight="1" x14ac:dyDescent="0.2">
      <c r="B46" s="10"/>
      <c r="C46" s="10"/>
      <c r="D46" s="10"/>
      <c r="E46" s="10"/>
      <c r="F46" s="10"/>
      <c r="G46" s="10"/>
      <c r="H46" s="10"/>
      <c r="I46" s="10"/>
      <c r="J46" s="10"/>
      <c r="K46" s="17"/>
      <c r="L46" s="18"/>
      <c r="M46" s="17"/>
      <c r="N46" s="18"/>
      <c r="O46" s="17"/>
      <c r="P46" s="18"/>
      <c r="Q46" s="17"/>
      <c r="R46" s="18"/>
      <c r="S46" s="17"/>
      <c r="T46" s="18"/>
      <c r="U46" s="17"/>
      <c r="V46" s="18"/>
      <c r="W46" s="17"/>
      <c r="X46" s="18"/>
      <c r="Y46" s="17"/>
      <c r="Z46" s="18"/>
      <c r="AA46" s="17"/>
      <c r="AB46" s="18"/>
      <c r="AC46" s="17"/>
      <c r="AD46" s="18"/>
      <c r="AE46" s="19"/>
      <c r="AF46" s="17"/>
      <c r="AG46" s="18"/>
    </row>
    <row r="47" spans="1:33" ht="23.25" customHeight="1" x14ac:dyDescent="0.25">
      <c r="B47" s="574" t="s">
        <v>0</v>
      </c>
      <c r="C47" s="574"/>
      <c r="D47" s="561" t="s">
        <v>68</v>
      </c>
      <c r="E47" s="562"/>
      <c r="F47" s="562"/>
      <c r="G47" s="562"/>
      <c r="H47" s="562"/>
      <c r="I47" s="562"/>
      <c r="J47" s="563"/>
      <c r="K47" s="74"/>
      <c r="L47" s="9"/>
      <c r="M47" s="9"/>
      <c r="N47" s="9"/>
      <c r="O47" s="9"/>
      <c r="P47" s="9"/>
      <c r="Q47" s="9"/>
      <c r="R47" s="9"/>
      <c r="S47" s="9"/>
      <c r="T47" s="9"/>
      <c r="U47" s="9"/>
      <c r="V47" s="9"/>
      <c r="W47" s="9"/>
      <c r="X47" s="9"/>
      <c r="Y47" s="9"/>
      <c r="Z47" s="9"/>
      <c r="AA47" s="9"/>
      <c r="AB47" s="9"/>
      <c r="AC47" s="9"/>
      <c r="AD47" s="9"/>
      <c r="AE47" s="17"/>
      <c r="AF47" s="9"/>
      <c r="AG47" s="9"/>
    </row>
    <row r="48" spans="1:33" ht="21.75" customHeight="1" x14ac:dyDescent="0.2">
      <c r="B48" s="566" t="str">
        <f>IF(COUNTIF(E50:E65,"err")&gt;0,"グレードと一致しない型番があります。登録番号を確認して下さい。","")</f>
        <v/>
      </c>
      <c r="C48" s="566"/>
      <c r="D48" s="566"/>
      <c r="E48" s="566"/>
      <c r="F48" s="566"/>
      <c r="G48" s="566"/>
      <c r="H48" s="566"/>
      <c r="I48" s="566"/>
      <c r="J48" s="566"/>
      <c r="K48" s="42" t="s">
        <v>12</v>
      </c>
      <c r="L48" s="9"/>
      <c r="M48" s="9"/>
      <c r="N48" s="9"/>
      <c r="O48" s="9"/>
      <c r="P48" s="9"/>
      <c r="Q48" s="9"/>
      <c r="R48" s="9"/>
      <c r="S48" s="9"/>
      <c r="T48" s="9"/>
      <c r="U48" s="9"/>
      <c r="V48" s="9"/>
      <c r="W48" s="9"/>
      <c r="X48" s="9"/>
      <c r="Y48" s="9"/>
      <c r="Z48" s="9"/>
      <c r="AA48" s="9"/>
      <c r="AB48" s="9"/>
      <c r="AC48" s="9"/>
      <c r="AD48" s="9"/>
      <c r="AE48" s="17"/>
      <c r="AF48" s="17"/>
      <c r="AG48" s="17"/>
    </row>
    <row r="49" spans="1:33" s="24" customFormat="1" ht="26.25" customHeight="1" thickBot="1" x14ac:dyDescent="0.25">
      <c r="B49" s="260" t="s">
        <v>1</v>
      </c>
      <c r="C49" s="261" t="s">
        <v>70</v>
      </c>
      <c r="D49" s="258" t="s">
        <v>158</v>
      </c>
      <c r="E49" s="247" t="s">
        <v>35</v>
      </c>
      <c r="F49" s="578" t="s">
        <v>14</v>
      </c>
      <c r="G49" s="578"/>
      <c r="H49" s="578"/>
      <c r="I49" s="579"/>
      <c r="J49" s="247" t="s">
        <v>3</v>
      </c>
      <c r="K49" s="259" t="s">
        <v>29</v>
      </c>
      <c r="L49" s="247" t="s">
        <v>5</v>
      </c>
      <c r="M49" s="259" t="s">
        <v>29</v>
      </c>
      <c r="N49" s="247" t="s">
        <v>5</v>
      </c>
      <c r="O49" s="259" t="s">
        <v>29</v>
      </c>
      <c r="P49" s="247" t="s">
        <v>5</v>
      </c>
      <c r="Q49" s="259" t="s">
        <v>29</v>
      </c>
      <c r="R49" s="247" t="s">
        <v>5</v>
      </c>
      <c r="S49" s="259" t="s">
        <v>29</v>
      </c>
      <c r="T49" s="247" t="s">
        <v>5</v>
      </c>
      <c r="U49" s="259" t="s">
        <v>29</v>
      </c>
      <c r="V49" s="247" t="s">
        <v>5</v>
      </c>
      <c r="W49" s="259" t="s">
        <v>29</v>
      </c>
      <c r="X49" s="247" t="s">
        <v>5</v>
      </c>
      <c r="Y49" s="259" t="s">
        <v>29</v>
      </c>
      <c r="Z49" s="247" t="s">
        <v>5</v>
      </c>
      <c r="AA49" s="259" t="s">
        <v>29</v>
      </c>
      <c r="AB49" s="247" t="s">
        <v>5</v>
      </c>
      <c r="AC49" s="259" t="s">
        <v>29</v>
      </c>
      <c r="AD49" s="247" t="s">
        <v>5</v>
      </c>
      <c r="AE49" s="23"/>
      <c r="AF49" s="248" t="s">
        <v>41</v>
      </c>
      <c r="AG49" s="249" t="s">
        <v>40</v>
      </c>
    </row>
    <row r="50" spans="1:33" s="12" customFormat="1" ht="21" customHeight="1" thickTop="1" x14ac:dyDescent="0.2">
      <c r="A50" s="11" t="str">
        <f>IF(D50="","",MAX($A$49:$A49)+1)</f>
        <v/>
      </c>
      <c r="B50" s="86"/>
      <c r="C50" s="90"/>
      <c r="D50" s="87"/>
      <c r="E50" s="220" t="str">
        <f t="shared" ref="E50:E65" si="29">IF(D50="","",IF(AND(LEFT(D50,1)&amp;RIGHT(D50,1)&lt;&gt;"G1",LEFT(D50,1)&amp;RIGHT(D50,1)&lt;&gt;"G2"),"err",LEFT(D50,1)&amp;RIGHT(D50,1)))</f>
        <v/>
      </c>
      <c r="F50" s="99"/>
      <c r="G50" s="204" t="s">
        <v>2</v>
      </c>
      <c r="H50" s="101"/>
      <c r="I50" s="207" t="s">
        <v>4</v>
      </c>
      <c r="J50" s="208" t="str">
        <f>IF(AND(F50&lt;&gt;"",H50&lt;&gt;""),ROUNDDOWN(F50*H50/1000000,2),"")</f>
        <v/>
      </c>
      <c r="K50" s="95"/>
      <c r="L50" s="223">
        <f>IF(AND($J50&lt;&gt;"",K50&lt;&gt;""),$J50*K50,0)</f>
        <v>0</v>
      </c>
      <c r="M50" s="95"/>
      <c r="N50" s="223">
        <f>IF(AND($J50&lt;&gt;"",M50&lt;&gt;""),$J50*M50,0)</f>
        <v>0</v>
      </c>
      <c r="O50" s="95"/>
      <c r="P50" s="223">
        <f>IF(AND($J50&lt;&gt;"",O50&lt;&gt;""),$J50*O50,0)</f>
        <v>0</v>
      </c>
      <c r="Q50" s="95"/>
      <c r="R50" s="223">
        <f>IF(AND($J50&lt;&gt;"",Q50&lt;&gt;""),$J50*Q50,0)</f>
        <v>0</v>
      </c>
      <c r="S50" s="95"/>
      <c r="T50" s="223">
        <f>IF(AND($J50&lt;&gt;"",S50&lt;&gt;""),$J50*S50,0)</f>
        <v>0</v>
      </c>
      <c r="U50" s="95"/>
      <c r="V50" s="223">
        <f>IF(AND($J50&lt;&gt;"",U50&lt;&gt;""),$J50*U50,0)</f>
        <v>0</v>
      </c>
      <c r="W50" s="95"/>
      <c r="X50" s="223">
        <f>IF(AND($J50&lt;&gt;"",W50&lt;&gt;""),$J50*W50,0)</f>
        <v>0</v>
      </c>
      <c r="Y50" s="95"/>
      <c r="Z50" s="223">
        <f>IF(AND($J50&lt;&gt;"",Y50&lt;&gt;""),$J50*Y50,0)</f>
        <v>0</v>
      </c>
      <c r="AA50" s="95"/>
      <c r="AB50" s="223">
        <f t="shared" ref="AB50:AB65" si="30">IF(AND($J50&lt;&gt;"",AA50&lt;&gt;""),$J50*AA50,0)</f>
        <v>0</v>
      </c>
      <c r="AC50" s="95"/>
      <c r="AD50" s="223">
        <f t="shared" ref="AD50:AD65" si="31">IF(AND($J50&lt;&gt;"",AC50&lt;&gt;""),$J50*AC50,0)</f>
        <v>0</v>
      </c>
      <c r="AE50" s="37"/>
      <c r="AF50" s="226">
        <f>SUM(K50*$K$8,M50*$M$8,O50*$O$8,Q50*$Q$8,S50*$S$8,U50*$U$8,W50*$W$8,Y50*$Y$8,AA50*$AA$8,AC50*$AC$8)</f>
        <v>0</v>
      </c>
      <c r="AG50" s="227">
        <f>SUM(L50*$K$8,N50*$M$8,P50*$O$8,R50*$Q$8,T50*$S$8,V50*$U$8,X50*$W$8,Z50*$Y$8,AB50*$AA$8,AD50*$AC$8,)</f>
        <v>0</v>
      </c>
    </row>
    <row r="51" spans="1:33" s="12" customFormat="1" ht="21" customHeight="1" x14ac:dyDescent="0.2">
      <c r="A51" s="11" t="str">
        <f>IF(D51="","",MAX($A$49:$A50)+1)</f>
        <v/>
      </c>
      <c r="B51" s="91"/>
      <c r="C51" s="92"/>
      <c r="D51" s="88"/>
      <c r="E51" s="221" t="str">
        <f t="shared" si="29"/>
        <v/>
      </c>
      <c r="F51" s="98"/>
      <c r="G51" s="205" t="s">
        <v>2</v>
      </c>
      <c r="H51" s="98"/>
      <c r="I51" s="209" t="s">
        <v>4</v>
      </c>
      <c r="J51" s="210" t="str">
        <f t="shared" ref="J51:J64" si="32">IF(AND(F51&lt;&gt;"",H51&lt;&gt;""),ROUNDDOWN(F51*H51/1000000,2),"")</f>
        <v/>
      </c>
      <c r="K51" s="96"/>
      <c r="L51" s="224">
        <f t="shared" ref="L51:L65" si="33">IF(AND($J51&lt;&gt;"",K51&lt;&gt;""),$J51*K51,0)</f>
        <v>0</v>
      </c>
      <c r="M51" s="96"/>
      <c r="N51" s="224">
        <f t="shared" ref="N51:N65" si="34">IF(AND($J51&lt;&gt;"",M51&lt;&gt;""),$J51*M51,0)</f>
        <v>0</v>
      </c>
      <c r="O51" s="96"/>
      <c r="P51" s="224">
        <f t="shared" ref="P51:P65" si="35">IF(AND($J51&lt;&gt;"",O51&lt;&gt;""),$J51*O51,0)</f>
        <v>0</v>
      </c>
      <c r="Q51" s="96"/>
      <c r="R51" s="224">
        <f t="shared" ref="R51:R65" si="36">IF(AND($J51&lt;&gt;"",Q51&lt;&gt;""),$J51*Q51,0)</f>
        <v>0</v>
      </c>
      <c r="S51" s="96"/>
      <c r="T51" s="224">
        <f t="shared" ref="T51:T65" si="37">IF(AND($J51&lt;&gt;"",S51&lt;&gt;""),$J51*S51,0)</f>
        <v>0</v>
      </c>
      <c r="U51" s="96"/>
      <c r="V51" s="224">
        <f t="shared" ref="V51:V65" si="38">IF(AND($J51&lt;&gt;"",U51&lt;&gt;""),$J51*U51,0)</f>
        <v>0</v>
      </c>
      <c r="W51" s="96"/>
      <c r="X51" s="224">
        <f t="shared" ref="X51:X65" si="39">IF(AND($J51&lt;&gt;"",W51&lt;&gt;""),$J51*W51,0)</f>
        <v>0</v>
      </c>
      <c r="Y51" s="96"/>
      <c r="Z51" s="224">
        <f t="shared" ref="Z51:Z65" si="40">IF(AND($J51&lt;&gt;"",Y51&lt;&gt;""),$J51*Y51,0)</f>
        <v>0</v>
      </c>
      <c r="AA51" s="96"/>
      <c r="AB51" s="224">
        <f t="shared" si="30"/>
        <v>0</v>
      </c>
      <c r="AC51" s="96"/>
      <c r="AD51" s="224">
        <f t="shared" si="31"/>
        <v>0</v>
      </c>
      <c r="AE51" s="215"/>
      <c r="AF51" s="226">
        <f t="shared" ref="AF51:AF65" si="41">SUM(K51*$K$8,M51*$M$8,O51*$O$8,Q51*$Q$8,S51*$S$8,U51*$U$8,W51*$W$8,Y51*$Y$8,AA51*$AA$8,AC51*$AC$8)</f>
        <v>0</v>
      </c>
      <c r="AG51" s="227">
        <f t="shared" ref="AG51:AG65" si="42">SUM(L51*$K$8,N51*$M$8,P51*$O$8,R51*$Q$8,T51*$S$8,V51*$U$8,X51*$W$8,Z51*$Y$8,AB51*$AA$8,AD51*$AC$8,)</f>
        <v>0</v>
      </c>
    </row>
    <row r="52" spans="1:33" s="12" customFormat="1" ht="21" customHeight="1" x14ac:dyDescent="0.2">
      <c r="A52" s="11" t="str">
        <f>IF(D52="","",MAX($A$49:$A51)+1)</f>
        <v/>
      </c>
      <c r="B52" s="91"/>
      <c r="C52" s="92"/>
      <c r="D52" s="88"/>
      <c r="E52" s="221" t="str">
        <f t="shared" si="29"/>
        <v/>
      </c>
      <c r="F52" s="98"/>
      <c r="G52" s="205" t="s">
        <v>2</v>
      </c>
      <c r="H52" s="98"/>
      <c r="I52" s="209" t="s">
        <v>4</v>
      </c>
      <c r="J52" s="210" t="str">
        <f t="shared" si="32"/>
        <v/>
      </c>
      <c r="K52" s="96"/>
      <c r="L52" s="224">
        <f t="shared" si="33"/>
        <v>0</v>
      </c>
      <c r="M52" s="96"/>
      <c r="N52" s="224">
        <f t="shared" si="34"/>
        <v>0</v>
      </c>
      <c r="O52" s="96"/>
      <c r="P52" s="224">
        <f t="shared" si="35"/>
        <v>0</v>
      </c>
      <c r="Q52" s="96"/>
      <c r="R52" s="224">
        <f t="shared" si="36"/>
        <v>0</v>
      </c>
      <c r="S52" s="96"/>
      <c r="T52" s="224">
        <f t="shared" si="37"/>
        <v>0</v>
      </c>
      <c r="U52" s="96"/>
      <c r="V52" s="224">
        <f t="shared" si="38"/>
        <v>0</v>
      </c>
      <c r="W52" s="96"/>
      <c r="X52" s="224">
        <f t="shared" si="39"/>
        <v>0</v>
      </c>
      <c r="Y52" s="96"/>
      <c r="Z52" s="224">
        <f t="shared" si="40"/>
        <v>0</v>
      </c>
      <c r="AA52" s="96"/>
      <c r="AB52" s="224">
        <f t="shared" si="30"/>
        <v>0</v>
      </c>
      <c r="AC52" s="96"/>
      <c r="AD52" s="224">
        <f t="shared" si="31"/>
        <v>0</v>
      </c>
      <c r="AE52" s="215"/>
      <c r="AF52" s="226">
        <f t="shared" si="41"/>
        <v>0</v>
      </c>
      <c r="AG52" s="227">
        <f t="shared" si="42"/>
        <v>0</v>
      </c>
    </row>
    <row r="53" spans="1:33" s="12" customFormat="1" ht="21" customHeight="1" x14ac:dyDescent="0.2">
      <c r="A53" s="11" t="str">
        <f>IF(D53="","",MAX($A$49:$A52)+1)</f>
        <v/>
      </c>
      <c r="B53" s="91"/>
      <c r="C53" s="92"/>
      <c r="D53" s="88"/>
      <c r="E53" s="221" t="str">
        <f t="shared" si="29"/>
        <v/>
      </c>
      <c r="F53" s="98"/>
      <c r="G53" s="205" t="s">
        <v>2</v>
      </c>
      <c r="H53" s="98"/>
      <c r="I53" s="209" t="s">
        <v>4</v>
      </c>
      <c r="J53" s="210" t="str">
        <f t="shared" si="32"/>
        <v/>
      </c>
      <c r="K53" s="96"/>
      <c r="L53" s="224">
        <f t="shared" si="33"/>
        <v>0</v>
      </c>
      <c r="M53" s="96"/>
      <c r="N53" s="224">
        <f t="shared" si="34"/>
        <v>0</v>
      </c>
      <c r="O53" s="96"/>
      <c r="P53" s="224">
        <f t="shared" si="35"/>
        <v>0</v>
      </c>
      <c r="Q53" s="96"/>
      <c r="R53" s="224">
        <f t="shared" si="36"/>
        <v>0</v>
      </c>
      <c r="S53" s="96"/>
      <c r="T53" s="224">
        <f t="shared" si="37"/>
        <v>0</v>
      </c>
      <c r="U53" s="96"/>
      <c r="V53" s="224">
        <f t="shared" si="38"/>
        <v>0</v>
      </c>
      <c r="W53" s="96"/>
      <c r="X53" s="224">
        <f t="shared" si="39"/>
        <v>0</v>
      </c>
      <c r="Y53" s="96"/>
      <c r="Z53" s="224">
        <f t="shared" si="40"/>
        <v>0</v>
      </c>
      <c r="AA53" s="96"/>
      <c r="AB53" s="224">
        <f t="shared" si="30"/>
        <v>0</v>
      </c>
      <c r="AC53" s="96"/>
      <c r="AD53" s="224">
        <f t="shared" si="31"/>
        <v>0</v>
      </c>
      <c r="AE53" s="215"/>
      <c r="AF53" s="226">
        <f t="shared" si="41"/>
        <v>0</v>
      </c>
      <c r="AG53" s="227">
        <f t="shared" si="42"/>
        <v>0</v>
      </c>
    </row>
    <row r="54" spans="1:33" s="12" customFormat="1" ht="21" customHeight="1" x14ac:dyDescent="0.2">
      <c r="A54" s="11" t="str">
        <f>IF(D54="","",MAX($A$49:$A53)+1)</f>
        <v/>
      </c>
      <c r="B54" s="91"/>
      <c r="C54" s="92"/>
      <c r="D54" s="88"/>
      <c r="E54" s="221" t="str">
        <f t="shared" si="29"/>
        <v/>
      </c>
      <c r="F54" s="98"/>
      <c r="G54" s="205" t="s">
        <v>2</v>
      </c>
      <c r="H54" s="98"/>
      <c r="I54" s="209" t="s">
        <v>4</v>
      </c>
      <c r="J54" s="210" t="str">
        <f t="shared" si="32"/>
        <v/>
      </c>
      <c r="K54" s="96"/>
      <c r="L54" s="224">
        <f t="shared" si="33"/>
        <v>0</v>
      </c>
      <c r="M54" s="96"/>
      <c r="N54" s="224">
        <f t="shared" si="34"/>
        <v>0</v>
      </c>
      <c r="O54" s="96"/>
      <c r="P54" s="224">
        <f t="shared" si="35"/>
        <v>0</v>
      </c>
      <c r="Q54" s="96"/>
      <c r="R54" s="224">
        <f t="shared" si="36"/>
        <v>0</v>
      </c>
      <c r="S54" s="96"/>
      <c r="T54" s="224">
        <f t="shared" si="37"/>
        <v>0</v>
      </c>
      <c r="U54" s="96"/>
      <c r="V54" s="224">
        <f t="shared" si="38"/>
        <v>0</v>
      </c>
      <c r="W54" s="96"/>
      <c r="X54" s="224">
        <f t="shared" si="39"/>
        <v>0</v>
      </c>
      <c r="Y54" s="96"/>
      <c r="Z54" s="224">
        <f t="shared" si="40"/>
        <v>0</v>
      </c>
      <c r="AA54" s="96"/>
      <c r="AB54" s="224">
        <f t="shared" si="30"/>
        <v>0</v>
      </c>
      <c r="AC54" s="96"/>
      <c r="AD54" s="224">
        <f t="shared" si="31"/>
        <v>0</v>
      </c>
      <c r="AE54" s="215"/>
      <c r="AF54" s="226">
        <f t="shared" si="41"/>
        <v>0</v>
      </c>
      <c r="AG54" s="227">
        <f t="shared" si="42"/>
        <v>0</v>
      </c>
    </row>
    <row r="55" spans="1:33" s="12" customFormat="1" ht="21" customHeight="1" x14ac:dyDescent="0.2">
      <c r="A55" s="11" t="str">
        <f>IF(D55="","",MAX($A$49:$A54)+1)</f>
        <v/>
      </c>
      <c r="B55" s="91"/>
      <c r="C55" s="92"/>
      <c r="D55" s="88"/>
      <c r="E55" s="221" t="str">
        <f t="shared" si="29"/>
        <v/>
      </c>
      <c r="F55" s="98"/>
      <c r="G55" s="205" t="s">
        <v>2</v>
      </c>
      <c r="H55" s="98"/>
      <c r="I55" s="209" t="s">
        <v>4</v>
      </c>
      <c r="J55" s="210" t="str">
        <f t="shared" si="32"/>
        <v/>
      </c>
      <c r="K55" s="96"/>
      <c r="L55" s="224">
        <f t="shared" si="33"/>
        <v>0</v>
      </c>
      <c r="M55" s="96"/>
      <c r="N55" s="224">
        <f t="shared" si="34"/>
        <v>0</v>
      </c>
      <c r="O55" s="96"/>
      <c r="P55" s="224">
        <f t="shared" si="35"/>
        <v>0</v>
      </c>
      <c r="Q55" s="96"/>
      <c r="R55" s="224">
        <f t="shared" si="36"/>
        <v>0</v>
      </c>
      <c r="S55" s="96"/>
      <c r="T55" s="224">
        <f t="shared" si="37"/>
        <v>0</v>
      </c>
      <c r="U55" s="96"/>
      <c r="V55" s="224">
        <f t="shared" si="38"/>
        <v>0</v>
      </c>
      <c r="W55" s="96"/>
      <c r="X55" s="224">
        <f t="shared" si="39"/>
        <v>0</v>
      </c>
      <c r="Y55" s="96"/>
      <c r="Z55" s="224">
        <f t="shared" si="40"/>
        <v>0</v>
      </c>
      <c r="AA55" s="96"/>
      <c r="AB55" s="224">
        <f t="shared" si="30"/>
        <v>0</v>
      </c>
      <c r="AC55" s="96"/>
      <c r="AD55" s="224">
        <f t="shared" si="31"/>
        <v>0</v>
      </c>
      <c r="AE55" s="215"/>
      <c r="AF55" s="226">
        <f t="shared" si="41"/>
        <v>0</v>
      </c>
      <c r="AG55" s="227">
        <f t="shared" si="42"/>
        <v>0</v>
      </c>
    </row>
    <row r="56" spans="1:33" s="12" customFormat="1" ht="21" customHeight="1" x14ac:dyDescent="0.2">
      <c r="A56" s="11" t="str">
        <f>IF(D56="","",MAX($A$49:$A55)+1)</f>
        <v/>
      </c>
      <c r="B56" s="91"/>
      <c r="C56" s="92"/>
      <c r="D56" s="88"/>
      <c r="E56" s="221" t="str">
        <f t="shared" si="29"/>
        <v/>
      </c>
      <c r="F56" s="98"/>
      <c r="G56" s="205" t="s">
        <v>2</v>
      </c>
      <c r="H56" s="98"/>
      <c r="I56" s="209" t="s">
        <v>4</v>
      </c>
      <c r="J56" s="210" t="str">
        <f t="shared" si="32"/>
        <v/>
      </c>
      <c r="K56" s="96"/>
      <c r="L56" s="224">
        <f t="shared" si="33"/>
        <v>0</v>
      </c>
      <c r="M56" s="96"/>
      <c r="N56" s="224">
        <f t="shared" si="34"/>
        <v>0</v>
      </c>
      <c r="O56" s="96"/>
      <c r="P56" s="224">
        <f t="shared" si="35"/>
        <v>0</v>
      </c>
      <c r="Q56" s="96"/>
      <c r="R56" s="224">
        <f t="shared" si="36"/>
        <v>0</v>
      </c>
      <c r="S56" s="96"/>
      <c r="T56" s="224">
        <f t="shared" si="37"/>
        <v>0</v>
      </c>
      <c r="U56" s="96"/>
      <c r="V56" s="224">
        <f t="shared" si="38"/>
        <v>0</v>
      </c>
      <c r="W56" s="96"/>
      <c r="X56" s="224">
        <f t="shared" si="39"/>
        <v>0</v>
      </c>
      <c r="Y56" s="96"/>
      <c r="Z56" s="224">
        <f t="shared" si="40"/>
        <v>0</v>
      </c>
      <c r="AA56" s="96"/>
      <c r="AB56" s="224">
        <f t="shared" si="30"/>
        <v>0</v>
      </c>
      <c r="AC56" s="96"/>
      <c r="AD56" s="224">
        <f t="shared" si="31"/>
        <v>0</v>
      </c>
      <c r="AE56" s="215"/>
      <c r="AF56" s="226">
        <f t="shared" si="41"/>
        <v>0</v>
      </c>
      <c r="AG56" s="227">
        <f t="shared" si="42"/>
        <v>0</v>
      </c>
    </row>
    <row r="57" spans="1:33" s="12" customFormat="1" ht="21" customHeight="1" x14ac:dyDescent="0.2">
      <c r="A57" s="11" t="str">
        <f>IF(D57="","",MAX($A$49:$A56)+1)</f>
        <v/>
      </c>
      <c r="B57" s="91"/>
      <c r="C57" s="92"/>
      <c r="D57" s="88"/>
      <c r="E57" s="221" t="str">
        <f t="shared" si="29"/>
        <v/>
      </c>
      <c r="F57" s="98"/>
      <c r="G57" s="205" t="s">
        <v>2</v>
      </c>
      <c r="H57" s="98"/>
      <c r="I57" s="209" t="s">
        <v>4</v>
      </c>
      <c r="J57" s="210" t="str">
        <f t="shared" si="32"/>
        <v/>
      </c>
      <c r="K57" s="96"/>
      <c r="L57" s="224">
        <f t="shared" si="33"/>
        <v>0</v>
      </c>
      <c r="M57" s="96"/>
      <c r="N57" s="224">
        <f t="shared" si="34"/>
        <v>0</v>
      </c>
      <c r="O57" s="96"/>
      <c r="P57" s="224">
        <f t="shared" si="35"/>
        <v>0</v>
      </c>
      <c r="Q57" s="96"/>
      <c r="R57" s="224">
        <f t="shared" si="36"/>
        <v>0</v>
      </c>
      <c r="S57" s="96"/>
      <c r="T57" s="224">
        <f t="shared" si="37"/>
        <v>0</v>
      </c>
      <c r="U57" s="96"/>
      <c r="V57" s="224">
        <f t="shared" si="38"/>
        <v>0</v>
      </c>
      <c r="W57" s="96"/>
      <c r="X57" s="224">
        <f t="shared" si="39"/>
        <v>0</v>
      </c>
      <c r="Y57" s="96"/>
      <c r="Z57" s="224">
        <f t="shared" si="40"/>
        <v>0</v>
      </c>
      <c r="AA57" s="96"/>
      <c r="AB57" s="224">
        <f t="shared" si="30"/>
        <v>0</v>
      </c>
      <c r="AC57" s="96"/>
      <c r="AD57" s="224">
        <f t="shared" si="31"/>
        <v>0</v>
      </c>
      <c r="AE57" s="215"/>
      <c r="AF57" s="226">
        <f t="shared" si="41"/>
        <v>0</v>
      </c>
      <c r="AG57" s="227">
        <f t="shared" si="42"/>
        <v>0</v>
      </c>
    </row>
    <row r="58" spans="1:33" s="12" customFormat="1" ht="21" customHeight="1" x14ac:dyDescent="0.2">
      <c r="A58" s="11" t="str">
        <f>IF(D58="","",MAX($A$49:$A57)+1)</f>
        <v/>
      </c>
      <c r="B58" s="91"/>
      <c r="C58" s="92"/>
      <c r="D58" s="88"/>
      <c r="E58" s="221" t="str">
        <f t="shared" si="29"/>
        <v/>
      </c>
      <c r="F58" s="98"/>
      <c r="G58" s="205" t="s">
        <v>2</v>
      </c>
      <c r="H58" s="98"/>
      <c r="I58" s="209" t="s">
        <v>4</v>
      </c>
      <c r="J58" s="210" t="str">
        <f>IF(AND(F58&lt;&gt;"",H58&lt;&gt;""),ROUNDDOWN(F58*H58/1000000,2),"")</f>
        <v/>
      </c>
      <c r="K58" s="96"/>
      <c r="L58" s="224">
        <f t="shared" si="33"/>
        <v>0</v>
      </c>
      <c r="M58" s="96"/>
      <c r="N58" s="224">
        <f t="shared" si="34"/>
        <v>0</v>
      </c>
      <c r="O58" s="96"/>
      <c r="P58" s="224">
        <f t="shared" si="35"/>
        <v>0</v>
      </c>
      <c r="Q58" s="96"/>
      <c r="R58" s="224">
        <f t="shared" si="36"/>
        <v>0</v>
      </c>
      <c r="S58" s="96"/>
      <c r="T58" s="224">
        <f t="shared" si="37"/>
        <v>0</v>
      </c>
      <c r="U58" s="96"/>
      <c r="V58" s="224">
        <f t="shared" si="38"/>
        <v>0</v>
      </c>
      <c r="W58" s="96"/>
      <c r="X58" s="224">
        <f t="shared" si="39"/>
        <v>0</v>
      </c>
      <c r="Y58" s="96"/>
      <c r="Z58" s="224">
        <f t="shared" si="40"/>
        <v>0</v>
      </c>
      <c r="AA58" s="96"/>
      <c r="AB58" s="224">
        <f t="shared" si="30"/>
        <v>0</v>
      </c>
      <c r="AC58" s="96"/>
      <c r="AD58" s="224">
        <f t="shared" si="31"/>
        <v>0</v>
      </c>
      <c r="AE58" s="215"/>
      <c r="AF58" s="226">
        <f t="shared" si="41"/>
        <v>0</v>
      </c>
      <c r="AG58" s="227">
        <f t="shared" si="42"/>
        <v>0</v>
      </c>
    </row>
    <row r="59" spans="1:33" s="12" customFormat="1" ht="21" customHeight="1" x14ac:dyDescent="0.2">
      <c r="A59" s="11" t="str">
        <f>IF(D59="","",MAX($A$49:$A58)+1)</f>
        <v/>
      </c>
      <c r="B59" s="91"/>
      <c r="C59" s="92"/>
      <c r="D59" s="88"/>
      <c r="E59" s="221" t="str">
        <f t="shared" si="29"/>
        <v/>
      </c>
      <c r="F59" s="98"/>
      <c r="G59" s="205" t="s">
        <v>2</v>
      </c>
      <c r="H59" s="98"/>
      <c r="I59" s="209" t="s">
        <v>4</v>
      </c>
      <c r="J59" s="210" t="str">
        <f t="shared" si="32"/>
        <v/>
      </c>
      <c r="K59" s="96"/>
      <c r="L59" s="224">
        <f t="shared" si="33"/>
        <v>0</v>
      </c>
      <c r="M59" s="96"/>
      <c r="N59" s="224">
        <f t="shared" si="34"/>
        <v>0</v>
      </c>
      <c r="O59" s="96"/>
      <c r="P59" s="224">
        <f t="shared" si="35"/>
        <v>0</v>
      </c>
      <c r="Q59" s="96"/>
      <c r="R59" s="224">
        <f t="shared" si="36"/>
        <v>0</v>
      </c>
      <c r="S59" s="96"/>
      <c r="T59" s="224">
        <f t="shared" si="37"/>
        <v>0</v>
      </c>
      <c r="U59" s="96"/>
      <c r="V59" s="224">
        <f t="shared" si="38"/>
        <v>0</v>
      </c>
      <c r="W59" s="96"/>
      <c r="X59" s="224">
        <f t="shared" si="39"/>
        <v>0</v>
      </c>
      <c r="Y59" s="96"/>
      <c r="Z59" s="224">
        <f t="shared" si="40"/>
        <v>0</v>
      </c>
      <c r="AA59" s="96"/>
      <c r="AB59" s="224">
        <f t="shared" si="30"/>
        <v>0</v>
      </c>
      <c r="AC59" s="96"/>
      <c r="AD59" s="224">
        <f t="shared" si="31"/>
        <v>0</v>
      </c>
      <c r="AE59" s="215"/>
      <c r="AF59" s="226">
        <f t="shared" si="41"/>
        <v>0</v>
      </c>
      <c r="AG59" s="227">
        <f t="shared" si="42"/>
        <v>0</v>
      </c>
    </row>
    <row r="60" spans="1:33" s="12" customFormat="1" ht="21" customHeight="1" x14ac:dyDescent="0.2">
      <c r="A60" s="11" t="str">
        <f>IF(D60="","",MAX($A$49:$A59)+1)</f>
        <v/>
      </c>
      <c r="B60" s="91"/>
      <c r="C60" s="92"/>
      <c r="D60" s="88"/>
      <c r="E60" s="221" t="str">
        <f t="shared" si="29"/>
        <v/>
      </c>
      <c r="F60" s="98"/>
      <c r="G60" s="205" t="s">
        <v>2</v>
      </c>
      <c r="H60" s="98"/>
      <c r="I60" s="209" t="s">
        <v>4</v>
      </c>
      <c r="J60" s="210" t="str">
        <f t="shared" si="32"/>
        <v/>
      </c>
      <c r="K60" s="96"/>
      <c r="L60" s="224">
        <f t="shared" si="33"/>
        <v>0</v>
      </c>
      <c r="M60" s="96"/>
      <c r="N60" s="224">
        <f t="shared" si="34"/>
        <v>0</v>
      </c>
      <c r="O60" s="96"/>
      <c r="P60" s="224">
        <f t="shared" si="35"/>
        <v>0</v>
      </c>
      <c r="Q60" s="96"/>
      <c r="R60" s="224">
        <f t="shared" si="36"/>
        <v>0</v>
      </c>
      <c r="S60" s="96"/>
      <c r="T60" s="224">
        <f t="shared" si="37"/>
        <v>0</v>
      </c>
      <c r="U60" s="96"/>
      <c r="V60" s="224">
        <f t="shared" si="38"/>
        <v>0</v>
      </c>
      <c r="W60" s="96"/>
      <c r="X60" s="224">
        <f t="shared" si="39"/>
        <v>0</v>
      </c>
      <c r="Y60" s="96"/>
      <c r="Z60" s="224">
        <f t="shared" si="40"/>
        <v>0</v>
      </c>
      <c r="AA60" s="96"/>
      <c r="AB60" s="224">
        <f t="shared" si="30"/>
        <v>0</v>
      </c>
      <c r="AC60" s="96"/>
      <c r="AD60" s="224">
        <f t="shared" si="31"/>
        <v>0</v>
      </c>
      <c r="AE60" s="215"/>
      <c r="AF60" s="226">
        <f t="shared" si="41"/>
        <v>0</v>
      </c>
      <c r="AG60" s="227">
        <f t="shared" si="42"/>
        <v>0</v>
      </c>
    </row>
    <row r="61" spans="1:33" s="12" customFormat="1" ht="21" customHeight="1" x14ac:dyDescent="0.2">
      <c r="A61" s="11" t="str">
        <f>IF(D61="","",MAX($A$49:$A60)+1)</f>
        <v/>
      </c>
      <c r="B61" s="91"/>
      <c r="C61" s="92"/>
      <c r="D61" s="88"/>
      <c r="E61" s="221" t="str">
        <f t="shared" si="29"/>
        <v/>
      </c>
      <c r="F61" s="98"/>
      <c r="G61" s="205" t="s">
        <v>2</v>
      </c>
      <c r="H61" s="98"/>
      <c r="I61" s="209" t="s">
        <v>4</v>
      </c>
      <c r="J61" s="210" t="str">
        <f t="shared" si="32"/>
        <v/>
      </c>
      <c r="K61" s="96"/>
      <c r="L61" s="224">
        <f t="shared" si="33"/>
        <v>0</v>
      </c>
      <c r="M61" s="96"/>
      <c r="N61" s="224">
        <f t="shared" si="34"/>
        <v>0</v>
      </c>
      <c r="O61" s="96"/>
      <c r="P61" s="224">
        <f t="shared" si="35"/>
        <v>0</v>
      </c>
      <c r="Q61" s="96"/>
      <c r="R61" s="224">
        <f t="shared" si="36"/>
        <v>0</v>
      </c>
      <c r="S61" s="96"/>
      <c r="T61" s="224">
        <f t="shared" si="37"/>
        <v>0</v>
      </c>
      <c r="U61" s="96"/>
      <c r="V61" s="224">
        <f t="shared" si="38"/>
        <v>0</v>
      </c>
      <c r="W61" s="96"/>
      <c r="X61" s="224">
        <f t="shared" si="39"/>
        <v>0</v>
      </c>
      <c r="Y61" s="96"/>
      <c r="Z61" s="224">
        <f t="shared" si="40"/>
        <v>0</v>
      </c>
      <c r="AA61" s="96"/>
      <c r="AB61" s="224">
        <f t="shared" si="30"/>
        <v>0</v>
      </c>
      <c r="AC61" s="96"/>
      <c r="AD61" s="224">
        <f t="shared" si="31"/>
        <v>0</v>
      </c>
      <c r="AE61" s="215"/>
      <c r="AF61" s="226">
        <f t="shared" si="41"/>
        <v>0</v>
      </c>
      <c r="AG61" s="227">
        <f t="shared" si="42"/>
        <v>0</v>
      </c>
    </row>
    <row r="62" spans="1:33" s="12" customFormat="1" ht="21" customHeight="1" x14ac:dyDescent="0.2">
      <c r="A62" s="11" t="str">
        <f>IF(D62="","",MAX($A$49:$A61)+1)</f>
        <v/>
      </c>
      <c r="B62" s="91"/>
      <c r="C62" s="92"/>
      <c r="D62" s="88"/>
      <c r="E62" s="221" t="str">
        <f t="shared" si="29"/>
        <v/>
      </c>
      <c r="F62" s="98"/>
      <c r="G62" s="205" t="s">
        <v>2</v>
      </c>
      <c r="H62" s="98"/>
      <c r="I62" s="209" t="s">
        <v>4</v>
      </c>
      <c r="J62" s="210" t="str">
        <f>IF(AND(F62&lt;&gt;"",H62&lt;&gt;""),ROUNDDOWN(F62*H62/1000000,2),"")</f>
        <v/>
      </c>
      <c r="K62" s="96"/>
      <c r="L62" s="224">
        <f t="shared" si="33"/>
        <v>0</v>
      </c>
      <c r="M62" s="96"/>
      <c r="N62" s="224">
        <f t="shared" si="34"/>
        <v>0</v>
      </c>
      <c r="O62" s="96"/>
      <c r="P62" s="224">
        <f t="shared" si="35"/>
        <v>0</v>
      </c>
      <c r="Q62" s="96"/>
      <c r="R62" s="224">
        <f t="shared" si="36"/>
        <v>0</v>
      </c>
      <c r="S62" s="96"/>
      <c r="T62" s="224">
        <f t="shared" si="37"/>
        <v>0</v>
      </c>
      <c r="U62" s="96"/>
      <c r="V62" s="224">
        <f t="shared" si="38"/>
        <v>0</v>
      </c>
      <c r="W62" s="96"/>
      <c r="X62" s="224">
        <f t="shared" si="39"/>
        <v>0</v>
      </c>
      <c r="Y62" s="96"/>
      <c r="Z62" s="224">
        <f t="shared" si="40"/>
        <v>0</v>
      </c>
      <c r="AA62" s="96"/>
      <c r="AB62" s="224">
        <f t="shared" si="30"/>
        <v>0</v>
      </c>
      <c r="AC62" s="96"/>
      <c r="AD62" s="224">
        <f t="shared" si="31"/>
        <v>0</v>
      </c>
      <c r="AE62" s="215"/>
      <c r="AF62" s="226">
        <f t="shared" si="41"/>
        <v>0</v>
      </c>
      <c r="AG62" s="227">
        <f t="shared" si="42"/>
        <v>0</v>
      </c>
    </row>
    <row r="63" spans="1:33" s="12" customFormat="1" ht="21" customHeight="1" x14ac:dyDescent="0.2">
      <c r="A63" s="11" t="str">
        <f>IF(D63="","",MAX($A$49:$A62)+1)</f>
        <v/>
      </c>
      <c r="B63" s="91"/>
      <c r="C63" s="92"/>
      <c r="D63" s="88"/>
      <c r="E63" s="221" t="str">
        <f t="shared" si="29"/>
        <v/>
      </c>
      <c r="F63" s="98"/>
      <c r="G63" s="205" t="s">
        <v>2</v>
      </c>
      <c r="H63" s="98"/>
      <c r="I63" s="209" t="s">
        <v>4</v>
      </c>
      <c r="J63" s="210" t="str">
        <f t="shared" si="32"/>
        <v/>
      </c>
      <c r="K63" s="96"/>
      <c r="L63" s="224">
        <f t="shared" si="33"/>
        <v>0</v>
      </c>
      <c r="M63" s="96"/>
      <c r="N63" s="224">
        <f t="shared" si="34"/>
        <v>0</v>
      </c>
      <c r="O63" s="96"/>
      <c r="P63" s="224">
        <f t="shared" si="35"/>
        <v>0</v>
      </c>
      <c r="Q63" s="96"/>
      <c r="R63" s="224">
        <f t="shared" si="36"/>
        <v>0</v>
      </c>
      <c r="S63" s="96"/>
      <c r="T63" s="224">
        <f t="shared" si="37"/>
        <v>0</v>
      </c>
      <c r="U63" s="96"/>
      <c r="V63" s="224">
        <f t="shared" si="38"/>
        <v>0</v>
      </c>
      <c r="W63" s="96"/>
      <c r="X63" s="224">
        <f t="shared" si="39"/>
        <v>0</v>
      </c>
      <c r="Y63" s="96"/>
      <c r="Z63" s="224">
        <f t="shared" si="40"/>
        <v>0</v>
      </c>
      <c r="AA63" s="96"/>
      <c r="AB63" s="224">
        <f t="shared" si="30"/>
        <v>0</v>
      </c>
      <c r="AC63" s="96"/>
      <c r="AD63" s="224">
        <f t="shared" si="31"/>
        <v>0</v>
      </c>
      <c r="AE63" s="215"/>
      <c r="AF63" s="226">
        <f t="shared" si="41"/>
        <v>0</v>
      </c>
      <c r="AG63" s="227">
        <f t="shared" si="42"/>
        <v>0</v>
      </c>
    </row>
    <row r="64" spans="1:33" s="12" customFormat="1" ht="21" customHeight="1" x14ac:dyDescent="0.2">
      <c r="A64" s="11" t="str">
        <f>IF(D64="","",MAX($A$49:$A63)+1)</f>
        <v/>
      </c>
      <c r="B64" s="91"/>
      <c r="C64" s="92"/>
      <c r="D64" s="88"/>
      <c r="E64" s="221" t="str">
        <f t="shared" si="29"/>
        <v/>
      </c>
      <c r="F64" s="98"/>
      <c r="G64" s="205" t="s">
        <v>2</v>
      </c>
      <c r="H64" s="98"/>
      <c r="I64" s="209" t="s">
        <v>4</v>
      </c>
      <c r="J64" s="210" t="str">
        <f t="shared" si="32"/>
        <v/>
      </c>
      <c r="K64" s="96"/>
      <c r="L64" s="224">
        <f t="shared" si="33"/>
        <v>0</v>
      </c>
      <c r="M64" s="96"/>
      <c r="N64" s="224">
        <f t="shared" si="34"/>
        <v>0</v>
      </c>
      <c r="O64" s="96"/>
      <c r="P64" s="224">
        <f t="shared" si="35"/>
        <v>0</v>
      </c>
      <c r="Q64" s="96"/>
      <c r="R64" s="224">
        <f t="shared" si="36"/>
        <v>0</v>
      </c>
      <c r="S64" s="96"/>
      <c r="T64" s="224">
        <f t="shared" si="37"/>
        <v>0</v>
      </c>
      <c r="U64" s="96"/>
      <c r="V64" s="224">
        <f t="shared" si="38"/>
        <v>0</v>
      </c>
      <c r="W64" s="96"/>
      <c r="X64" s="224">
        <f t="shared" si="39"/>
        <v>0</v>
      </c>
      <c r="Y64" s="96"/>
      <c r="Z64" s="224">
        <f t="shared" si="40"/>
        <v>0</v>
      </c>
      <c r="AA64" s="96"/>
      <c r="AB64" s="224">
        <f t="shared" si="30"/>
        <v>0</v>
      </c>
      <c r="AC64" s="96"/>
      <c r="AD64" s="224">
        <f t="shared" si="31"/>
        <v>0</v>
      </c>
      <c r="AE64" s="215"/>
      <c r="AF64" s="226">
        <f t="shared" si="41"/>
        <v>0</v>
      </c>
      <c r="AG64" s="227">
        <f t="shared" si="42"/>
        <v>0</v>
      </c>
    </row>
    <row r="65" spans="1:33" s="12" customFormat="1" ht="21" customHeight="1" thickBot="1" x14ac:dyDescent="0.25">
      <c r="A65" s="11" t="str">
        <f>IF(D65="","",MAX($A$49:$A64)+1)</f>
        <v/>
      </c>
      <c r="B65" s="93"/>
      <c r="C65" s="94"/>
      <c r="D65" s="89"/>
      <c r="E65" s="222" t="str">
        <f t="shared" si="29"/>
        <v/>
      </c>
      <c r="F65" s="100"/>
      <c r="G65" s="206" t="s">
        <v>2</v>
      </c>
      <c r="H65" s="102"/>
      <c r="I65" s="211" t="s">
        <v>4</v>
      </c>
      <c r="J65" s="212" t="str">
        <f>IF(AND(F65&lt;&gt;"",H65&lt;&gt;""),ROUNDDOWN(F65*H65/1000000,2),"")</f>
        <v/>
      </c>
      <c r="K65" s="97"/>
      <c r="L65" s="225">
        <f t="shared" si="33"/>
        <v>0</v>
      </c>
      <c r="M65" s="97"/>
      <c r="N65" s="225">
        <f t="shared" si="34"/>
        <v>0</v>
      </c>
      <c r="O65" s="97"/>
      <c r="P65" s="225">
        <f t="shared" si="35"/>
        <v>0</v>
      </c>
      <c r="Q65" s="97"/>
      <c r="R65" s="225">
        <f t="shared" si="36"/>
        <v>0</v>
      </c>
      <c r="S65" s="97"/>
      <c r="T65" s="225">
        <f t="shared" si="37"/>
        <v>0</v>
      </c>
      <c r="U65" s="97"/>
      <c r="V65" s="225">
        <f t="shared" si="38"/>
        <v>0</v>
      </c>
      <c r="W65" s="97"/>
      <c r="X65" s="225">
        <f t="shared" si="39"/>
        <v>0</v>
      </c>
      <c r="Y65" s="97"/>
      <c r="Z65" s="225">
        <f t="shared" si="40"/>
        <v>0</v>
      </c>
      <c r="AA65" s="97"/>
      <c r="AB65" s="225">
        <f t="shared" si="30"/>
        <v>0</v>
      </c>
      <c r="AC65" s="97"/>
      <c r="AD65" s="225">
        <f t="shared" si="31"/>
        <v>0</v>
      </c>
      <c r="AE65" s="215"/>
      <c r="AF65" s="228">
        <f t="shared" si="41"/>
        <v>0</v>
      </c>
      <c r="AG65" s="229">
        <f t="shared" si="42"/>
        <v>0</v>
      </c>
    </row>
    <row r="66" spans="1:33" s="11" customFormat="1" ht="21" customHeight="1" thickTop="1" x14ac:dyDescent="0.2">
      <c r="B66" s="569" t="s">
        <v>6</v>
      </c>
      <c r="C66" s="569"/>
      <c r="D66" s="569"/>
      <c r="E66" s="569"/>
      <c r="F66" s="569"/>
      <c r="G66" s="569"/>
      <c r="H66" s="569"/>
      <c r="I66" s="569"/>
      <c r="J66" s="569"/>
      <c r="K66" s="82">
        <f t="shared" ref="K66:AD66" si="43">SUM(K50:K65)</f>
        <v>0</v>
      </c>
      <c r="L66" s="84">
        <f t="shared" si="43"/>
        <v>0</v>
      </c>
      <c r="M66" s="82">
        <f t="shared" si="43"/>
        <v>0</v>
      </c>
      <c r="N66" s="84">
        <f t="shared" si="43"/>
        <v>0</v>
      </c>
      <c r="O66" s="82">
        <f t="shared" si="43"/>
        <v>0</v>
      </c>
      <c r="P66" s="84">
        <f t="shared" si="43"/>
        <v>0</v>
      </c>
      <c r="Q66" s="82">
        <f t="shared" si="43"/>
        <v>0</v>
      </c>
      <c r="R66" s="84">
        <f t="shared" si="43"/>
        <v>0</v>
      </c>
      <c r="S66" s="82">
        <f t="shared" si="43"/>
        <v>0</v>
      </c>
      <c r="T66" s="84">
        <f t="shared" si="43"/>
        <v>0</v>
      </c>
      <c r="U66" s="82">
        <f t="shared" si="43"/>
        <v>0</v>
      </c>
      <c r="V66" s="84">
        <f t="shared" si="43"/>
        <v>0</v>
      </c>
      <c r="W66" s="82">
        <f t="shared" si="43"/>
        <v>0</v>
      </c>
      <c r="X66" s="84">
        <f t="shared" si="43"/>
        <v>0</v>
      </c>
      <c r="Y66" s="82">
        <f t="shared" si="43"/>
        <v>0</v>
      </c>
      <c r="Z66" s="84">
        <f t="shared" si="43"/>
        <v>0</v>
      </c>
      <c r="AA66" s="82">
        <f t="shared" si="43"/>
        <v>0</v>
      </c>
      <c r="AB66" s="84">
        <f t="shared" si="43"/>
        <v>0</v>
      </c>
      <c r="AC66" s="82">
        <f t="shared" si="43"/>
        <v>0</v>
      </c>
      <c r="AD66" s="84">
        <f t="shared" si="43"/>
        <v>0</v>
      </c>
      <c r="AE66" s="37"/>
      <c r="AF66" s="85">
        <f>SUM(AF50:AF65)</f>
        <v>0</v>
      </c>
      <c r="AG66" s="104">
        <f>SUM(AG50:AG65)</f>
        <v>0</v>
      </c>
    </row>
    <row r="67" spans="1:33" s="11" customFormat="1" ht="19.5" customHeight="1" x14ac:dyDescent="0.2">
      <c r="B67" s="109" t="s">
        <v>57</v>
      </c>
      <c r="C67" s="13"/>
      <c r="D67" s="13"/>
      <c r="E67" s="13"/>
      <c r="F67" s="14"/>
      <c r="G67" s="14"/>
      <c r="H67" s="14"/>
      <c r="I67" s="15"/>
      <c r="J67" s="15"/>
      <c r="K67" s="16"/>
      <c r="L67" s="16"/>
      <c r="M67" s="16"/>
      <c r="N67" s="16"/>
      <c r="O67" s="16"/>
      <c r="P67" s="16"/>
      <c r="Q67" s="16"/>
      <c r="R67" s="16"/>
      <c r="S67" s="16"/>
      <c r="T67" s="16"/>
      <c r="U67" s="16"/>
      <c r="V67" s="16"/>
      <c r="W67" s="16"/>
      <c r="X67" s="16"/>
      <c r="Y67" s="16"/>
      <c r="Z67" s="16"/>
      <c r="AA67" s="16"/>
      <c r="AB67" s="16"/>
      <c r="AC67" s="16"/>
      <c r="AD67" s="16"/>
      <c r="AE67" s="16"/>
      <c r="AF67" s="16"/>
      <c r="AG67" s="16"/>
    </row>
    <row r="68" spans="1:33" s="11" customFormat="1" ht="22.5" customHeight="1" thickBot="1" x14ac:dyDescent="0.25">
      <c r="B68" s="580" t="s">
        <v>31</v>
      </c>
      <c r="C68" s="580"/>
      <c r="D68" s="580"/>
      <c r="E68" s="580"/>
      <c r="F68" s="580"/>
      <c r="G68" s="580"/>
      <c r="H68" s="580"/>
      <c r="I68" s="580"/>
      <c r="J68" s="166" t="s">
        <v>32</v>
      </c>
      <c r="K68" s="251" t="s">
        <v>36</v>
      </c>
      <c r="L68" s="252" t="s">
        <v>58</v>
      </c>
      <c r="M68" s="251" t="s">
        <v>36</v>
      </c>
      <c r="N68" s="252" t="s">
        <v>58</v>
      </c>
      <c r="O68" s="251" t="s">
        <v>36</v>
      </c>
      <c r="P68" s="252" t="s">
        <v>58</v>
      </c>
      <c r="Q68" s="251" t="s">
        <v>36</v>
      </c>
      <c r="R68" s="252" t="s">
        <v>58</v>
      </c>
      <c r="S68" s="251" t="s">
        <v>36</v>
      </c>
      <c r="T68" s="252" t="s">
        <v>58</v>
      </c>
      <c r="U68" s="251" t="s">
        <v>36</v>
      </c>
      <c r="V68" s="252" t="s">
        <v>58</v>
      </c>
      <c r="W68" s="251" t="s">
        <v>36</v>
      </c>
      <c r="X68" s="252" t="s">
        <v>58</v>
      </c>
      <c r="Y68" s="251" t="s">
        <v>36</v>
      </c>
      <c r="Z68" s="252" t="s">
        <v>58</v>
      </c>
      <c r="AA68" s="251" t="s">
        <v>36</v>
      </c>
      <c r="AB68" s="252" t="s">
        <v>58</v>
      </c>
      <c r="AC68" s="251" t="s">
        <v>36</v>
      </c>
      <c r="AD68" s="252" t="s">
        <v>58</v>
      </c>
      <c r="AE68" s="167"/>
      <c r="AF68" s="581" t="s">
        <v>43</v>
      </c>
      <c r="AG68" s="581"/>
    </row>
    <row r="69" spans="1:33" s="11" customFormat="1" ht="20.25" customHeight="1" thickTop="1" x14ac:dyDescent="0.2">
      <c r="B69" s="582" t="s">
        <v>33</v>
      </c>
      <c r="C69" s="582"/>
      <c r="D69" s="582"/>
      <c r="E69" s="582"/>
      <c r="F69" s="582"/>
      <c r="G69" s="582"/>
      <c r="H69" s="582"/>
      <c r="I69" s="582"/>
      <c r="J69" s="165">
        <v>30000</v>
      </c>
      <c r="K69" s="159">
        <f>IF(OR(L45="",L66=""),"",SUM(SUMIF($E$20:$E$44,$B$69,L20:L44),SUMIF($E$50:$E$65,$B$69,L50:L65)))</f>
        <v>0</v>
      </c>
      <c r="L69" s="105">
        <f>IF(K69="","",$J$69*K69)</f>
        <v>0</v>
      </c>
      <c r="M69" s="159">
        <f>IF(OR(N45="",N66=""),"",SUM(SUMIF($E$20:$E$44,$B$69,N20:N44),SUMIF($E$50:$E$65,$B$69,N50:N65)))</f>
        <v>0</v>
      </c>
      <c r="N69" s="105">
        <f>IF(M69="","",$J$69*M69)</f>
        <v>0</v>
      </c>
      <c r="O69" s="159">
        <f>IF(OR(P45="",P66=""),"",SUM(SUMIF($E$20:$E$44,$B$69,P20:P44),SUMIF($E$50:$E$65,$B$69,P50:P65)))</f>
        <v>0</v>
      </c>
      <c r="P69" s="105">
        <f>IF(O69="","",$J$69*O69)</f>
        <v>0</v>
      </c>
      <c r="Q69" s="159">
        <f>IF(OR(R45="",R66=""),"",SUM(SUMIF($E$20:$E$44,$B$69,R20:R44),SUMIF($E$50:$E$65,$B$69,R50:R65)))</f>
        <v>0</v>
      </c>
      <c r="R69" s="105">
        <f>IF(Q69="","",$J$69*Q69)</f>
        <v>0</v>
      </c>
      <c r="S69" s="159">
        <f>IF(OR(T45="",T66=""),"",SUM(SUMIF($E$20:$E$44,$B$69,T20:T44),SUMIF($E$50:$E$65,$B$69,T50:T65)))</f>
        <v>0</v>
      </c>
      <c r="T69" s="105">
        <f>IF(S69="","",$J$69*S69)</f>
        <v>0</v>
      </c>
      <c r="U69" s="159">
        <f>IF(OR(V45="",V66=""),"",SUM(SUMIF($E$20:$E$44,$B$69,V20:V44),SUMIF($E$50:$E$65,$B$69,V50:V65)))</f>
        <v>0</v>
      </c>
      <c r="V69" s="105">
        <f>IF(U69="","",$J$69*U69)</f>
        <v>0</v>
      </c>
      <c r="W69" s="159">
        <f>IF(OR(X45="",X66=""),"",SUM(SUMIF($E$20:$E$44,$B$69,X20:X44),SUMIF($E$50:$E$65,$B$69,X50:X65)))</f>
        <v>0</v>
      </c>
      <c r="X69" s="105">
        <f>IF(W69="","",$J$69*W69)</f>
        <v>0</v>
      </c>
      <c r="Y69" s="159">
        <f>IF(OR(Z45="",Z66=""),"",SUM(SUMIF($E$20:$E$44,$B$69,Z20:Z44),SUMIF($E$50:$E$65,$B$69,Z50:Z65)))</f>
        <v>0</v>
      </c>
      <c r="Z69" s="105">
        <f>IF(Y69="","",$J$69*Y69)</f>
        <v>0</v>
      </c>
      <c r="AA69" s="159">
        <f>IF(OR(AB45="",AB66=""),"",SUM(SUMIF($E$20:$E$44,$B$69,AB20:AB44),SUMIF($E$50:$E$65,$B$69,AB50:AB65)))</f>
        <v>0</v>
      </c>
      <c r="AB69" s="105">
        <f>IF(AA69="","",$J$69*AA69)</f>
        <v>0</v>
      </c>
      <c r="AC69" s="159">
        <f>IF(OR(AD45="",AD66=""),"",SUM(SUMIF($E$20:$E$44,$B$69,AD20:AD44),SUMIF($E$50:$E$65,$B$69,AD50:AD65)))</f>
        <v>0</v>
      </c>
      <c r="AD69" s="105">
        <f>IF(AC69="","",$J$69*AC69)</f>
        <v>0</v>
      </c>
      <c r="AE69" s="16"/>
      <c r="AF69" s="114" t="s">
        <v>33</v>
      </c>
      <c r="AG69" s="161">
        <f>SUM(K69*$K$8,M69*$M$8,O69*$O$8,Q69*$Q$8,S69*$S$8,U69*$U$8,W69*$W$8,Y69*$Y$8,AA69*$AA$8,AC69*$AC$8)</f>
        <v>0</v>
      </c>
    </row>
    <row r="70" spans="1:33" s="11" customFormat="1" ht="20.25" customHeight="1" x14ac:dyDescent="0.2">
      <c r="B70" s="583" t="s">
        <v>34</v>
      </c>
      <c r="C70" s="583"/>
      <c r="D70" s="583"/>
      <c r="E70" s="583"/>
      <c r="F70" s="583"/>
      <c r="G70" s="583"/>
      <c r="H70" s="583"/>
      <c r="I70" s="583"/>
      <c r="J70" s="164">
        <v>20000</v>
      </c>
      <c r="K70" s="160">
        <f>IF(OR(L45="",L66=""),"",SUM(SUMIF($E$20:$E$44,$B$70,L20:L44),SUMIF($E$50:$E$65,$B$70,L50:L65)))</f>
        <v>0</v>
      </c>
      <c r="L70" s="106">
        <f>IF(K70="","",$J$70*K70)</f>
        <v>0</v>
      </c>
      <c r="M70" s="160">
        <f>IF(OR(N45="",N66=""),"",SUM(SUMIF($E$20:$E$44,$B$70,N20:N44),SUMIF($E$50:$E$65,$B$70,N50:N65)))</f>
        <v>0</v>
      </c>
      <c r="N70" s="106">
        <f>IF(M70="","",$J$70*M70)</f>
        <v>0</v>
      </c>
      <c r="O70" s="160">
        <f>IF(OR(P45="",P66=""),"",SUM(SUMIF($E$20:$E$44,$B$70,P20:P44),SUMIF($E$50:$E$65,$B$70,P50:P65)))</f>
        <v>0</v>
      </c>
      <c r="P70" s="106">
        <f>IF(O70="","",$J$70*O70)</f>
        <v>0</v>
      </c>
      <c r="Q70" s="160">
        <f>IF(OR(R45="",R66=""),"",SUM(SUMIF($E$20:$E$44,$B$70,R20:R44),SUMIF($E$50:$E$65,$B$70,R50:R65)))</f>
        <v>0</v>
      </c>
      <c r="R70" s="106">
        <f>IF(Q70="","",$J$70*Q70)</f>
        <v>0</v>
      </c>
      <c r="S70" s="160">
        <f>IF(OR(T45="",T66=""),"",SUM(SUMIF($E$20:$E$44,$B$70,T20:T44),SUMIF($E$50:$E$65,$B$70,T50:T65)))</f>
        <v>0</v>
      </c>
      <c r="T70" s="106">
        <f>IF(S70="","",$J$70*S70)</f>
        <v>0</v>
      </c>
      <c r="U70" s="160">
        <f>IF(OR(V45="",V66=""),"",SUM(SUMIF($E$20:$E$44,$B$70,V20:V44),SUMIF($E$50:$E$65,$B$70,V50:V65)))</f>
        <v>0</v>
      </c>
      <c r="V70" s="106">
        <f>IF(U70="","",$J$70*U70)</f>
        <v>0</v>
      </c>
      <c r="W70" s="160">
        <f>IF(OR(X45="",X66=""),"",SUM(SUMIF($E$20:$E$44,$B$70,X20:X44),SUMIF($E$50:$E$65,$B$70,X50:X65)))</f>
        <v>0</v>
      </c>
      <c r="X70" s="106">
        <f>IF(W70="","",$J$70*W70)</f>
        <v>0</v>
      </c>
      <c r="Y70" s="160">
        <f>IF(OR(Z45="",Z66=""),"",SUM(SUMIF($E$20:$E$44,$B$70,Z20:Z44),SUMIF($E$50:$E$65,$B$70,Z50:Z65)))</f>
        <v>0</v>
      </c>
      <c r="Z70" s="106">
        <f>IF(Y70="","",$J$70*Y70)</f>
        <v>0</v>
      </c>
      <c r="AA70" s="160">
        <f>IF(OR(AB45="",AB66=""),"",SUM(SUMIF($E$20:$E$44,$B$70,AB20:AB44),SUMIF($E$50:$E$65,$B$70,AB50:AB65)))</f>
        <v>0</v>
      </c>
      <c r="AB70" s="106">
        <f>IF(AA70="","",$J$70*AA70)</f>
        <v>0</v>
      </c>
      <c r="AC70" s="160">
        <f>IF(OR(AD45="",AD66=""),"",SUM(SUMIF($E$20:$E$44,$B$70,AD20:AD44),SUMIF($E$50:$E$65,$B$70,AD50:AD65)))</f>
        <v>0</v>
      </c>
      <c r="AD70" s="106">
        <f>IF(AC70="","",$J$70*AC70)</f>
        <v>0</v>
      </c>
      <c r="AE70" s="16"/>
      <c r="AF70" s="113" t="s">
        <v>34</v>
      </c>
      <c r="AG70" s="162">
        <f>SUM(K70*$K$8,M70*$M$8,O70*$O$8,Q70*$Q$8,S70*$S$8,U70*$U$8,W70*$W$8,Y70*$Y$8,AA70*$AA$8,AC70*$AC$8)</f>
        <v>0</v>
      </c>
    </row>
    <row r="71" spans="1:33" s="11" customFormat="1" ht="12.75" customHeight="1" x14ac:dyDescent="0.2">
      <c r="B71" s="13"/>
      <c r="C71" s="13"/>
      <c r="D71" s="13"/>
      <c r="E71" s="13"/>
      <c r="F71" s="14"/>
      <c r="G71" s="14"/>
      <c r="H71" s="14"/>
      <c r="I71" s="15"/>
      <c r="J71" s="15"/>
      <c r="K71" s="16"/>
      <c r="L71" s="16"/>
      <c r="M71" s="16"/>
      <c r="N71" s="16"/>
      <c r="O71" s="16"/>
      <c r="P71" s="16"/>
      <c r="Q71" s="16"/>
      <c r="R71" s="16"/>
      <c r="S71" s="16"/>
      <c r="T71" s="16"/>
      <c r="U71" s="16"/>
      <c r="V71" s="16"/>
      <c r="W71" s="16"/>
      <c r="X71" s="16"/>
      <c r="Y71" s="16"/>
      <c r="Z71" s="16"/>
      <c r="AA71" s="16"/>
      <c r="AB71" s="16"/>
      <c r="AC71" s="16"/>
      <c r="AD71" s="16"/>
      <c r="AE71" s="16"/>
      <c r="AF71" s="16"/>
      <c r="AG71" s="16"/>
    </row>
    <row r="72" spans="1:33" s="11" customFormat="1" ht="15" customHeight="1" x14ac:dyDescent="0.2">
      <c r="B72" s="38"/>
      <c r="C72" s="38"/>
      <c r="D72" s="38"/>
      <c r="E72" s="38"/>
      <c r="F72" s="38"/>
      <c r="G72" s="38"/>
      <c r="H72" s="38"/>
      <c r="I72" s="38"/>
      <c r="J72" s="38"/>
      <c r="K72" s="36"/>
      <c r="L72" s="36"/>
      <c r="M72" s="36"/>
      <c r="N72" s="36"/>
      <c r="O72" s="36"/>
      <c r="P72" s="36"/>
      <c r="Q72" s="36"/>
      <c r="R72" s="36"/>
      <c r="S72" s="36"/>
      <c r="T72" s="36"/>
      <c r="U72" s="36"/>
      <c r="V72" s="36"/>
      <c r="W72" s="36"/>
      <c r="X72" s="36"/>
      <c r="Y72" s="36"/>
      <c r="Z72" s="36"/>
      <c r="AA72" s="36"/>
      <c r="AB72" s="36"/>
      <c r="AC72" s="36"/>
      <c r="AD72" s="36"/>
      <c r="AE72" s="37"/>
      <c r="AF72" s="75"/>
      <c r="AG72" s="75"/>
    </row>
    <row r="73" spans="1:33" ht="23.25" customHeight="1" x14ac:dyDescent="0.25">
      <c r="B73" s="574" t="s">
        <v>0</v>
      </c>
      <c r="C73" s="574"/>
      <c r="D73" s="585" t="s">
        <v>69</v>
      </c>
      <c r="E73" s="586"/>
      <c r="F73" s="586"/>
      <c r="G73" s="586"/>
      <c r="H73" s="586"/>
      <c r="I73" s="586"/>
      <c r="J73" s="587"/>
      <c r="K73" s="74"/>
      <c r="L73" s="9"/>
      <c r="M73" s="9"/>
      <c r="N73" s="9"/>
      <c r="O73" s="9"/>
      <c r="P73" s="9"/>
      <c r="Q73" s="9"/>
      <c r="R73" s="9"/>
      <c r="S73" s="9"/>
      <c r="T73" s="9"/>
      <c r="U73" s="9"/>
      <c r="V73" s="9"/>
      <c r="W73" s="9"/>
      <c r="X73" s="9"/>
      <c r="Y73" s="9"/>
      <c r="Z73" s="9"/>
      <c r="AA73" s="9"/>
      <c r="AB73" s="9"/>
      <c r="AC73" s="9"/>
      <c r="AD73" s="9"/>
      <c r="AE73" s="17"/>
      <c r="AF73" s="75"/>
      <c r="AG73" s="75"/>
    </row>
    <row r="74" spans="1:33" ht="21.75" customHeight="1" x14ac:dyDescent="0.2">
      <c r="B74" s="566" t="str">
        <f>IF(COUNTIF(E76:E83,"err")&gt;0,"グレードと一致しない型番があります。登録番号を確認して下さい。","")</f>
        <v/>
      </c>
      <c r="C74" s="566"/>
      <c r="D74" s="566"/>
      <c r="E74" s="566"/>
      <c r="F74" s="566"/>
      <c r="G74" s="566"/>
      <c r="H74" s="566"/>
      <c r="I74" s="566"/>
      <c r="J74" s="566"/>
      <c r="K74" s="42" t="s">
        <v>12</v>
      </c>
      <c r="L74" s="9"/>
      <c r="M74" s="9"/>
      <c r="N74" s="9"/>
      <c r="O74" s="9"/>
      <c r="P74" s="9"/>
      <c r="Q74" s="9"/>
      <c r="R74" s="9"/>
      <c r="S74" s="9"/>
      <c r="T74" s="9"/>
      <c r="U74" s="9"/>
      <c r="V74" s="9"/>
      <c r="W74" s="9"/>
      <c r="X74" s="9"/>
      <c r="Y74" s="9"/>
      <c r="Z74" s="9"/>
      <c r="AA74" s="9"/>
      <c r="AB74" s="9"/>
      <c r="AC74" s="9"/>
      <c r="AD74" s="9"/>
      <c r="AE74" s="17"/>
      <c r="AF74" s="17"/>
      <c r="AG74" s="17"/>
    </row>
    <row r="75" spans="1:33" s="24" customFormat="1" ht="25.5" customHeight="1" thickBot="1" x14ac:dyDescent="0.25">
      <c r="B75" s="584" t="s">
        <v>1</v>
      </c>
      <c r="C75" s="579"/>
      <c r="D75" s="258" t="s">
        <v>158</v>
      </c>
      <c r="E75" s="247" t="s">
        <v>35</v>
      </c>
      <c r="F75" s="578" t="s">
        <v>15</v>
      </c>
      <c r="G75" s="578"/>
      <c r="H75" s="578"/>
      <c r="I75" s="579"/>
      <c r="J75" s="247" t="s">
        <v>3</v>
      </c>
      <c r="K75" s="259" t="s">
        <v>28</v>
      </c>
      <c r="L75" s="247" t="s">
        <v>5</v>
      </c>
      <c r="M75" s="259" t="s">
        <v>28</v>
      </c>
      <c r="N75" s="247" t="s">
        <v>5</v>
      </c>
      <c r="O75" s="259" t="s">
        <v>28</v>
      </c>
      <c r="P75" s="247" t="s">
        <v>5</v>
      </c>
      <c r="Q75" s="259" t="s">
        <v>28</v>
      </c>
      <c r="R75" s="247" t="s">
        <v>5</v>
      </c>
      <c r="S75" s="259" t="s">
        <v>28</v>
      </c>
      <c r="T75" s="247" t="s">
        <v>5</v>
      </c>
      <c r="U75" s="259" t="s">
        <v>28</v>
      </c>
      <c r="V75" s="247" t="s">
        <v>5</v>
      </c>
      <c r="W75" s="259" t="s">
        <v>28</v>
      </c>
      <c r="X75" s="247" t="s">
        <v>5</v>
      </c>
      <c r="Y75" s="259" t="s">
        <v>28</v>
      </c>
      <c r="Z75" s="247" t="s">
        <v>5</v>
      </c>
      <c r="AA75" s="259" t="s">
        <v>28</v>
      </c>
      <c r="AB75" s="247" t="s">
        <v>5</v>
      </c>
      <c r="AC75" s="259" t="s">
        <v>28</v>
      </c>
      <c r="AD75" s="247" t="s">
        <v>5</v>
      </c>
      <c r="AE75" s="23"/>
      <c r="AF75" s="248" t="s">
        <v>39</v>
      </c>
      <c r="AG75" s="249" t="s">
        <v>40</v>
      </c>
    </row>
    <row r="76" spans="1:33" s="12" customFormat="1" ht="21" customHeight="1" thickTop="1" x14ac:dyDescent="0.2">
      <c r="A76" s="11" t="str">
        <f>IF(D76="","",MAX($A$75:$A75)+1)</f>
        <v/>
      </c>
      <c r="B76" s="572"/>
      <c r="C76" s="573"/>
      <c r="D76" s="26"/>
      <c r="E76" s="230" t="str">
        <f>IF(D76="","",IF(LEFT(D76,1)&amp;RIGHT(D76,1)&lt;&gt;"W5","err",LEFT(D76,1)&amp;RIGHT(D76,1)))</f>
        <v/>
      </c>
      <c r="F76" s="101"/>
      <c r="G76" s="204" t="s">
        <v>2</v>
      </c>
      <c r="H76" s="101"/>
      <c r="I76" s="207" t="s">
        <v>4</v>
      </c>
      <c r="J76" s="233" t="str">
        <f>IF(AND(F76&lt;&gt;"",H76&lt;&gt;""),ROUNDDOWN(F76*H76/1000000,2),"")</f>
        <v/>
      </c>
      <c r="K76" s="79"/>
      <c r="L76" s="208">
        <f t="shared" ref="L76:L83" si="44">IF(AND($J76&lt;&gt;"",K76&lt;&gt;""),$J76*K76,0)</f>
        <v>0</v>
      </c>
      <c r="M76" s="79"/>
      <c r="N76" s="208">
        <f t="shared" ref="N76:N83" si="45">IF(AND($J76&lt;&gt;"",M76&lt;&gt;""),$J76*M76,0)</f>
        <v>0</v>
      </c>
      <c r="O76" s="79"/>
      <c r="P76" s="208">
        <f t="shared" ref="P76:P83" si="46">IF(AND($J76&lt;&gt;"",O76&lt;&gt;""),$J76*O76,0)</f>
        <v>0</v>
      </c>
      <c r="Q76" s="79"/>
      <c r="R76" s="208">
        <f t="shared" ref="R76:R83" si="47">IF(AND($J76&lt;&gt;"",Q76&lt;&gt;""),$J76*Q76,0)</f>
        <v>0</v>
      </c>
      <c r="S76" s="79"/>
      <c r="T76" s="208">
        <f t="shared" ref="T76:T83" si="48">IF(AND($J76&lt;&gt;"",S76&lt;&gt;""),$J76*S76,0)</f>
        <v>0</v>
      </c>
      <c r="U76" s="79"/>
      <c r="V76" s="208">
        <f t="shared" ref="V76:V83" si="49">IF(AND($J76&lt;&gt;"",U76&lt;&gt;""),$J76*U76,0)</f>
        <v>0</v>
      </c>
      <c r="W76" s="79"/>
      <c r="X76" s="208">
        <f t="shared" ref="X76:X83" si="50">IF(AND($J76&lt;&gt;"",W76&lt;&gt;""),$J76*W76,0)</f>
        <v>0</v>
      </c>
      <c r="Y76" s="79"/>
      <c r="Z76" s="208">
        <f t="shared" ref="Z76:Z83" si="51">IF(AND($J76&lt;&gt;"",Y76&lt;&gt;""),$J76*Y76,0)</f>
        <v>0</v>
      </c>
      <c r="AA76" s="79"/>
      <c r="AB76" s="208">
        <f t="shared" ref="AB76:AB83" si="52">IF(AND($J76&lt;&gt;"",AA76&lt;&gt;""),$J76*AA76,0)</f>
        <v>0</v>
      </c>
      <c r="AC76" s="79"/>
      <c r="AD76" s="208">
        <f t="shared" ref="AD76:AD83" si="53">IF(AND($J76&lt;&gt;"",AC76&lt;&gt;""),$J76*AC76,0)</f>
        <v>0</v>
      </c>
      <c r="AE76" s="37"/>
      <c r="AF76" s="226">
        <f>SUM(K76*$K$8,M76*$M$8,O76*$O$8,Q76*$Q$8,S76*$S$8,U76*$U$8,W76*$W$8,Y76*$Y$8,AA76*$AA$8,AC76*$AC$8)</f>
        <v>0</v>
      </c>
      <c r="AG76" s="227">
        <f>SUM(L76*$K$8,N76*$M$8,P76*$O$8,R76*$Q$8,T76*$S$8,V76*$U$8,X76*$W$8,Z76*$Y$8,AB76*$AA$8,AD76*$AC$8)</f>
        <v>0</v>
      </c>
    </row>
    <row r="77" spans="1:33" s="12" customFormat="1" ht="21" customHeight="1" x14ac:dyDescent="0.2">
      <c r="A77" s="11" t="str">
        <f>IF(D77="","",MAX($A$75:$A76)+1)</f>
        <v/>
      </c>
      <c r="B77" s="564"/>
      <c r="C77" s="565"/>
      <c r="D77" s="27"/>
      <c r="E77" s="231" t="str">
        <f t="shared" ref="E77:E83" si="54">IF(D77="","",IF(LEFT(D77,1)&amp;RIGHT(D77,1)&lt;&gt;"W5","err",LEFT(D77,1)&amp;RIGHT(D77,1)))</f>
        <v/>
      </c>
      <c r="F77" s="98"/>
      <c r="G77" s="205" t="s">
        <v>2</v>
      </c>
      <c r="H77" s="98"/>
      <c r="I77" s="209" t="s">
        <v>4</v>
      </c>
      <c r="J77" s="234" t="str">
        <f t="shared" ref="J77:J83" si="55">IF(AND(F77&lt;&gt;"",H77&lt;&gt;""),ROUNDDOWN(F77*H77/1000000,2),"")</f>
        <v/>
      </c>
      <c r="K77" s="80"/>
      <c r="L77" s="210">
        <f t="shared" si="44"/>
        <v>0</v>
      </c>
      <c r="M77" s="80"/>
      <c r="N77" s="210">
        <f t="shared" si="45"/>
        <v>0</v>
      </c>
      <c r="O77" s="80"/>
      <c r="P77" s="210">
        <f t="shared" si="46"/>
        <v>0</v>
      </c>
      <c r="Q77" s="80"/>
      <c r="R77" s="210">
        <f t="shared" si="47"/>
        <v>0</v>
      </c>
      <c r="S77" s="80"/>
      <c r="T77" s="210">
        <f t="shared" si="48"/>
        <v>0</v>
      </c>
      <c r="U77" s="80"/>
      <c r="V77" s="210">
        <f t="shared" si="49"/>
        <v>0</v>
      </c>
      <c r="W77" s="80"/>
      <c r="X77" s="210">
        <f t="shared" si="50"/>
        <v>0</v>
      </c>
      <c r="Y77" s="80"/>
      <c r="Z77" s="210">
        <f t="shared" si="51"/>
        <v>0</v>
      </c>
      <c r="AA77" s="80"/>
      <c r="AB77" s="210">
        <f t="shared" si="52"/>
        <v>0</v>
      </c>
      <c r="AC77" s="80"/>
      <c r="AD77" s="210">
        <f t="shared" si="53"/>
        <v>0</v>
      </c>
      <c r="AE77" s="215"/>
      <c r="AF77" s="226">
        <f t="shared" ref="AF77:AF83" si="56">SUM(K77*$K$8,M77*$M$8,O77*$O$8,Q77*$Q$8,S77*$S$8,U77*$U$8,W77*$W$8,Y77*$Y$8,AA77*$AA$8,AC77*$AC$8)</f>
        <v>0</v>
      </c>
      <c r="AG77" s="227">
        <f t="shared" ref="AG77:AG83" si="57">SUM(L77*$K$8,N77*$M$8,P77*$O$8,R77*$Q$8,T77*$S$8,V77*$U$8,X77*$W$8,Z77*$Y$8,AB77*$AA$8,AD77*$AC$8)</f>
        <v>0</v>
      </c>
    </row>
    <row r="78" spans="1:33" s="12" customFormat="1" ht="21" customHeight="1" x14ac:dyDescent="0.2">
      <c r="A78" s="11" t="str">
        <f>IF(D78="","",MAX($A$75:$A77)+1)</f>
        <v/>
      </c>
      <c r="B78" s="564"/>
      <c r="C78" s="565"/>
      <c r="D78" s="27"/>
      <c r="E78" s="231" t="str">
        <f t="shared" si="54"/>
        <v/>
      </c>
      <c r="F78" s="98"/>
      <c r="G78" s="205" t="s">
        <v>2</v>
      </c>
      <c r="H78" s="98"/>
      <c r="I78" s="209" t="s">
        <v>4</v>
      </c>
      <c r="J78" s="234" t="str">
        <f t="shared" si="55"/>
        <v/>
      </c>
      <c r="K78" s="80"/>
      <c r="L78" s="210">
        <f t="shared" si="44"/>
        <v>0</v>
      </c>
      <c r="M78" s="80"/>
      <c r="N78" s="210">
        <f t="shared" si="45"/>
        <v>0</v>
      </c>
      <c r="O78" s="80"/>
      <c r="P78" s="210">
        <f t="shared" si="46"/>
        <v>0</v>
      </c>
      <c r="Q78" s="80"/>
      <c r="R78" s="210">
        <f t="shared" si="47"/>
        <v>0</v>
      </c>
      <c r="S78" s="80"/>
      <c r="T78" s="210">
        <f t="shared" si="48"/>
        <v>0</v>
      </c>
      <c r="U78" s="80"/>
      <c r="V78" s="210">
        <f t="shared" si="49"/>
        <v>0</v>
      </c>
      <c r="W78" s="80"/>
      <c r="X78" s="210">
        <f t="shared" si="50"/>
        <v>0</v>
      </c>
      <c r="Y78" s="80"/>
      <c r="Z78" s="210">
        <f t="shared" si="51"/>
        <v>0</v>
      </c>
      <c r="AA78" s="80"/>
      <c r="AB78" s="210">
        <f t="shared" si="52"/>
        <v>0</v>
      </c>
      <c r="AC78" s="80"/>
      <c r="AD78" s="210">
        <f t="shared" si="53"/>
        <v>0</v>
      </c>
      <c r="AE78" s="215"/>
      <c r="AF78" s="226">
        <f t="shared" si="56"/>
        <v>0</v>
      </c>
      <c r="AG78" s="227">
        <f t="shared" si="57"/>
        <v>0</v>
      </c>
    </row>
    <row r="79" spans="1:33" s="12" customFormat="1" ht="21" customHeight="1" x14ac:dyDescent="0.2">
      <c r="A79" s="11" t="str">
        <f>IF(D79="","",MAX($A$75:$A78)+1)</f>
        <v/>
      </c>
      <c r="B79" s="564"/>
      <c r="C79" s="565"/>
      <c r="D79" s="27"/>
      <c r="E79" s="231" t="str">
        <f t="shared" si="54"/>
        <v/>
      </c>
      <c r="F79" s="98"/>
      <c r="G79" s="205" t="s">
        <v>2</v>
      </c>
      <c r="H79" s="98"/>
      <c r="I79" s="209" t="s">
        <v>4</v>
      </c>
      <c r="J79" s="234" t="str">
        <f t="shared" si="55"/>
        <v/>
      </c>
      <c r="K79" s="80"/>
      <c r="L79" s="210">
        <f t="shared" si="44"/>
        <v>0</v>
      </c>
      <c r="M79" s="80"/>
      <c r="N79" s="210">
        <f t="shared" si="45"/>
        <v>0</v>
      </c>
      <c r="O79" s="80"/>
      <c r="P79" s="210">
        <f t="shared" si="46"/>
        <v>0</v>
      </c>
      <c r="Q79" s="80"/>
      <c r="R79" s="210">
        <f t="shared" si="47"/>
        <v>0</v>
      </c>
      <c r="S79" s="80"/>
      <c r="T79" s="210">
        <f t="shared" si="48"/>
        <v>0</v>
      </c>
      <c r="U79" s="80"/>
      <c r="V79" s="210">
        <f t="shared" si="49"/>
        <v>0</v>
      </c>
      <c r="W79" s="80"/>
      <c r="X79" s="210">
        <f t="shared" si="50"/>
        <v>0</v>
      </c>
      <c r="Y79" s="80"/>
      <c r="Z79" s="210">
        <f t="shared" si="51"/>
        <v>0</v>
      </c>
      <c r="AA79" s="80"/>
      <c r="AB79" s="210">
        <f t="shared" si="52"/>
        <v>0</v>
      </c>
      <c r="AC79" s="80"/>
      <c r="AD79" s="210">
        <f t="shared" si="53"/>
        <v>0</v>
      </c>
      <c r="AE79" s="215"/>
      <c r="AF79" s="226">
        <f t="shared" si="56"/>
        <v>0</v>
      </c>
      <c r="AG79" s="227">
        <f t="shared" si="57"/>
        <v>0</v>
      </c>
    </row>
    <row r="80" spans="1:33" s="12" customFormat="1" ht="21" customHeight="1" x14ac:dyDescent="0.2">
      <c r="A80" s="11" t="str">
        <f>IF(D80="","",MAX($A$75:$A79)+1)</f>
        <v/>
      </c>
      <c r="B80" s="564"/>
      <c r="C80" s="565"/>
      <c r="D80" s="27"/>
      <c r="E80" s="231" t="str">
        <f t="shared" si="54"/>
        <v/>
      </c>
      <c r="F80" s="98"/>
      <c r="G80" s="205" t="s">
        <v>2</v>
      </c>
      <c r="H80" s="98"/>
      <c r="I80" s="209" t="s">
        <v>4</v>
      </c>
      <c r="J80" s="234" t="str">
        <f t="shared" si="55"/>
        <v/>
      </c>
      <c r="K80" s="80"/>
      <c r="L80" s="210">
        <f t="shared" si="44"/>
        <v>0</v>
      </c>
      <c r="M80" s="80"/>
      <c r="N80" s="210">
        <f t="shared" si="45"/>
        <v>0</v>
      </c>
      <c r="O80" s="80"/>
      <c r="P80" s="210">
        <f t="shared" si="46"/>
        <v>0</v>
      </c>
      <c r="Q80" s="80"/>
      <c r="R80" s="210">
        <f t="shared" si="47"/>
        <v>0</v>
      </c>
      <c r="S80" s="80"/>
      <c r="T80" s="210">
        <f t="shared" si="48"/>
        <v>0</v>
      </c>
      <c r="U80" s="80"/>
      <c r="V80" s="210">
        <f t="shared" si="49"/>
        <v>0</v>
      </c>
      <c r="W80" s="80"/>
      <c r="X80" s="210">
        <f t="shared" si="50"/>
        <v>0</v>
      </c>
      <c r="Y80" s="80"/>
      <c r="Z80" s="210">
        <f t="shared" si="51"/>
        <v>0</v>
      </c>
      <c r="AA80" s="80"/>
      <c r="AB80" s="210">
        <f t="shared" si="52"/>
        <v>0</v>
      </c>
      <c r="AC80" s="80"/>
      <c r="AD80" s="210">
        <f t="shared" si="53"/>
        <v>0</v>
      </c>
      <c r="AE80" s="215"/>
      <c r="AF80" s="226">
        <f t="shared" si="56"/>
        <v>0</v>
      </c>
      <c r="AG80" s="227">
        <f t="shared" si="57"/>
        <v>0</v>
      </c>
    </row>
    <row r="81" spans="1:33" s="12" customFormat="1" ht="21" customHeight="1" x14ac:dyDescent="0.2">
      <c r="A81" s="11" t="str">
        <f>IF(D81="","",MAX($A$75:$A80)+1)</f>
        <v/>
      </c>
      <c r="B81" s="564"/>
      <c r="C81" s="565"/>
      <c r="D81" s="27"/>
      <c r="E81" s="231" t="str">
        <f t="shared" si="54"/>
        <v/>
      </c>
      <c r="F81" s="98"/>
      <c r="G81" s="205" t="s">
        <v>2</v>
      </c>
      <c r="H81" s="98"/>
      <c r="I81" s="209" t="s">
        <v>4</v>
      </c>
      <c r="J81" s="234" t="str">
        <f t="shared" si="55"/>
        <v/>
      </c>
      <c r="K81" s="80"/>
      <c r="L81" s="210">
        <f t="shared" si="44"/>
        <v>0</v>
      </c>
      <c r="M81" s="80"/>
      <c r="N81" s="210">
        <f t="shared" si="45"/>
        <v>0</v>
      </c>
      <c r="O81" s="80"/>
      <c r="P81" s="210">
        <f t="shared" si="46"/>
        <v>0</v>
      </c>
      <c r="Q81" s="80"/>
      <c r="R81" s="210">
        <f t="shared" si="47"/>
        <v>0</v>
      </c>
      <c r="S81" s="80"/>
      <c r="T81" s="210">
        <f t="shared" si="48"/>
        <v>0</v>
      </c>
      <c r="U81" s="80"/>
      <c r="V81" s="210">
        <f t="shared" si="49"/>
        <v>0</v>
      </c>
      <c r="W81" s="80"/>
      <c r="X81" s="210">
        <f t="shared" si="50"/>
        <v>0</v>
      </c>
      <c r="Y81" s="80"/>
      <c r="Z81" s="210">
        <f t="shared" si="51"/>
        <v>0</v>
      </c>
      <c r="AA81" s="80"/>
      <c r="AB81" s="210">
        <f t="shared" si="52"/>
        <v>0</v>
      </c>
      <c r="AC81" s="80"/>
      <c r="AD81" s="210">
        <f t="shared" si="53"/>
        <v>0</v>
      </c>
      <c r="AE81" s="215"/>
      <c r="AF81" s="226">
        <f t="shared" si="56"/>
        <v>0</v>
      </c>
      <c r="AG81" s="227">
        <f t="shared" si="57"/>
        <v>0</v>
      </c>
    </row>
    <row r="82" spans="1:33" s="12" customFormat="1" ht="21" customHeight="1" x14ac:dyDescent="0.2">
      <c r="A82" s="11" t="str">
        <f>IF(D82="","",MAX($A$75:$A81)+1)</f>
        <v/>
      </c>
      <c r="B82" s="564"/>
      <c r="C82" s="565"/>
      <c r="D82" s="27"/>
      <c r="E82" s="231" t="str">
        <f t="shared" si="54"/>
        <v/>
      </c>
      <c r="F82" s="98"/>
      <c r="G82" s="205" t="s">
        <v>2</v>
      </c>
      <c r="H82" s="98"/>
      <c r="I82" s="209" t="s">
        <v>4</v>
      </c>
      <c r="J82" s="234" t="str">
        <f t="shared" si="55"/>
        <v/>
      </c>
      <c r="K82" s="80"/>
      <c r="L82" s="210">
        <f t="shared" si="44"/>
        <v>0</v>
      </c>
      <c r="M82" s="80"/>
      <c r="N82" s="210">
        <f t="shared" si="45"/>
        <v>0</v>
      </c>
      <c r="O82" s="80"/>
      <c r="P82" s="210">
        <f t="shared" si="46"/>
        <v>0</v>
      </c>
      <c r="Q82" s="80"/>
      <c r="R82" s="210">
        <f t="shared" si="47"/>
        <v>0</v>
      </c>
      <c r="S82" s="80"/>
      <c r="T82" s="210">
        <f t="shared" si="48"/>
        <v>0</v>
      </c>
      <c r="U82" s="80"/>
      <c r="V82" s="210">
        <f t="shared" si="49"/>
        <v>0</v>
      </c>
      <c r="W82" s="80"/>
      <c r="X82" s="210">
        <f t="shared" si="50"/>
        <v>0</v>
      </c>
      <c r="Y82" s="80"/>
      <c r="Z82" s="210">
        <f t="shared" si="51"/>
        <v>0</v>
      </c>
      <c r="AA82" s="80"/>
      <c r="AB82" s="210">
        <f t="shared" si="52"/>
        <v>0</v>
      </c>
      <c r="AC82" s="80"/>
      <c r="AD82" s="210">
        <f t="shared" si="53"/>
        <v>0</v>
      </c>
      <c r="AE82" s="215"/>
      <c r="AF82" s="226">
        <f t="shared" si="56"/>
        <v>0</v>
      </c>
      <c r="AG82" s="227">
        <f t="shared" si="57"/>
        <v>0</v>
      </c>
    </row>
    <row r="83" spans="1:33" s="12" customFormat="1" ht="21" customHeight="1" thickBot="1" x14ac:dyDescent="0.25">
      <c r="A83" s="11" t="str">
        <f>IF(D83="","",MAX($A$75:$A82)+1)</f>
        <v/>
      </c>
      <c r="B83" s="567"/>
      <c r="C83" s="568"/>
      <c r="D83" s="28"/>
      <c r="E83" s="232" t="str">
        <f t="shared" si="54"/>
        <v/>
      </c>
      <c r="F83" s="100"/>
      <c r="G83" s="206" t="s">
        <v>2</v>
      </c>
      <c r="H83" s="100"/>
      <c r="I83" s="211" t="s">
        <v>4</v>
      </c>
      <c r="J83" s="235" t="str">
        <f t="shared" si="55"/>
        <v/>
      </c>
      <c r="K83" s="81"/>
      <c r="L83" s="212">
        <f t="shared" si="44"/>
        <v>0</v>
      </c>
      <c r="M83" s="81"/>
      <c r="N83" s="212">
        <f t="shared" si="45"/>
        <v>0</v>
      </c>
      <c r="O83" s="81"/>
      <c r="P83" s="212">
        <f t="shared" si="46"/>
        <v>0</v>
      </c>
      <c r="Q83" s="81"/>
      <c r="R83" s="212">
        <f t="shared" si="47"/>
        <v>0</v>
      </c>
      <c r="S83" s="81"/>
      <c r="T83" s="212">
        <f t="shared" si="48"/>
        <v>0</v>
      </c>
      <c r="U83" s="81"/>
      <c r="V83" s="212">
        <f t="shared" si="49"/>
        <v>0</v>
      </c>
      <c r="W83" s="81"/>
      <c r="X83" s="212">
        <f t="shared" si="50"/>
        <v>0</v>
      </c>
      <c r="Y83" s="81"/>
      <c r="Z83" s="212">
        <f t="shared" si="51"/>
        <v>0</v>
      </c>
      <c r="AA83" s="81"/>
      <c r="AB83" s="212">
        <f t="shared" si="52"/>
        <v>0</v>
      </c>
      <c r="AC83" s="81"/>
      <c r="AD83" s="212">
        <f t="shared" si="53"/>
        <v>0</v>
      </c>
      <c r="AE83" s="215"/>
      <c r="AF83" s="236">
        <f t="shared" si="56"/>
        <v>0</v>
      </c>
      <c r="AG83" s="237">
        <f t="shared" si="57"/>
        <v>0</v>
      </c>
    </row>
    <row r="84" spans="1:33" s="11" customFormat="1" ht="21" customHeight="1" thickTop="1" x14ac:dyDescent="0.2">
      <c r="B84" s="569" t="s">
        <v>6</v>
      </c>
      <c r="C84" s="569"/>
      <c r="D84" s="569"/>
      <c r="E84" s="569"/>
      <c r="F84" s="569"/>
      <c r="G84" s="569"/>
      <c r="H84" s="569"/>
      <c r="I84" s="569"/>
      <c r="J84" s="569"/>
      <c r="K84" s="82">
        <f t="shared" ref="K84:AD84" si="58">SUM(K76:K83)</f>
        <v>0</v>
      </c>
      <c r="L84" s="84">
        <f t="shared" si="58"/>
        <v>0</v>
      </c>
      <c r="M84" s="82">
        <f t="shared" si="58"/>
        <v>0</v>
      </c>
      <c r="N84" s="84">
        <f t="shared" si="58"/>
        <v>0</v>
      </c>
      <c r="O84" s="82">
        <f t="shared" si="58"/>
        <v>0</v>
      </c>
      <c r="P84" s="84">
        <f t="shared" si="58"/>
        <v>0</v>
      </c>
      <c r="Q84" s="82">
        <f t="shared" si="58"/>
        <v>0</v>
      </c>
      <c r="R84" s="84">
        <f t="shared" si="58"/>
        <v>0</v>
      </c>
      <c r="S84" s="82">
        <f t="shared" si="58"/>
        <v>0</v>
      </c>
      <c r="T84" s="84">
        <f t="shared" si="58"/>
        <v>0</v>
      </c>
      <c r="U84" s="82">
        <f t="shared" si="58"/>
        <v>0</v>
      </c>
      <c r="V84" s="84">
        <f t="shared" si="58"/>
        <v>0</v>
      </c>
      <c r="W84" s="82">
        <f t="shared" si="58"/>
        <v>0</v>
      </c>
      <c r="X84" s="84">
        <f t="shared" si="58"/>
        <v>0</v>
      </c>
      <c r="Y84" s="82">
        <f t="shared" si="58"/>
        <v>0</v>
      </c>
      <c r="Z84" s="84">
        <f t="shared" si="58"/>
        <v>0</v>
      </c>
      <c r="AA84" s="82">
        <f t="shared" si="58"/>
        <v>0</v>
      </c>
      <c r="AB84" s="84">
        <f t="shared" si="58"/>
        <v>0</v>
      </c>
      <c r="AC84" s="82">
        <f t="shared" si="58"/>
        <v>0</v>
      </c>
      <c r="AD84" s="84">
        <f t="shared" si="58"/>
        <v>0</v>
      </c>
      <c r="AE84" s="37"/>
      <c r="AF84" s="83">
        <f>SUM(AF76:AF83)</f>
        <v>0</v>
      </c>
      <c r="AG84" s="110">
        <f>SUM(AG76:AG83)</f>
        <v>0</v>
      </c>
    </row>
    <row r="85" spans="1:33" s="11" customFormat="1" ht="15" customHeight="1" x14ac:dyDescent="0.2">
      <c r="B85" s="10"/>
      <c r="C85" s="10"/>
      <c r="D85" s="10"/>
      <c r="E85" s="10"/>
      <c r="F85" s="10"/>
      <c r="G85" s="10"/>
      <c r="H85" s="10"/>
      <c r="I85" s="10"/>
      <c r="J85" s="10"/>
      <c r="K85" s="17"/>
      <c r="L85" s="18"/>
      <c r="M85" s="17"/>
      <c r="N85" s="18"/>
      <c r="O85" s="17"/>
      <c r="P85" s="18"/>
      <c r="Q85" s="17"/>
      <c r="R85" s="18"/>
      <c r="S85" s="17"/>
      <c r="T85" s="18"/>
      <c r="U85" s="17"/>
      <c r="V85" s="18"/>
      <c r="W85" s="17"/>
      <c r="X85" s="18"/>
      <c r="Y85" s="17"/>
      <c r="Z85" s="18"/>
      <c r="AA85" s="17"/>
      <c r="AB85" s="18"/>
      <c r="AC85" s="17"/>
      <c r="AD85" s="18"/>
      <c r="AE85" s="19"/>
      <c r="AF85" s="17"/>
      <c r="AG85" s="18"/>
    </row>
    <row r="86" spans="1:33" ht="23.25" customHeight="1" x14ac:dyDescent="0.25">
      <c r="B86" s="574" t="s">
        <v>0</v>
      </c>
      <c r="C86" s="574"/>
      <c r="D86" s="561" t="s">
        <v>81</v>
      </c>
      <c r="E86" s="562"/>
      <c r="F86" s="562"/>
      <c r="G86" s="562"/>
      <c r="H86" s="562"/>
      <c r="I86" s="562"/>
      <c r="J86" s="563"/>
      <c r="K86" s="74"/>
      <c r="L86" s="9"/>
      <c r="M86" s="9"/>
      <c r="N86" s="9"/>
      <c r="O86" s="9"/>
      <c r="P86" s="9"/>
      <c r="Q86" s="9"/>
      <c r="R86" s="9"/>
      <c r="S86" s="9"/>
      <c r="T86" s="9"/>
      <c r="U86" s="9"/>
      <c r="V86" s="9"/>
      <c r="W86" s="9"/>
      <c r="X86" s="9"/>
      <c r="Y86" s="9"/>
      <c r="Z86" s="9"/>
      <c r="AA86" s="9"/>
      <c r="AB86" s="9"/>
      <c r="AC86" s="9"/>
      <c r="AD86" s="9"/>
      <c r="AE86" s="17"/>
      <c r="AF86" s="75"/>
      <c r="AG86" s="75"/>
    </row>
    <row r="87" spans="1:33" ht="21.75" customHeight="1" x14ac:dyDescent="0.2">
      <c r="B87" s="566" t="str">
        <f>IF(COUNTIF(E89:E108,"err")&gt;0,"グレードと一致しない型番があります。登録番号を確認して下さい。","")</f>
        <v/>
      </c>
      <c r="C87" s="566"/>
      <c r="D87" s="566"/>
      <c r="E87" s="566"/>
      <c r="F87" s="566"/>
      <c r="G87" s="566"/>
      <c r="H87" s="566"/>
      <c r="I87" s="566"/>
      <c r="J87" s="566"/>
      <c r="K87" s="42" t="s">
        <v>12</v>
      </c>
      <c r="L87" s="9"/>
      <c r="M87" s="9"/>
      <c r="N87" s="9"/>
      <c r="O87" s="9"/>
      <c r="P87" s="9"/>
      <c r="Q87" s="9"/>
      <c r="R87" s="9"/>
      <c r="S87" s="9"/>
      <c r="T87" s="9"/>
      <c r="U87" s="9"/>
      <c r="V87" s="9"/>
      <c r="W87" s="9"/>
      <c r="X87" s="9"/>
      <c r="Y87" s="9"/>
      <c r="Z87" s="9"/>
      <c r="AA87" s="9"/>
      <c r="AB87" s="9"/>
      <c r="AC87" s="9"/>
      <c r="AD87" s="9"/>
      <c r="AE87" s="17"/>
      <c r="AF87" s="17"/>
      <c r="AG87" s="17"/>
    </row>
    <row r="88" spans="1:33" s="24" customFormat="1" ht="25.5" customHeight="1" thickBot="1" x14ac:dyDescent="0.25">
      <c r="B88" s="575" t="s">
        <v>1</v>
      </c>
      <c r="C88" s="576"/>
      <c r="D88" s="262" t="s">
        <v>158</v>
      </c>
      <c r="E88" s="253" t="s">
        <v>35</v>
      </c>
      <c r="F88" s="577" t="s">
        <v>15</v>
      </c>
      <c r="G88" s="577"/>
      <c r="H88" s="577"/>
      <c r="I88" s="576"/>
      <c r="J88" s="253" t="s">
        <v>3</v>
      </c>
      <c r="K88" s="263" t="s">
        <v>28</v>
      </c>
      <c r="L88" s="253" t="s">
        <v>5</v>
      </c>
      <c r="M88" s="263" t="s">
        <v>28</v>
      </c>
      <c r="N88" s="253" t="s">
        <v>5</v>
      </c>
      <c r="O88" s="263" t="s">
        <v>28</v>
      </c>
      <c r="P88" s="253" t="s">
        <v>5</v>
      </c>
      <c r="Q88" s="263" t="s">
        <v>28</v>
      </c>
      <c r="R88" s="253" t="s">
        <v>5</v>
      </c>
      <c r="S88" s="263" t="s">
        <v>28</v>
      </c>
      <c r="T88" s="253" t="s">
        <v>5</v>
      </c>
      <c r="U88" s="263" t="s">
        <v>28</v>
      </c>
      <c r="V88" s="253" t="s">
        <v>5</v>
      </c>
      <c r="W88" s="263" t="s">
        <v>28</v>
      </c>
      <c r="X88" s="253" t="s">
        <v>5</v>
      </c>
      <c r="Y88" s="263" t="s">
        <v>28</v>
      </c>
      <c r="Z88" s="253" t="s">
        <v>5</v>
      </c>
      <c r="AA88" s="263" t="s">
        <v>28</v>
      </c>
      <c r="AB88" s="253" t="s">
        <v>5</v>
      </c>
      <c r="AC88" s="263" t="s">
        <v>28</v>
      </c>
      <c r="AD88" s="253" t="s">
        <v>5</v>
      </c>
      <c r="AE88" s="23"/>
      <c r="AF88" s="248" t="s">
        <v>39</v>
      </c>
      <c r="AG88" s="249" t="s">
        <v>40</v>
      </c>
    </row>
    <row r="89" spans="1:33" s="12" customFormat="1" ht="21" customHeight="1" thickTop="1" x14ac:dyDescent="0.2">
      <c r="A89" s="11" t="str">
        <f>IF(D89="","",MAX($A$88:$A88)+1)</f>
        <v/>
      </c>
      <c r="B89" s="572"/>
      <c r="C89" s="573"/>
      <c r="D89" s="26"/>
      <c r="E89" s="168" t="str">
        <f>IF(D89="","",IF(AND(LEFT(D89,1)&amp;RIGHT(D89,1)&lt;&gt;"W6"),"err",LEFT(D89,1)&amp;RIGHT(D89,1)))</f>
        <v/>
      </c>
      <c r="F89" s="101"/>
      <c r="G89" s="204" t="s">
        <v>2</v>
      </c>
      <c r="H89" s="101"/>
      <c r="I89" s="207" t="s">
        <v>4</v>
      </c>
      <c r="J89" s="233" t="str">
        <f>IF(AND(F89&lt;&gt;"",H89&lt;&gt;""),ROUNDDOWN(F89*H89/1000000,2),"")</f>
        <v/>
      </c>
      <c r="K89" s="79"/>
      <c r="L89" s="208">
        <f t="shared" ref="L89:L108" si="59">IF(AND($J89&lt;&gt;"",K89&lt;&gt;""),$J89*K89,0)</f>
        <v>0</v>
      </c>
      <c r="M89" s="79"/>
      <c r="N89" s="208">
        <f t="shared" ref="N89:N108" si="60">IF(AND($J89&lt;&gt;"",M89&lt;&gt;""),$J89*M89,0)</f>
        <v>0</v>
      </c>
      <c r="O89" s="79"/>
      <c r="P89" s="208">
        <f t="shared" ref="P89:P108" si="61">IF(AND($J89&lt;&gt;"",O89&lt;&gt;""),$J89*O89,0)</f>
        <v>0</v>
      </c>
      <c r="Q89" s="79"/>
      <c r="R89" s="208">
        <f t="shared" ref="R89:R108" si="62">IF(AND($J89&lt;&gt;"",Q89&lt;&gt;""),$J89*Q89,0)</f>
        <v>0</v>
      </c>
      <c r="S89" s="79"/>
      <c r="T89" s="208">
        <f t="shared" ref="T89:T108" si="63">IF(AND($J89&lt;&gt;"",S89&lt;&gt;""),$J89*S89,0)</f>
        <v>0</v>
      </c>
      <c r="U89" s="79"/>
      <c r="V89" s="208">
        <f t="shared" ref="V89:V108" si="64">IF(AND($J89&lt;&gt;"",U89&lt;&gt;""),$J89*U89,0)</f>
        <v>0</v>
      </c>
      <c r="W89" s="79"/>
      <c r="X89" s="208">
        <f t="shared" ref="X89:X108" si="65">IF(AND($J89&lt;&gt;"",W89&lt;&gt;""),$J89*W89,0)</f>
        <v>0</v>
      </c>
      <c r="Y89" s="79"/>
      <c r="Z89" s="208">
        <f t="shared" ref="Z89:Z108" si="66">IF(AND($J89&lt;&gt;"",Y89&lt;&gt;""),$J89*Y89,0)</f>
        <v>0</v>
      </c>
      <c r="AA89" s="79"/>
      <c r="AB89" s="208">
        <f t="shared" ref="AB89:AB108" si="67">IF(AND($J89&lt;&gt;"",AA89&lt;&gt;""),$J89*AA89,0)</f>
        <v>0</v>
      </c>
      <c r="AC89" s="79"/>
      <c r="AD89" s="208">
        <f t="shared" ref="AD89:AD108" si="68">IF(AND($J89&lt;&gt;"",AC89&lt;&gt;""),$J89*AC89,0)</f>
        <v>0</v>
      </c>
      <c r="AE89" s="37"/>
      <c r="AF89" s="226">
        <f>SUM(K89*$K$8,M89*$M$8,O89*$O$8,Q89*$Q$8,S89*$S$8,U89*$U$8,W89*$W$8,Y89*$Y$8,AA89*$AA$8,AC89*$AC$8)</f>
        <v>0</v>
      </c>
      <c r="AG89" s="227">
        <f>SUM(L89*$K$8,N89*$M$8,P89*$O$8,R89*$Q$8,T89*$S$8,V89*$U$8,X89*$W$8,Z89*$Y$8,AB89*$AA$8,AD89*$AC$8)</f>
        <v>0</v>
      </c>
    </row>
    <row r="90" spans="1:33" s="12" customFormat="1" ht="21" customHeight="1" x14ac:dyDescent="0.2">
      <c r="A90" s="11" t="str">
        <f>IF(D90="","",MAX($A$88:$A89)+1)</f>
        <v/>
      </c>
      <c r="B90" s="564"/>
      <c r="C90" s="565"/>
      <c r="D90" s="27"/>
      <c r="E90" s="169" t="str">
        <f t="shared" ref="E90:E108" si="69">IF(D90="","",IF(AND(LEFT(D90,1)&amp;RIGHT(D90,1)&lt;&gt;"W6"),"err",LEFT(D90,1)&amp;RIGHT(D90,1)))</f>
        <v/>
      </c>
      <c r="F90" s="98"/>
      <c r="G90" s="205" t="s">
        <v>2</v>
      </c>
      <c r="H90" s="98"/>
      <c r="I90" s="209" t="s">
        <v>4</v>
      </c>
      <c r="J90" s="234" t="str">
        <f t="shared" ref="J90:J108" si="70">IF(AND(F90&lt;&gt;"",H90&lt;&gt;""),ROUNDDOWN(F90*H90/1000000,2),"")</f>
        <v/>
      </c>
      <c r="K90" s="80"/>
      <c r="L90" s="210">
        <f t="shared" si="59"/>
        <v>0</v>
      </c>
      <c r="M90" s="80"/>
      <c r="N90" s="210">
        <f t="shared" si="60"/>
        <v>0</v>
      </c>
      <c r="O90" s="80"/>
      <c r="P90" s="210">
        <f t="shared" si="61"/>
        <v>0</v>
      </c>
      <c r="Q90" s="80"/>
      <c r="R90" s="210">
        <f t="shared" si="62"/>
        <v>0</v>
      </c>
      <c r="S90" s="80"/>
      <c r="T90" s="210">
        <f t="shared" si="63"/>
        <v>0</v>
      </c>
      <c r="U90" s="80"/>
      <c r="V90" s="210">
        <f t="shared" si="64"/>
        <v>0</v>
      </c>
      <c r="W90" s="80"/>
      <c r="X90" s="210">
        <f t="shared" si="65"/>
        <v>0</v>
      </c>
      <c r="Y90" s="80"/>
      <c r="Z90" s="210">
        <f t="shared" si="66"/>
        <v>0</v>
      </c>
      <c r="AA90" s="80"/>
      <c r="AB90" s="210">
        <f t="shared" si="67"/>
        <v>0</v>
      </c>
      <c r="AC90" s="80"/>
      <c r="AD90" s="210">
        <f t="shared" si="68"/>
        <v>0</v>
      </c>
      <c r="AE90" s="215"/>
      <c r="AF90" s="226">
        <f t="shared" ref="AF90:AF108" si="71">SUM(K90*$K$8,M90*$M$8,O90*$O$8,Q90*$Q$8,S90*$S$8,U90*$U$8,W90*$W$8,Y90*$Y$8,AA90*$AA$8,AC90*$AC$8)</f>
        <v>0</v>
      </c>
      <c r="AG90" s="227">
        <f t="shared" ref="AG90:AG108" si="72">SUM(L90*$K$8,N90*$M$8,P90*$O$8,R90*$Q$8,T90*$S$8,V90*$U$8,X90*$W$8,Z90*$Y$8,AB90*$AA$8,AD90*$AC$8)</f>
        <v>0</v>
      </c>
    </row>
    <row r="91" spans="1:33" s="12" customFormat="1" ht="21" customHeight="1" x14ac:dyDescent="0.2">
      <c r="A91" s="11" t="str">
        <f>IF(D91="","",MAX($A$88:$A90)+1)</f>
        <v/>
      </c>
      <c r="B91" s="564"/>
      <c r="C91" s="565"/>
      <c r="D91" s="27"/>
      <c r="E91" s="169" t="str">
        <f t="shared" si="69"/>
        <v/>
      </c>
      <c r="F91" s="98"/>
      <c r="G91" s="205" t="s">
        <v>2</v>
      </c>
      <c r="H91" s="98"/>
      <c r="I91" s="209" t="s">
        <v>4</v>
      </c>
      <c r="J91" s="234" t="str">
        <f t="shared" ref="J91:J98" si="73">IF(AND(F91&lt;&gt;"",H91&lt;&gt;""),ROUNDDOWN(F91*H91/1000000,2),"")</f>
        <v/>
      </c>
      <c r="K91" s="80"/>
      <c r="L91" s="210">
        <f t="shared" si="59"/>
        <v>0</v>
      </c>
      <c r="M91" s="80"/>
      <c r="N91" s="210">
        <f t="shared" si="60"/>
        <v>0</v>
      </c>
      <c r="O91" s="80"/>
      <c r="P91" s="210">
        <f t="shared" si="61"/>
        <v>0</v>
      </c>
      <c r="Q91" s="80"/>
      <c r="R91" s="210">
        <f t="shared" si="62"/>
        <v>0</v>
      </c>
      <c r="S91" s="80"/>
      <c r="T91" s="210">
        <f t="shared" si="63"/>
        <v>0</v>
      </c>
      <c r="U91" s="80"/>
      <c r="V91" s="210">
        <f t="shared" si="64"/>
        <v>0</v>
      </c>
      <c r="W91" s="80"/>
      <c r="X91" s="210">
        <f t="shared" si="65"/>
        <v>0</v>
      </c>
      <c r="Y91" s="80"/>
      <c r="Z91" s="210">
        <f t="shared" si="66"/>
        <v>0</v>
      </c>
      <c r="AA91" s="80"/>
      <c r="AB91" s="210">
        <f t="shared" si="67"/>
        <v>0</v>
      </c>
      <c r="AC91" s="80"/>
      <c r="AD91" s="210">
        <f t="shared" si="68"/>
        <v>0</v>
      </c>
      <c r="AE91" s="215"/>
      <c r="AF91" s="226">
        <f t="shared" si="71"/>
        <v>0</v>
      </c>
      <c r="AG91" s="227">
        <f t="shared" si="72"/>
        <v>0</v>
      </c>
    </row>
    <row r="92" spans="1:33" s="12" customFormat="1" ht="21" customHeight="1" x14ac:dyDescent="0.2">
      <c r="A92" s="11" t="str">
        <f>IF(D92="","",MAX($A$88:$A91)+1)</f>
        <v/>
      </c>
      <c r="B92" s="564"/>
      <c r="C92" s="565"/>
      <c r="D92" s="27"/>
      <c r="E92" s="169" t="str">
        <f t="shared" si="69"/>
        <v/>
      </c>
      <c r="F92" s="98"/>
      <c r="G92" s="205" t="s">
        <v>2</v>
      </c>
      <c r="H92" s="98"/>
      <c r="I92" s="209" t="s">
        <v>4</v>
      </c>
      <c r="J92" s="234" t="str">
        <f t="shared" si="73"/>
        <v/>
      </c>
      <c r="K92" s="80"/>
      <c r="L92" s="210">
        <f t="shared" si="59"/>
        <v>0</v>
      </c>
      <c r="M92" s="80"/>
      <c r="N92" s="210">
        <f t="shared" si="60"/>
        <v>0</v>
      </c>
      <c r="O92" s="80"/>
      <c r="P92" s="210">
        <f t="shared" si="61"/>
        <v>0</v>
      </c>
      <c r="Q92" s="80"/>
      <c r="R92" s="210">
        <f t="shared" si="62"/>
        <v>0</v>
      </c>
      <c r="S92" s="80"/>
      <c r="T92" s="210">
        <f t="shared" si="63"/>
        <v>0</v>
      </c>
      <c r="U92" s="80"/>
      <c r="V92" s="210">
        <f t="shared" si="64"/>
        <v>0</v>
      </c>
      <c r="W92" s="80"/>
      <c r="X92" s="210">
        <f t="shared" si="65"/>
        <v>0</v>
      </c>
      <c r="Y92" s="80"/>
      <c r="Z92" s="210">
        <f t="shared" si="66"/>
        <v>0</v>
      </c>
      <c r="AA92" s="80"/>
      <c r="AB92" s="210">
        <f t="shared" si="67"/>
        <v>0</v>
      </c>
      <c r="AC92" s="80"/>
      <c r="AD92" s="210">
        <f t="shared" si="68"/>
        <v>0</v>
      </c>
      <c r="AE92" s="215"/>
      <c r="AF92" s="226">
        <f t="shared" si="71"/>
        <v>0</v>
      </c>
      <c r="AG92" s="227">
        <f t="shared" si="72"/>
        <v>0</v>
      </c>
    </row>
    <row r="93" spans="1:33" s="12" customFormat="1" ht="21" customHeight="1" x14ac:dyDescent="0.2">
      <c r="A93" s="11" t="str">
        <f>IF(D93="","",MAX($A$88:$A92)+1)</f>
        <v/>
      </c>
      <c r="B93" s="564"/>
      <c r="C93" s="565"/>
      <c r="D93" s="27"/>
      <c r="E93" s="169" t="str">
        <f t="shared" si="69"/>
        <v/>
      </c>
      <c r="F93" s="98"/>
      <c r="G93" s="205" t="s">
        <v>2</v>
      </c>
      <c r="H93" s="98"/>
      <c r="I93" s="209" t="s">
        <v>4</v>
      </c>
      <c r="J93" s="234" t="str">
        <f t="shared" si="73"/>
        <v/>
      </c>
      <c r="K93" s="80"/>
      <c r="L93" s="210">
        <f t="shared" si="59"/>
        <v>0</v>
      </c>
      <c r="M93" s="80"/>
      <c r="N93" s="210">
        <f t="shared" si="60"/>
        <v>0</v>
      </c>
      <c r="O93" s="80"/>
      <c r="P93" s="210">
        <f t="shared" si="61"/>
        <v>0</v>
      </c>
      <c r="Q93" s="80"/>
      <c r="R93" s="210">
        <f t="shared" si="62"/>
        <v>0</v>
      </c>
      <c r="S93" s="80"/>
      <c r="T93" s="210">
        <f t="shared" si="63"/>
        <v>0</v>
      </c>
      <c r="U93" s="80"/>
      <c r="V93" s="210">
        <f t="shared" si="64"/>
        <v>0</v>
      </c>
      <c r="W93" s="80"/>
      <c r="X93" s="210">
        <f t="shared" si="65"/>
        <v>0</v>
      </c>
      <c r="Y93" s="80"/>
      <c r="Z93" s="210">
        <f t="shared" si="66"/>
        <v>0</v>
      </c>
      <c r="AA93" s="80"/>
      <c r="AB93" s="210">
        <f t="shared" si="67"/>
        <v>0</v>
      </c>
      <c r="AC93" s="80"/>
      <c r="AD93" s="210">
        <f t="shared" si="68"/>
        <v>0</v>
      </c>
      <c r="AE93" s="215"/>
      <c r="AF93" s="226">
        <f t="shared" si="71"/>
        <v>0</v>
      </c>
      <c r="AG93" s="227">
        <f t="shared" si="72"/>
        <v>0</v>
      </c>
    </row>
    <row r="94" spans="1:33" s="12" customFormat="1" ht="21" customHeight="1" x14ac:dyDescent="0.2">
      <c r="A94" s="11" t="str">
        <f>IF(D94="","",MAX($A$88:$A93)+1)</f>
        <v/>
      </c>
      <c r="B94" s="564"/>
      <c r="C94" s="565"/>
      <c r="D94" s="27"/>
      <c r="E94" s="169" t="str">
        <f t="shared" si="69"/>
        <v/>
      </c>
      <c r="F94" s="98"/>
      <c r="G94" s="205" t="s">
        <v>2</v>
      </c>
      <c r="H94" s="98"/>
      <c r="I94" s="209" t="s">
        <v>4</v>
      </c>
      <c r="J94" s="234" t="str">
        <f t="shared" si="73"/>
        <v/>
      </c>
      <c r="K94" s="80"/>
      <c r="L94" s="210">
        <f t="shared" si="59"/>
        <v>0</v>
      </c>
      <c r="M94" s="80"/>
      <c r="N94" s="210">
        <f t="shared" si="60"/>
        <v>0</v>
      </c>
      <c r="O94" s="80"/>
      <c r="P94" s="210">
        <f t="shared" si="61"/>
        <v>0</v>
      </c>
      <c r="Q94" s="80"/>
      <c r="R94" s="210">
        <f t="shared" si="62"/>
        <v>0</v>
      </c>
      <c r="S94" s="80"/>
      <c r="T94" s="210">
        <f t="shared" si="63"/>
        <v>0</v>
      </c>
      <c r="U94" s="80"/>
      <c r="V94" s="210">
        <f t="shared" si="64"/>
        <v>0</v>
      </c>
      <c r="W94" s="80"/>
      <c r="X94" s="210">
        <f t="shared" si="65"/>
        <v>0</v>
      </c>
      <c r="Y94" s="80"/>
      <c r="Z94" s="210">
        <f t="shared" si="66"/>
        <v>0</v>
      </c>
      <c r="AA94" s="80"/>
      <c r="AB94" s="210">
        <f t="shared" si="67"/>
        <v>0</v>
      </c>
      <c r="AC94" s="80"/>
      <c r="AD94" s="210">
        <f t="shared" si="68"/>
        <v>0</v>
      </c>
      <c r="AE94" s="215"/>
      <c r="AF94" s="226">
        <f t="shared" si="71"/>
        <v>0</v>
      </c>
      <c r="AG94" s="227">
        <f t="shared" si="72"/>
        <v>0</v>
      </c>
    </row>
    <row r="95" spans="1:33" s="12" customFormat="1" ht="21" customHeight="1" x14ac:dyDescent="0.2">
      <c r="A95" s="11" t="str">
        <f>IF(D95="","",MAX($A$88:$A94)+1)</f>
        <v/>
      </c>
      <c r="B95" s="564"/>
      <c r="C95" s="565"/>
      <c r="D95" s="27"/>
      <c r="E95" s="169" t="str">
        <f t="shared" si="69"/>
        <v/>
      </c>
      <c r="F95" s="98"/>
      <c r="G95" s="205" t="s">
        <v>2</v>
      </c>
      <c r="H95" s="98"/>
      <c r="I95" s="209" t="s">
        <v>4</v>
      </c>
      <c r="J95" s="234" t="str">
        <f t="shared" si="73"/>
        <v/>
      </c>
      <c r="K95" s="80"/>
      <c r="L95" s="210">
        <f t="shared" si="59"/>
        <v>0</v>
      </c>
      <c r="M95" s="80"/>
      <c r="N95" s="210">
        <f t="shared" si="60"/>
        <v>0</v>
      </c>
      <c r="O95" s="80"/>
      <c r="P95" s="210">
        <f t="shared" si="61"/>
        <v>0</v>
      </c>
      <c r="Q95" s="80"/>
      <c r="R95" s="210">
        <f t="shared" si="62"/>
        <v>0</v>
      </c>
      <c r="S95" s="80"/>
      <c r="T95" s="210">
        <f t="shared" si="63"/>
        <v>0</v>
      </c>
      <c r="U95" s="80"/>
      <c r="V95" s="210">
        <f t="shared" si="64"/>
        <v>0</v>
      </c>
      <c r="W95" s="80"/>
      <c r="X95" s="210">
        <f t="shared" si="65"/>
        <v>0</v>
      </c>
      <c r="Y95" s="80"/>
      <c r="Z95" s="210">
        <f t="shared" si="66"/>
        <v>0</v>
      </c>
      <c r="AA95" s="80"/>
      <c r="AB95" s="210">
        <f t="shared" si="67"/>
        <v>0</v>
      </c>
      <c r="AC95" s="80"/>
      <c r="AD95" s="210">
        <f t="shared" si="68"/>
        <v>0</v>
      </c>
      <c r="AE95" s="215"/>
      <c r="AF95" s="226">
        <f t="shared" si="71"/>
        <v>0</v>
      </c>
      <c r="AG95" s="227">
        <f t="shared" si="72"/>
        <v>0</v>
      </c>
    </row>
    <row r="96" spans="1:33" s="12" customFormat="1" ht="21" customHeight="1" x14ac:dyDescent="0.2">
      <c r="A96" s="11" t="str">
        <f>IF(D96="","",MAX($A$88:$A95)+1)</f>
        <v/>
      </c>
      <c r="B96" s="564"/>
      <c r="C96" s="565"/>
      <c r="D96" s="27"/>
      <c r="E96" s="169" t="str">
        <f t="shared" si="69"/>
        <v/>
      </c>
      <c r="F96" s="98"/>
      <c r="G96" s="205" t="s">
        <v>2</v>
      </c>
      <c r="H96" s="98"/>
      <c r="I96" s="209" t="s">
        <v>4</v>
      </c>
      <c r="J96" s="234" t="str">
        <f t="shared" si="73"/>
        <v/>
      </c>
      <c r="K96" s="80"/>
      <c r="L96" s="210">
        <f t="shared" si="59"/>
        <v>0</v>
      </c>
      <c r="M96" s="80"/>
      <c r="N96" s="210">
        <f t="shared" si="60"/>
        <v>0</v>
      </c>
      <c r="O96" s="80"/>
      <c r="P96" s="210">
        <f t="shared" si="61"/>
        <v>0</v>
      </c>
      <c r="Q96" s="80"/>
      <c r="R96" s="210">
        <f t="shared" si="62"/>
        <v>0</v>
      </c>
      <c r="S96" s="80"/>
      <c r="T96" s="210">
        <f t="shared" si="63"/>
        <v>0</v>
      </c>
      <c r="U96" s="80"/>
      <c r="V96" s="210">
        <f t="shared" si="64"/>
        <v>0</v>
      </c>
      <c r="W96" s="80"/>
      <c r="X96" s="210">
        <f t="shared" si="65"/>
        <v>0</v>
      </c>
      <c r="Y96" s="80"/>
      <c r="Z96" s="210">
        <f t="shared" si="66"/>
        <v>0</v>
      </c>
      <c r="AA96" s="80"/>
      <c r="AB96" s="210">
        <f t="shared" si="67"/>
        <v>0</v>
      </c>
      <c r="AC96" s="80"/>
      <c r="AD96" s="210">
        <f t="shared" si="68"/>
        <v>0</v>
      </c>
      <c r="AE96" s="215"/>
      <c r="AF96" s="226">
        <f t="shared" si="71"/>
        <v>0</v>
      </c>
      <c r="AG96" s="227">
        <f t="shared" si="72"/>
        <v>0</v>
      </c>
    </row>
    <row r="97" spans="1:33" s="12" customFormat="1" ht="21" customHeight="1" x14ac:dyDescent="0.2">
      <c r="A97" s="11" t="str">
        <f>IF(D97="","",MAX($A$88:$A96)+1)</f>
        <v/>
      </c>
      <c r="B97" s="564"/>
      <c r="C97" s="565"/>
      <c r="D97" s="27"/>
      <c r="E97" s="169" t="str">
        <f t="shared" si="69"/>
        <v/>
      </c>
      <c r="F97" s="98"/>
      <c r="G97" s="205" t="s">
        <v>2</v>
      </c>
      <c r="H97" s="98"/>
      <c r="I97" s="209" t="s">
        <v>4</v>
      </c>
      <c r="J97" s="234" t="str">
        <f t="shared" si="73"/>
        <v/>
      </c>
      <c r="K97" s="80"/>
      <c r="L97" s="210">
        <f t="shared" si="59"/>
        <v>0</v>
      </c>
      <c r="M97" s="80"/>
      <c r="N97" s="210">
        <f t="shared" si="60"/>
        <v>0</v>
      </c>
      <c r="O97" s="80"/>
      <c r="P97" s="210">
        <f t="shared" si="61"/>
        <v>0</v>
      </c>
      <c r="Q97" s="80"/>
      <c r="R97" s="210">
        <f t="shared" si="62"/>
        <v>0</v>
      </c>
      <c r="S97" s="80"/>
      <c r="T97" s="210">
        <f t="shared" si="63"/>
        <v>0</v>
      </c>
      <c r="U97" s="80"/>
      <c r="V97" s="210">
        <f t="shared" si="64"/>
        <v>0</v>
      </c>
      <c r="W97" s="80"/>
      <c r="X97" s="210">
        <f t="shared" si="65"/>
        <v>0</v>
      </c>
      <c r="Y97" s="80"/>
      <c r="Z97" s="210">
        <f t="shared" si="66"/>
        <v>0</v>
      </c>
      <c r="AA97" s="80"/>
      <c r="AB97" s="210">
        <f t="shared" si="67"/>
        <v>0</v>
      </c>
      <c r="AC97" s="80"/>
      <c r="AD97" s="210">
        <f t="shared" si="68"/>
        <v>0</v>
      </c>
      <c r="AE97" s="215"/>
      <c r="AF97" s="226">
        <f t="shared" si="71"/>
        <v>0</v>
      </c>
      <c r="AG97" s="227">
        <f t="shared" si="72"/>
        <v>0</v>
      </c>
    </row>
    <row r="98" spans="1:33" s="12" customFormat="1" ht="21" customHeight="1" x14ac:dyDescent="0.2">
      <c r="A98" s="11" t="str">
        <f>IF(D98="","",MAX($A$88:$A97)+1)</f>
        <v/>
      </c>
      <c r="B98" s="564"/>
      <c r="C98" s="565"/>
      <c r="D98" s="27"/>
      <c r="E98" s="169" t="str">
        <f t="shared" si="69"/>
        <v/>
      </c>
      <c r="F98" s="98"/>
      <c r="G98" s="205" t="s">
        <v>2</v>
      </c>
      <c r="H98" s="98"/>
      <c r="I98" s="209" t="s">
        <v>4</v>
      </c>
      <c r="J98" s="234" t="str">
        <f t="shared" si="73"/>
        <v/>
      </c>
      <c r="K98" s="80"/>
      <c r="L98" s="210">
        <f t="shared" si="59"/>
        <v>0</v>
      </c>
      <c r="M98" s="80"/>
      <c r="N98" s="210">
        <f t="shared" si="60"/>
        <v>0</v>
      </c>
      <c r="O98" s="80"/>
      <c r="P98" s="210">
        <f t="shared" si="61"/>
        <v>0</v>
      </c>
      <c r="Q98" s="80"/>
      <c r="R98" s="210">
        <f t="shared" si="62"/>
        <v>0</v>
      </c>
      <c r="S98" s="80"/>
      <c r="T98" s="210">
        <f t="shared" si="63"/>
        <v>0</v>
      </c>
      <c r="U98" s="80"/>
      <c r="V98" s="210">
        <f t="shared" si="64"/>
        <v>0</v>
      </c>
      <c r="W98" s="80"/>
      <c r="X98" s="210">
        <f t="shared" si="65"/>
        <v>0</v>
      </c>
      <c r="Y98" s="80"/>
      <c r="Z98" s="210">
        <f t="shared" si="66"/>
        <v>0</v>
      </c>
      <c r="AA98" s="80"/>
      <c r="AB98" s="210">
        <f t="shared" si="67"/>
        <v>0</v>
      </c>
      <c r="AC98" s="80"/>
      <c r="AD98" s="210">
        <f t="shared" si="68"/>
        <v>0</v>
      </c>
      <c r="AE98" s="215"/>
      <c r="AF98" s="226">
        <f t="shared" si="71"/>
        <v>0</v>
      </c>
      <c r="AG98" s="227">
        <f t="shared" si="72"/>
        <v>0</v>
      </c>
    </row>
    <row r="99" spans="1:33" s="12" customFormat="1" ht="21" customHeight="1" x14ac:dyDescent="0.2">
      <c r="A99" s="11" t="str">
        <f>IF(D99="","",MAX($A$88:$A98)+1)</f>
        <v/>
      </c>
      <c r="B99" s="564"/>
      <c r="C99" s="565"/>
      <c r="D99" s="27"/>
      <c r="E99" s="169" t="str">
        <f t="shared" si="69"/>
        <v/>
      </c>
      <c r="F99" s="98"/>
      <c r="G99" s="205" t="s">
        <v>2</v>
      </c>
      <c r="H99" s="98"/>
      <c r="I99" s="209" t="s">
        <v>4</v>
      </c>
      <c r="J99" s="234" t="str">
        <f t="shared" si="70"/>
        <v/>
      </c>
      <c r="K99" s="80"/>
      <c r="L99" s="210">
        <f t="shared" si="59"/>
        <v>0</v>
      </c>
      <c r="M99" s="80"/>
      <c r="N99" s="210">
        <f t="shared" si="60"/>
        <v>0</v>
      </c>
      <c r="O99" s="80"/>
      <c r="P99" s="210">
        <f t="shared" si="61"/>
        <v>0</v>
      </c>
      <c r="Q99" s="80"/>
      <c r="R99" s="210">
        <f t="shared" si="62"/>
        <v>0</v>
      </c>
      <c r="S99" s="80"/>
      <c r="T99" s="210">
        <f t="shared" si="63"/>
        <v>0</v>
      </c>
      <c r="U99" s="80"/>
      <c r="V99" s="210">
        <f t="shared" si="64"/>
        <v>0</v>
      </c>
      <c r="W99" s="80"/>
      <c r="X99" s="210">
        <f t="shared" si="65"/>
        <v>0</v>
      </c>
      <c r="Y99" s="80"/>
      <c r="Z99" s="210">
        <f t="shared" si="66"/>
        <v>0</v>
      </c>
      <c r="AA99" s="80"/>
      <c r="AB99" s="210">
        <f t="shared" si="67"/>
        <v>0</v>
      </c>
      <c r="AC99" s="80"/>
      <c r="AD99" s="210">
        <f t="shared" si="68"/>
        <v>0</v>
      </c>
      <c r="AE99" s="215"/>
      <c r="AF99" s="226">
        <f t="shared" si="71"/>
        <v>0</v>
      </c>
      <c r="AG99" s="227">
        <f t="shared" si="72"/>
        <v>0</v>
      </c>
    </row>
    <row r="100" spans="1:33" s="12" customFormat="1" ht="21" customHeight="1" x14ac:dyDescent="0.2">
      <c r="A100" s="11" t="str">
        <f>IF(D100="","",MAX($A$88:$A99)+1)</f>
        <v/>
      </c>
      <c r="B100" s="564"/>
      <c r="C100" s="565"/>
      <c r="D100" s="27"/>
      <c r="E100" s="169" t="str">
        <f t="shared" si="69"/>
        <v/>
      </c>
      <c r="F100" s="98"/>
      <c r="G100" s="205" t="s">
        <v>2</v>
      </c>
      <c r="H100" s="98"/>
      <c r="I100" s="209" t="s">
        <v>4</v>
      </c>
      <c r="J100" s="234" t="str">
        <f t="shared" si="70"/>
        <v/>
      </c>
      <c r="K100" s="80"/>
      <c r="L100" s="210">
        <f t="shared" si="59"/>
        <v>0</v>
      </c>
      <c r="M100" s="80"/>
      <c r="N100" s="210">
        <f t="shared" si="60"/>
        <v>0</v>
      </c>
      <c r="O100" s="80"/>
      <c r="P100" s="210">
        <f t="shared" si="61"/>
        <v>0</v>
      </c>
      <c r="Q100" s="80"/>
      <c r="R100" s="210">
        <f t="shared" si="62"/>
        <v>0</v>
      </c>
      <c r="S100" s="80"/>
      <c r="T100" s="210">
        <f t="shared" si="63"/>
        <v>0</v>
      </c>
      <c r="U100" s="80"/>
      <c r="V100" s="210">
        <f t="shared" si="64"/>
        <v>0</v>
      </c>
      <c r="W100" s="80"/>
      <c r="X100" s="210">
        <f t="shared" si="65"/>
        <v>0</v>
      </c>
      <c r="Y100" s="80"/>
      <c r="Z100" s="210">
        <f t="shared" si="66"/>
        <v>0</v>
      </c>
      <c r="AA100" s="80"/>
      <c r="AB100" s="210">
        <f t="shared" si="67"/>
        <v>0</v>
      </c>
      <c r="AC100" s="80"/>
      <c r="AD100" s="210">
        <f t="shared" si="68"/>
        <v>0</v>
      </c>
      <c r="AE100" s="215"/>
      <c r="AF100" s="226">
        <f t="shared" si="71"/>
        <v>0</v>
      </c>
      <c r="AG100" s="227">
        <f t="shared" si="72"/>
        <v>0</v>
      </c>
    </row>
    <row r="101" spans="1:33" s="12" customFormat="1" ht="21" customHeight="1" x14ac:dyDescent="0.2">
      <c r="A101" s="11" t="str">
        <f>IF(D101="","",MAX($A$88:$A100)+1)</f>
        <v/>
      </c>
      <c r="B101" s="564"/>
      <c r="C101" s="565"/>
      <c r="D101" s="27"/>
      <c r="E101" s="169" t="str">
        <f t="shared" si="69"/>
        <v/>
      </c>
      <c r="F101" s="98"/>
      <c r="G101" s="205" t="s">
        <v>2</v>
      </c>
      <c r="H101" s="98"/>
      <c r="I101" s="209" t="s">
        <v>4</v>
      </c>
      <c r="J101" s="234" t="str">
        <f>IF(AND(F101&lt;&gt;"",H101&lt;&gt;""),ROUNDDOWN(F101*H101/1000000,2),"")</f>
        <v/>
      </c>
      <c r="K101" s="80"/>
      <c r="L101" s="210">
        <f t="shared" si="59"/>
        <v>0</v>
      </c>
      <c r="M101" s="80"/>
      <c r="N101" s="210">
        <f t="shared" si="60"/>
        <v>0</v>
      </c>
      <c r="O101" s="80"/>
      <c r="P101" s="210">
        <f t="shared" si="61"/>
        <v>0</v>
      </c>
      <c r="Q101" s="80"/>
      <c r="R101" s="210">
        <f t="shared" si="62"/>
        <v>0</v>
      </c>
      <c r="S101" s="80"/>
      <c r="T101" s="210">
        <f t="shared" si="63"/>
        <v>0</v>
      </c>
      <c r="U101" s="80"/>
      <c r="V101" s="210">
        <f t="shared" si="64"/>
        <v>0</v>
      </c>
      <c r="W101" s="80"/>
      <c r="X101" s="210">
        <f t="shared" si="65"/>
        <v>0</v>
      </c>
      <c r="Y101" s="80"/>
      <c r="Z101" s="210">
        <f t="shared" si="66"/>
        <v>0</v>
      </c>
      <c r="AA101" s="80"/>
      <c r="AB101" s="210">
        <f t="shared" si="67"/>
        <v>0</v>
      </c>
      <c r="AC101" s="80"/>
      <c r="AD101" s="210">
        <f t="shared" si="68"/>
        <v>0</v>
      </c>
      <c r="AE101" s="215"/>
      <c r="AF101" s="226">
        <f t="shared" si="71"/>
        <v>0</v>
      </c>
      <c r="AG101" s="227">
        <f t="shared" si="72"/>
        <v>0</v>
      </c>
    </row>
    <row r="102" spans="1:33" s="12" customFormat="1" ht="21" customHeight="1" x14ac:dyDescent="0.2">
      <c r="A102" s="11" t="str">
        <f>IF(D102="","",MAX($A$88:$A101)+1)</f>
        <v/>
      </c>
      <c r="B102" s="564"/>
      <c r="C102" s="565"/>
      <c r="D102" s="27"/>
      <c r="E102" s="169" t="str">
        <f t="shared" si="69"/>
        <v/>
      </c>
      <c r="F102" s="98"/>
      <c r="G102" s="205" t="s">
        <v>2</v>
      </c>
      <c r="H102" s="98"/>
      <c r="I102" s="209" t="s">
        <v>4</v>
      </c>
      <c r="J102" s="234" t="str">
        <f>IF(AND(F102&lt;&gt;"",H102&lt;&gt;""),ROUNDDOWN(F102*H102/1000000,2),"")</f>
        <v/>
      </c>
      <c r="K102" s="80"/>
      <c r="L102" s="210">
        <f t="shared" si="59"/>
        <v>0</v>
      </c>
      <c r="M102" s="80"/>
      <c r="N102" s="210">
        <f t="shared" si="60"/>
        <v>0</v>
      </c>
      <c r="O102" s="80"/>
      <c r="P102" s="210">
        <f t="shared" si="61"/>
        <v>0</v>
      </c>
      <c r="Q102" s="80"/>
      <c r="R102" s="210">
        <f t="shared" si="62"/>
        <v>0</v>
      </c>
      <c r="S102" s="80"/>
      <c r="T102" s="210">
        <f t="shared" si="63"/>
        <v>0</v>
      </c>
      <c r="U102" s="80"/>
      <c r="V102" s="210">
        <f t="shared" si="64"/>
        <v>0</v>
      </c>
      <c r="W102" s="80"/>
      <c r="X102" s="210">
        <f t="shared" si="65"/>
        <v>0</v>
      </c>
      <c r="Y102" s="80"/>
      <c r="Z102" s="210">
        <f t="shared" si="66"/>
        <v>0</v>
      </c>
      <c r="AA102" s="80"/>
      <c r="AB102" s="210">
        <f t="shared" si="67"/>
        <v>0</v>
      </c>
      <c r="AC102" s="80"/>
      <c r="AD102" s="210">
        <f t="shared" si="68"/>
        <v>0</v>
      </c>
      <c r="AE102" s="215"/>
      <c r="AF102" s="226">
        <f t="shared" si="71"/>
        <v>0</v>
      </c>
      <c r="AG102" s="227">
        <f t="shared" si="72"/>
        <v>0</v>
      </c>
    </row>
    <row r="103" spans="1:33" s="12" customFormat="1" ht="21" customHeight="1" x14ac:dyDescent="0.2">
      <c r="A103" s="11" t="str">
        <f>IF(D103="","",MAX($A$88:$A102)+1)</f>
        <v/>
      </c>
      <c r="B103" s="564"/>
      <c r="C103" s="565"/>
      <c r="D103" s="27"/>
      <c r="E103" s="169" t="str">
        <f t="shared" si="69"/>
        <v/>
      </c>
      <c r="F103" s="98"/>
      <c r="G103" s="205" t="s">
        <v>2</v>
      </c>
      <c r="H103" s="98"/>
      <c r="I103" s="209" t="s">
        <v>4</v>
      </c>
      <c r="J103" s="234" t="str">
        <f t="shared" si="70"/>
        <v/>
      </c>
      <c r="K103" s="80"/>
      <c r="L103" s="210">
        <f t="shared" si="59"/>
        <v>0</v>
      </c>
      <c r="M103" s="80"/>
      <c r="N103" s="210">
        <f t="shared" si="60"/>
        <v>0</v>
      </c>
      <c r="O103" s="80"/>
      <c r="P103" s="210">
        <f t="shared" si="61"/>
        <v>0</v>
      </c>
      <c r="Q103" s="80"/>
      <c r="R103" s="210">
        <f t="shared" si="62"/>
        <v>0</v>
      </c>
      <c r="S103" s="80"/>
      <c r="T103" s="210">
        <f t="shared" si="63"/>
        <v>0</v>
      </c>
      <c r="U103" s="80"/>
      <c r="V103" s="210">
        <f t="shared" si="64"/>
        <v>0</v>
      </c>
      <c r="W103" s="80"/>
      <c r="X103" s="210">
        <f t="shared" si="65"/>
        <v>0</v>
      </c>
      <c r="Y103" s="80"/>
      <c r="Z103" s="210">
        <f t="shared" si="66"/>
        <v>0</v>
      </c>
      <c r="AA103" s="80"/>
      <c r="AB103" s="210">
        <f t="shared" si="67"/>
        <v>0</v>
      </c>
      <c r="AC103" s="80"/>
      <c r="AD103" s="210">
        <f t="shared" si="68"/>
        <v>0</v>
      </c>
      <c r="AE103" s="215"/>
      <c r="AF103" s="226">
        <f t="shared" si="71"/>
        <v>0</v>
      </c>
      <c r="AG103" s="227">
        <f t="shared" si="72"/>
        <v>0</v>
      </c>
    </row>
    <row r="104" spans="1:33" s="12" customFormat="1" ht="21" customHeight="1" x14ac:dyDescent="0.2">
      <c r="A104" s="11" t="str">
        <f>IF(D104="","",MAX($A$88:$A103)+1)</f>
        <v/>
      </c>
      <c r="B104" s="564"/>
      <c r="C104" s="565"/>
      <c r="D104" s="27"/>
      <c r="E104" s="169" t="str">
        <f t="shared" si="69"/>
        <v/>
      </c>
      <c r="F104" s="98"/>
      <c r="G104" s="205" t="s">
        <v>2</v>
      </c>
      <c r="H104" s="98"/>
      <c r="I104" s="209" t="s">
        <v>4</v>
      </c>
      <c r="J104" s="234" t="str">
        <f t="shared" si="70"/>
        <v/>
      </c>
      <c r="K104" s="80"/>
      <c r="L104" s="210">
        <f t="shared" si="59"/>
        <v>0</v>
      </c>
      <c r="M104" s="80"/>
      <c r="N104" s="210">
        <f t="shared" si="60"/>
        <v>0</v>
      </c>
      <c r="O104" s="80"/>
      <c r="P104" s="210">
        <f t="shared" si="61"/>
        <v>0</v>
      </c>
      <c r="Q104" s="80"/>
      <c r="R104" s="210">
        <f t="shared" si="62"/>
        <v>0</v>
      </c>
      <c r="S104" s="80"/>
      <c r="T104" s="210">
        <f t="shared" si="63"/>
        <v>0</v>
      </c>
      <c r="U104" s="80"/>
      <c r="V104" s="210">
        <f t="shared" si="64"/>
        <v>0</v>
      </c>
      <c r="W104" s="80"/>
      <c r="X104" s="210">
        <f t="shared" si="65"/>
        <v>0</v>
      </c>
      <c r="Y104" s="80"/>
      <c r="Z104" s="210">
        <f t="shared" si="66"/>
        <v>0</v>
      </c>
      <c r="AA104" s="80"/>
      <c r="AB104" s="210">
        <f t="shared" si="67"/>
        <v>0</v>
      </c>
      <c r="AC104" s="80"/>
      <c r="AD104" s="210">
        <f t="shared" si="68"/>
        <v>0</v>
      </c>
      <c r="AE104" s="215"/>
      <c r="AF104" s="226">
        <f t="shared" si="71"/>
        <v>0</v>
      </c>
      <c r="AG104" s="227">
        <f t="shared" si="72"/>
        <v>0</v>
      </c>
    </row>
    <row r="105" spans="1:33" s="12" customFormat="1" ht="21" customHeight="1" x14ac:dyDescent="0.2">
      <c r="A105" s="11" t="str">
        <f>IF(D105="","",MAX($A$88:$A104)+1)</f>
        <v/>
      </c>
      <c r="B105" s="564"/>
      <c r="C105" s="565"/>
      <c r="D105" s="27"/>
      <c r="E105" s="169" t="str">
        <f t="shared" si="69"/>
        <v/>
      </c>
      <c r="F105" s="98"/>
      <c r="G105" s="205" t="s">
        <v>2</v>
      </c>
      <c r="H105" s="98"/>
      <c r="I105" s="209" t="s">
        <v>4</v>
      </c>
      <c r="J105" s="234" t="str">
        <f t="shared" si="70"/>
        <v/>
      </c>
      <c r="K105" s="80"/>
      <c r="L105" s="210">
        <f t="shared" si="59"/>
        <v>0</v>
      </c>
      <c r="M105" s="80"/>
      <c r="N105" s="210">
        <f t="shared" si="60"/>
        <v>0</v>
      </c>
      <c r="O105" s="80"/>
      <c r="P105" s="210">
        <f t="shared" si="61"/>
        <v>0</v>
      </c>
      <c r="Q105" s="80"/>
      <c r="R105" s="210">
        <f t="shared" si="62"/>
        <v>0</v>
      </c>
      <c r="S105" s="80"/>
      <c r="T105" s="210">
        <f t="shared" si="63"/>
        <v>0</v>
      </c>
      <c r="U105" s="80"/>
      <c r="V105" s="210">
        <f t="shared" si="64"/>
        <v>0</v>
      </c>
      <c r="W105" s="80"/>
      <c r="X105" s="210">
        <f t="shared" si="65"/>
        <v>0</v>
      </c>
      <c r="Y105" s="80"/>
      <c r="Z105" s="210">
        <f t="shared" si="66"/>
        <v>0</v>
      </c>
      <c r="AA105" s="80"/>
      <c r="AB105" s="210">
        <f t="shared" si="67"/>
        <v>0</v>
      </c>
      <c r="AC105" s="80"/>
      <c r="AD105" s="210">
        <f t="shared" si="68"/>
        <v>0</v>
      </c>
      <c r="AE105" s="215"/>
      <c r="AF105" s="226">
        <f t="shared" si="71"/>
        <v>0</v>
      </c>
      <c r="AG105" s="227">
        <f t="shared" si="72"/>
        <v>0</v>
      </c>
    </row>
    <row r="106" spans="1:33" s="12" customFormat="1" ht="21" customHeight="1" x14ac:dyDescent="0.2">
      <c r="A106" s="11" t="str">
        <f>IF(D106="","",MAX($A$88:$A105)+1)</f>
        <v/>
      </c>
      <c r="B106" s="564"/>
      <c r="C106" s="565"/>
      <c r="D106" s="27"/>
      <c r="E106" s="169" t="str">
        <f t="shared" si="69"/>
        <v/>
      </c>
      <c r="F106" s="98"/>
      <c r="G106" s="205" t="s">
        <v>2</v>
      </c>
      <c r="H106" s="98"/>
      <c r="I106" s="209" t="s">
        <v>4</v>
      </c>
      <c r="J106" s="234" t="str">
        <f t="shared" si="70"/>
        <v/>
      </c>
      <c r="K106" s="80"/>
      <c r="L106" s="210">
        <f t="shared" si="59"/>
        <v>0</v>
      </c>
      <c r="M106" s="80"/>
      <c r="N106" s="210">
        <f t="shared" si="60"/>
        <v>0</v>
      </c>
      <c r="O106" s="80"/>
      <c r="P106" s="210">
        <f t="shared" si="61"/>
        <v>0</v>
      </c>
      <c r="Q106" s="80"/>
      <c r="R106" s="210">
        <f t="shared" si="62"/>
        <v>0</v>
      </c>
      <c r="S106" s="80"/>
      <c r="T106" s="210">
        <f t="shared" si="63"/>
        <v>0</v>
      </c>
      <c r="U106" s="80"/>
      <c r="V106" s="210">
        <f t="shared" si="64"/>
        <v>0</v>
      </c>
      <c r="W106" s="80"/>
      <c r="X106" s="210">
        <f t="shared" si="65"/>
        <v>0</v>
      </c>
      <c r="Y106" s="80"/>
      <c r="Z106" s="210">
        <f t="shared" si="66"/>
        <v>0</v>
      </c>
      <c r="AA106" s="80"/>
      <c r="AB106" s="210">
        <f t="shared" si="67"/>
        <v>0</v>
      </c>
      <c r="AC106" s="80"/>
      <c r="AD106" s="210">
        <f t="shared" si="68"/>
        <v>0</v>
      </c>
      <c r="AE106" s="215"/>
      <c r="AF106" s="226">
        <f t="shared" si="71"/>
        <v>0</v>
      </c>
      <c r="AG106" s="227">
        <f t="shared" si="72"/>
        <v>0</v>
      </c>
    </row>
    <row r="107" spans="1:33" s="12" customFormat="1" ht="21" customHeight="1" x14ac:dyDescent="0.2">
      <c r="A107" s="11" t="str">
        <f>IF(D107="","",MAX($A$88:$A106)+1)</f>
        <v/>
      </c>
      <c r="B107" s="564"/>
      <c r="C107" s="565"/>
      <c r="D107" s="27"/>
      <c r="E107" s="169" t="str">
        <f t="shared" si="69"/>
        <v/>
      </c>
      <c r="F107" s="98"/>
      <c r="G107" s="205" t="s">
        <v>2</v>
      </c>
      <c r="H107" s="98"/>
      <c r="I107" s="209" t="s">
        <v>4</v>
      </c>
      <c r="J107" s="234" t="str">
        <f t="shared" si="70"/>
        <v/>
      </c>
      <c r="K107" s="80"/>
      <c r="L107" s="210">
        <f t="shared" si="59"/>
        <v>0</v>
      </c>
      <c r="M107" s="80"/>
      <c r="N107" s="210">
        <f t="shared" si="60"/>
        <v>0</v>
      </c>
      <c r="O107" s="80"/>
      <c r="P107" s="210">
        <f t="shared" si="61"/>
        <v>0</v>
      </c>
      <c r="Q107" s="80"/>
      <c r="R107" s="210">
        <f t="shared" si="62"/>
        <v>0</v>
      </c>
      <c r="S107" s="80"/>
      <c r="T107" s="210">
        <f t="shared" si="63"/>
        <v>0</v>
      </c>
      <c r="U107" s="80"/>
      <c r="V107" s="210">
        <f t="shared" si="64"/>
        <v>0</v>
      </c>
      <c r="W107" s="80"/>
      <c r="X107" s="210">
        <f t="shared" si="65"/>
        <v>0</v>
      </c>
      <c r="Y107" s="80"/>
      <c r="Z107" s="210">
        <f t="shared" si="66"/>
        <v>0</v>
      </c>
      <c r="AA107" s="80"/>
      <c r="AB107" s="210">
        <f t="shared" si="67"/>
        <v>0</v>
      </c>
      <c r="AC107" s="80"/>
      <c r="AD107" s="210">
        <f t="shared" si="68"/>
        <v>0</v>
      </c>
      <c r="AE107" s="215"/>
      <c r="AF107" s="226">
        <f t="shared" si="71"/>
        <v>0</v>
      </c>
      <c r="AG107" s="227">
        <f t="shared" si="72"/>
        <v>0</v>
      </c>
    </row>
    <row r="108" spans="1:33" s="12" customFormat="1" ht="21" customHeight="1" thickBot="1" x14ac:dyDescent="0.25">
      <c r="A108" s="11" t="str">
        <f>IF(D108="","",MAX($A$88:$A107)+1)</f>
        <v/>
      </c>
      <c r="B108" s="567"/>
      <c r="C108" s="568"/>
      <c r="D108" s="28"/>
      <c r="E108" s="170" t="str">
        <f t="shared" si="69"/>
        <v/>
      </c>
      <c r="F108" s="100"/>
      <c r="G108" s="206" t="s">
        <v>2</v>
      </c>
      <c r="H108" s="100"/>
      <c r="I108" s="211" t="s">
        <v>4</v>
      </c>
      <c r="J108" s="235" t="str">
        <f t="shared" si="70"/>
        <v/>
      </c>
      <c r="K108" s="81"/>
      <c r="L108" s="212">
        <f t="shared" si="59"/>
        <v>0</v>
      </c>
      <c r="M108" s="81"/>
      <c r="N108" s="212">
        <f t="shared" si="60"/>
        <v>0</v>
      </c>
      <c r="O108" s="81"/>
      <c r="P108" s="212">
        <f t="shared" si="61"/>
        <v>0</v>
      </c>
      <c r="Q108" s="81"/>
      <c r="R108" s="212">
        <f t="shared" si="62"/>
        <v>0</v>
      </c>
      <c r="S108" s="81"/>
      <c r="T108" s="212">
        <f t="shared" si="63"/>
        <v>0</v>
      </c>
      <c r="U108" s="81"/>
      <c r="V108" s="212">
        <f t="shared" si="64"/>
        <v>0</v>
      </c>
      <c r="W108" s="81"/>
      <c r="X108" s="212">
        <f t="shared" si="65"/>
        <v>0</v>
      </c>
      <c r="Y108" s="81"/>
      <c r="Z108" s="212">
        <f t="shared" si="66"/>
        <v>0</v>
      </c>
      <c r="AA108" s="81"/>
      <c r="AB108" s="212">
        <f t="shared" si="67"/>
        <v>0</v>
      </c>
      <c r="AC108" s="81"/>
      <c r="AD108" s="212">
        <f t="shared" si="68"/>
        <v>0</v>
      </c>
      <c r="AE108" s="215"/>
      <c r="AF108" s="236">
        <f t="shared" si="71"/>
        <v>0</v>
      </c>
      <c r="AG108" s="237">
        <f t="shared" si="72"/>
        <v>0</v>
      </c>
    </row>
    <row r="109" spans="1:33" s="11" customFormat="1" ht="21" customHeight="1" thickTop="1" x14ac:dyDescent="0.2">
      <c r="B109" s="569" t="s">
        <v>6</v>
      </c>
      <c r="C109" s="569"/>
      <c r="D109" s="569"/>
      <c r="E109" s="569"/>
      <c r="F109" s="569"/>
      <c r="G109" s="569"/>
      <c r="H109" s="569"/>
      <c r="I109" s="569"/>
      <c r="J109" s="569"/>
      <c r="K109" s="82">
        <f t="shared" ref="K109:AD109" si="74">SUM(K89:K108)</f>
        <v>0</v>
      </c>
      <c r="L109" s="84">
        <f t="shared" si="74"/>
        <v>0</v>
      </c>
      <c r="M109" s="82">
        <f t="shared" si="74"/>
        <v>0</v>
      </c>
      <c r="N109" s="84">
        <f t="shared" si="74"/>
        <v>0</v>
      </c>
      <c r="O109" s="82">
        <f t="shared" si="74"/>
        <v>0</v>
      </c>
      <c r="P109" s="84">
        <f t="shared" si="74"/>
        <v>0</v>
      </c>
      <c r="Q109" s="82">
        <f t="shared" si="74"/>
        <v>0</v>
      </c>
      <c r="R109" s="84">
        <f t="shared" si="74"/>
        <v>0</v>
      </c>
      <c r="S109" s="82">
        <f t="shared" si="74"/>
        <v>0</v>
      </c>
      <c r="T109" s="84">
        <f t="shared" si="74"/>
        <v>0</v>
      </c>
      <c r="U109" s="82">
        <f t="shared" si="74"/>
        <v>0</v>
      </c>
      <c r="V109" s="84">
        <f t="shared" si="74"/>
        <v>0</v>
      </c>
      <c r="W109" s="82">
        <f t="shared" si="74"/>
        <v>0</v>
      </c>
      <c r="X109" s="84">
        <f t="shared" si="74"/>
        <v>0</v>
      </c>
      <c r="Y109" s="82">
        <f t="shared" si="74"/>
        <v>0</v>
      </c>
      <c r="Z109" s="84">
        <f t="shared" si="74"/>
        <v>0</v>
      </c>
      <c r="AA109" s="82">
        <f t="shared" si="74"/>
        <v>0</v>
      </c>
      <c r="AB109" s="84">
        <f t="shared" si="74"/>
        <v>0</v>
      </c>
      <c r="AC109" s="82">
        <f t="shared" si="74"/>
        <v>0</v>
      </c>
      <c r="AD109" s="84">
        <f t="shared" si="74"/>
        <v>0</v>
      </c>
      <c r="AE109" s="37"/>
      <c r="AF109" s="83">
        <f>SUM(AF89:AF108)</f>
        <v>0</v>
      </c>
      <c r="AG109" s="110">
        <f>SUM(AG89:AG108)</f>
        <v>0</v>
      </c>
    </row>
    <row r="110" spans="1:33" s="11" customFormat="1" ht="19.5" customHeight="1" x14ac:dyDescent="0.2">
      <c r="B110" s="109" t="s">
        <v>57</v>
      </c>
      <c r="C110" s="13"/>
      <c r="D110" s="13"/>
      <c r="E110" s="13"/>
      <c r="F110" s="14"/>
      <c r="G110" s="14"/>
      <c r="H110" s="14"/>
      <c r="I110" s="15"/>
      <c r="J110" s="15"/>
      <c r="K110" s="16"/>
      <c r="L110" s="16"/>
      <c r="M110" s="16"/>
      <c r="N110" s="16"/>
      <c r="O110" s="16"/>
      <c r="P110" s="16"/>
      <c r="Q110" s="16"/>
      <c r="R110" s="16"/>
      <c r="S110" s="16"/>
      <c r="T110" s="16"/>
      <c r="U110" s="16"/>
      <c r="V110" s="16"/>
      <c r="W110" s="16"/>
      <c r="X110" s="16"/>
      <c r="Y110" s="16"/>
      <c r="Z110" s="16"/>
      <c r="AA110" s="16"/>
      <c r="AB110" s="16"/>
      <c r="AC110" s="16"/>
      <c r="AD110" s="16"/>
      <c r="AE110" s="16"/>
      <c r="AF110" s="16"/>
      <c r="AG110" s="16"/>
    </row>
    <row r="111" spans="1:33" s="11" customFormat="1" ht="22.5" customHeight="1" thickBot="1" x14ac:dyDescent="0.25">
      <c r="B111" s="570" t="s">
        <v>31</v>
      </c>
      <c r="C111" s="570"/>
      <c r="D111" s="570"/>
      <c r="E111" s="570"/>
      <c r="F111" s="570"/>
      <c r="G111" s="570"/>
      <c r="H111" s="570"/>
      <c r="I111" s="570"/>
      <c r="J111" s="238" t="s">
        <v>32</v>
      </c>
      <c r="K111" s="254" t="s">
        <v>36</v>
      </c>
      <c r="L111" s="255" t="s">
        <v>58</v>
      </c>
      <c r="M111" s="254" t="s">
        <v>36</v>
      </c>
      <c r="N111" s="255" t="s">
        <v>58</v>
      </c>
      <c r="O111" s="254" t="s">
        <v>36</v>
      </c>
      <c r="P111" s="255" t="s">
        <v>58</v>
      </c>
      <c r="Q111" s="254" t="s">
        <v>36</v>
      </c>
      <c r="R111" s="255" t="s">
        <v>58</v>
      </c>
      <c r="S111" s="254" t="s">
        <v>36</v>
      </c>
      <c r="T111" s="255" t="s">
        <v>58</v>
      </c>
      <c r="U111" s="254" t="s">
        <v>36</v>
      </c>
      <c r="V111" s="255" t="s">
        <v>58</v>
      </c>
      <c r="W111" s="254" t="s">
        <v>36</v>
      </c>
      <c r="X111" s="255" t="s">
        <v>58</v>
      </c>
      <c r="Y111" s="254" t="s">
        <v>36</v>
      </c>
      <c r="Z111" s="255" t="s">
        <v>58</v>
      </c>
      <c r="AA111" s="254" t="s">
        <v>36</v>
      </c>
      <c r="AB111" s="255" t="s">
        <v>58</v>
      </c>
      <c r="AC111" s="254" t="s">
        <v>36</v>
      </c>
      <c r="AD111" s="255" t="s">
        <v>58</v>
      </c>
      <c r="AE111" s="16"/>
      <c r="AF111" s="571" t="s">
        <v>43</v>
      </c>
      <c r="AG111" s="571"/>
    </row>
    <row r="112" spans="1:33" s="11" customFormat="1" ht="20.25" customHeight="1" thickTop="1" x14ac:dyDescent="0.2">
      <c r="B112" s="560" t="s">
        <v>78</v>
      </c>
      <c r="C112" s="560"/>
      <c r="D112" s="560"/>
      <c r="E112" s="560"/>
      <c r="F112" s="560"/>
      <c r="G112" s="560"/>
      <c r="H112" s="560"/>
      <c r="I112" s="560"/>
      <c r="J112" s="239">
        <v>30000</v>
      </c>
      <c r="K112" s="160">
        <f>IF(L84="","",SUMIF($E$76:$E$83,$B$112,L76:L83))</f>
        <v>0</v>
      </c>
      <c r="L112" s="106">
        <f>IF(K112="","",$J$112*K112)</f>
        <v>0</v>
      </c>
      <c r="M112" s="160">
        <f>IF(N84="","",SUMIF($E$76:$E$83,$B$112,N76:N83))</f>
        <v>0</v>
      </c>
      <c r="N112" s="106">
        <f>IF(M112="","",$J$112*M112)</f>
        <v>0</v>
      </c>
      <c r="O112" s="160">
        <f>IF(P84="","",SUMIF($E$76:$E$83,$B$112,P76:P83))</f>
        <v>0</v>
      </c>
      <c r="P112" s="106">
        <f>IF(O112="","",$J$112*O112)</f>
        <v>0</v>
      </c>
      <c r="Q112" s="160">
        <f>IF(R84="","",SUMIF($E$76:$E$83,$B$112,R76:R83))</f>
        <v>0</v>
      </c>
      <c r="R112" s="106">
        <f>IF(Q112="","",$J$112*Q112)</f>
        <v>0</v>
      </c>
      <c r="S112" s="160">
        <f>IF(T84="","",SUMIF($E$76:$E$83,$B$112,T76:T83))</f>
        <v>0</v>
      </c>
      <c r="T112" s="106">
        <f>IF(S112="","",$J$112*S112)</f>
        <v>0</v>
      </c>
      <c r="U112" s="160">
        <f>IF(V84="","",SUMIF($E$76:$E$83,$B$112,V76:V83))</f>
        <v>0</v>
      </c>
      <c r="V112" s="106">
        <f>IF(U112="","",$J$112*U112)</f>
        <v>0</v>
      </c>
      <c r="W112" s="160">
        <f>IF(X84="","",SUMIF($E$76:$E$83,$B$112,X76:X83))</f>
        <v>0</v>
      </c>
      <c r="X112" s="106">
        <f>IF(W112="","",$J$112*W112)</f>
        <v>0</v>
      </c>
      <c r="Y112" s="160">
        <f>IF(Z84="","",SUMIF($E$76:$E$83,$B$112,Z76:Z83))</f>
        <v>0</v>
      </c>
      <c r="Z112" s="106">
        <f>IF(Y112="","",$J$112*Y112)</f>
        <v>0</v>
      </c>
      <c r="AA112" s="160">
        <f>IF(AB84="","",SUMIF($E$76:$E$83,$B$112,AB76:AB83))</f>
        <v>0</v>
      </c>
      <c r="AB112" s="106">
        <f>IF(AA112="","",$J$112*AA112)</f>
        <v>0</v>
      </c>
      <c r="AC112" s="160">
        <f>IF(AD84="","",SUMIF($E$76:$E$83,$B$112,AD76:AD83))</f>
        <v>0</v>
      </c>
      <c r="AD112" s="106">
        <f>IF(AC112="","",$J$112*AC112)</f>
        <v>0</v>
      </c>
      <c r="AE112" s="16"/>
      <c r="AF112" s="113" t="s">
        <v>71</v>
      </c>
      <c r="AG112" s="162">
        <f>SUM(K112*$K$8,M112*$M$8,O112*$O$8,Q112*$Q$8,S112*$S$8,U112*$U$8,W112*$W$8,Y112*$Y$8,AA112*$AA$8,AC112*$AC$8)</f>
        <v>0</v>
      </c>
    </row>
    <row r="113" spans="1:33" s="11" customFormat="1" ht="20.25" customHeight="1" x14ac:dyDescent="0.2">
      <c r="B113" s="560" t="s">
        <v>66</v>
      </c>
      <c r="C113" s="560"/>
      <c r="D113" s="560"/>
      <c r="E113" s="560"/>
      <c r="F113" s="560"/>
      <c r="G113" s="560"/>
      <c r="H113" s="560"/>
      <c r="I113" s="560"/>
      <c r="J113" s="239">
        <v>50000</v>
      </c>
      <c r="K113" s="160">
        <f>IF(L109="","",SUMIF($E$89:$E$108,$B$113,L89:L108))</f>
        <v>0</v>
      </c>
      <c r="L113" s="106">
        <f>IF(K113="","",$J$113*K113)</f>
        <v>0</v>
      </c>
      <c r="M113" s="160">
        <f>IF(N109="","",SUMIF($E$89:$E$108,$B$113,N89:N108))</f>
        <v>0</v>
      </c>
      <c r="N113" s="106">
        <f>IF(M113="","",$J$113*M113)</f>
        <v>0</v>
      </c>
      <c r="O113" s="160">
        <f>IF(P109="","",SUMIF($E$89:$E$108,$B$113,P89:P108))</f>
        <v>0</v>
      </c>
      <c r="P113" s="106">
        <f>IF(O113="","",$J$113*O113)</f>
        <v>0</v>
      </c>
      <c r="Q113" s="160">
        <f>IF(R109="","",SUMIF($E$89:$E$108,$B$113,R89:R108))</f>
        <v>0</v>
      </c>
      <c r="R113" s="106">
        <f>IF(Q113="","",$J$113*Q113)</f>
        <v>0</v>
      </c>
      <c r="S113" s="160">
        <f>IF(T109="","",SUMIF($E$89:$E$108,$B$113,T89:T108))</f>
        <v>0</v>
      </c>
      <c r="T113" s="106">
        <f>IF(S113="","",$J$113*S113)</f>
        <v>0</v>
      </c>
      <c r="U113" s="160">
        <f>IF(V109="","",SUMIF($E$89:$E$108,$B$113,V89:V108))</f>
        <v>0</v>
      </c>
      <c r="V113" s="106">
        <f>IF(U113="","",$J$113*U113)</f>
        <v>0</v>
      </c>
      <c r="W113" s="160">
        <f>IF(X109="","",SUMIF($E$89:$E$108,$B$113,X89:X108))</f>
        <v>0</v>
      </c>
      <c r="X113" s="106">
        <f>IF(W113="","",$J$113*W113)</f>
        <v>0</v>
      </c>
      <c r="Y113" s="160">
        <f>IF(Z109="","",SUMIF($E$89:$E$108,$B$113,Z89:Z108))</f>
        <v>0</v>
      </c>
      <c r="Z113" s="106">
        <f>IF(Y113="","",$J$113*Y113)</f>
        <v>0</v>
      </c>
      <c r="AA113" s="160">
        <f>IF(AB109="","",SUMIF($E$89:$E$108,$B$113,AB89:AB108))</f>
        <v>0</v>
      </c>
      <c r="AB113" s="106">
        <f>IF(AA113="","",$J$113*AA113)</f>
        <v>0</v>
      </c>
      <c r="AC113" s="160">
        <f>IF(AD109="","",SUMIF($E$89:$E$108,$B$113,AD89:AD108))</f>
        <v>0</v>
      </c>
      <c r="AD113" s="106">
        <f>IF(AC113="","",$J$113*AC113)</f>
        <v>0</v>
      </c>
      <c r="AE113" s="16"/>
      <c r="AF113" s="113" t="s">
        <v>66</v>
      </c>
      <c r="AG113" s="162">
        <f>SUM(K113*$K$8,M113*$M$8,O113*$O$8,Q113*$Q$8,S113*$S$8,U113*$U$8,W113*$W$8,Y113*$Y$8,AA113*$AA$8,AC113*$AC$8)</f>
        <v>0</v>
      </c>
    </row>
    <row r="114" spans="1:33" x14ac:dyDescent="0.2">
      <c r="A114" s="302"/>
      <c r="B114" s="302"/>
      <c r="C114" s="302"/>
      <c r="D114" s="302"/>
      <c r="E114" s="302"/>
      <c r="F114" s="302"/>
      <c r="G114" s="302"/>
      <c r="H114" s="302"/>
      <c r="I114" s="302"/>
      <c r="J114" s="302"/>
      <c r="K114" s="302"/>
      <c r="L114" s="302"/>
      <c r="M114" s="302"/>
      <c r="N114" s="302"/>
      <c r="O114" s="302"/>
      <c r="P114" s="302"/>
      <c r="Q114" s="302"/>
      <c r="R114" s="302"/>
      <c r="S114" s="302"/>
      <c r="T114" s="302"/>
      <c r="U114" s="302"/>
      <c r="V114" s="302"/>
      <c r="W114" s="302"/>
      <c r="X114" s="302"/>
      <c r="Y114" s="302"/>
      <c r="Z114" s="302"/>
      <c r="AA114" s="302"/>
      <c r="AB114" s="302"/>
      <c r="AC114" s="302"/>
      <c r="AD114" s="302"/>
      <c r="AE114" s="302"/>
      <c r="AF114" s="302"/>
      <c r="AG114" s="302"/>
    </row>
    <row r="115" spans="1:33" ht="23.25" customHeight="1" x14ac:dyDescent="0.25">
      <c r="A115" s="302"/>
      <c r="B115" s="574" t="s">
        <v>164</v>
      </c>
      <c r="C115" s="574"/>
      <c r="D115" s="625" t="s">
        <v>165</v>
      </c>
      <c r="E115" s="626"/>
      <c r="F115" s="626"/>
      <c r="G115" s="626"/>
      <c r="H115" s="626"/>
      <c r="I115" s="626"/>
      <c r="J115" s="627"/>
      <c r="K115" s="303"/>
      <c r="L115" s="304"/>
      <c r="M115" s="304"/>
      <c r="N115" s="304"/>
      <c r="O115" s="304"/>
      <c r="P115" s="304"/>
      <c r="Q115" s="304"/>
      <c r="R115" s="304"/>
      <c r="S115" s="304"/>
      <c r="T115" s="304"/>
      <c r="U115" s="304"/>
      <c r="V115" s="304"/>
      <c r="W115" s="304"/>
      <c r="X115" s="304"/>
      <c r="Y115" s="304"/>
      <c r="Z115" s="304"/>
      <c r="AA115" s="304"/>
      <c r="AB115" s="304"/>
      <c r="AC115" s="304"/>
      <c r="AD115" s="304"/>
      <c r="AE115" s="304"/>
      <c r="AF115" s="305"/>
      <c r="AG115" s="305"/>
    </row>
    <row r="116" spans="1:33" ht="20.149999999999999" customHeight="1" x14ac:dyDescent="0.2">
      <c r="A116" s="302"/>
      <c r="B116" s="306" t="s">
        <v>166</v>
      </c>
      <c r="C116" s="302"/>
      <c r="D116" s="302"/>
      <c r="E116" s="302"/>
      <c r="F116" s="302"/>
      <c r="G116" s="302"/>
      <c r="H116" s="302"/>
      <c r="I116" s="302"/>
      <c r="J116" s="302"/>
      <c r="K116" s="307" t="s">
        <v>12</v>
      </c>
      <c r="L116" s="302"/>
      <c r="M116" s="302"/>
      <c r="N116" s="302"/>
      <c r="O116" s="302"/>
      <c r="P116" s="302"/>
      <c r="Q116" s="302"/>
      <c r="R116" s="302"/>
      <c r="S116" s="302"/>
      <c r="T116" s="302"/>
      <c r="U116" s="302"/>
      <c r="V116" s="302"/>
      <c r="W116" s="302"/>
      <c r="X116" s="302"/>
      <c r="Y116" s="302"/>
      <c r="Z116" s="302"/>
      <c r="AA116" s="302"/>
      <c r="AB116" s="302"/>
      <c r="AC116" s="302"/>
      <c r="AD116" s="302"/>
      <c r="AE116" s="302"/>
      <c r="AF116" s="306"/>
      <c r="AG116" s="302"/>
    </row>
    <row r="117" spans="1:33" ht="21.65" customHeight="1" thickBot="1" x14ac:dyDescent="0.25">
      <c r="A117" s="302"/>
      <c r="B117" s="628" t="s">
        <v>167</v>
      </c>
      <c r="C117" s="629"/>
      <c r="D117" s="332" t="s">
        <v>175</v>
      </c>
      <c r="E117" s="333" t="s">
        <v>176</v>
      </c>
      <c r="F117" s="549" t="s">
        <v>177</v>
      </c>
      <c r="G117" s="550"/>
      <c r="H117" s="630" t="s">
        <v>178</v>
      </c>
      <c r="I117" s="631"/>
      <c r="J117" s="299" t="s">
        <v>168</v>
      </c>
      <c r="K117" s="300" t="s">
        <v>169</v>
      </c>
      <c r="L117" s="255" t="s">
        <v>58</v>
      </c>
      <c r="M117" s="301" t="s">
        <v>169</v>
      </c>
      <c r="N117" s="255" t="s">
        <v>58</v>
      </c>
      <c r="O117" s="301" t="s">
        <v>169</v>
      </c>
      <c r="P117" s="255" t="s">
        <v>58</v>
      </c>
      <c r="Q117" s="301" t="s">
        <v>169</v>
      </c>
      <c r="R117" s="255" t="s">
        <v>58</v>
      </c>
      <c r="S117" s="301" t="s">
        <v>169</v>
      </c>
      <c r="T117" s="255" t="s">
        <v>58</v>
      </c>
      <c r="U117" s="301" t="s">
        <v>169</v>
      </c>
      <c r="V117" s="255" t="s">
        <v>58</v>
      </c>
      <c r="W117" s="301" t="s">
        <v>169</v>
      </c>
      <c r="X117" s="255" t="s">
        <v>58</v>
      </c>
      <c r="Y117" s="301" t="s">
        <v>169</v>
      </c>
      <c r="Z117" s="255" t="s">
        <v>58</v>
      </c>
      <c r="AA117" s="301" t="s">
        <v>169</v>
      </c>
      <c r="AB117" s="255" t="s">
        <v>58</v>
      </c>
      <c r="AC117" s="301" t="s">
        <v>169</v>
      </c>
      <c r="AD117" s="255" t="s">
        <v>58</v>
      </c>
      <c r="AE117" s="302"/>
      <c r="AF117" s="379"/>
      <c r="AG117" s="308"/>
    </row>
    <row r="118" spans="1:33" ht="22.5" customHeight="1" thickTop="1" x14ac:dyDescent="0.2">
      <c r="A118" s="302" t="str">
        <f>IF(B118="","",MAX($A$112:$A117)+1)</f>
        <v/>
      </c>
      <c r="B118" s="632"/>
      <c r="C118" s="552"/>
      <c r="D118" s="334"/>
      <c r="E118" s="335"/>
      <c r="F118" s="551"/>
      <c r="G118" s="552"/>
      <c r="H118" s="633"/>
      <c r="I118" s="634"/>
      <c r="J118" s="309"/>
      <c r="K118" s="310"/>
      <c r="L118" s="328">
        <f>IF(AND(J118&lt;&gt;"", K118&lt;&gt;""), MIN(J118,150000)*K118, 0)</f>
        <v>0</v>
      </c>
      <c r="M118" s="311"/>
      <c r="N118" s="328">
        <f>IF(AND(J118&lt;&gt;"", M118&lt;&gt;""), MIN(J118,150000)*M118, 0)</f>
        <v>0</v>
      </c>
      <c r="O118" s="311"/>
      <c r="P118" s="328">
        <f>IF(AND(J118&lt;&gt;"", O118&lt;&gt;""), MIN(J118,150000)*O118, 0)</f>
        <v>0</v>
      </c>
      <c r="Q118" s="311"/>
      <c r="R118" s="328">
        <f>IF(AND(J118&lt;&gt;"", Q118&lt;&gt;""), MIN(J118,150000)*Q118, 0)</f>
        <v>0</v>
      </c>
      <c r="S118" s="311"/>
      <c r="T118" s="328">
        <f>IF(AND(J118&lt;&gt;"", S118&lt;&gt;""), MIN(J118,150000)*S118, 0)</f>
        <v>0</v>
      </c>
      <c r="U118" s="311"/>
      <c r="V118" s="328">
        <f>IF(AND(J118&lt;&gt;"", U118&lt;&gt;""), MIN(J118,150000)*U118,0)</f>
        <v>0</v>
      </c>
      <c r="W118" s="311"/>
      <c r="X118" s="328">
        <f>IF(AND(J118&lt;&gt;"", W118&lt;&gt;""), MIN(J118,150000)*W118, 0)</f>
        <v>0</v>
      </c>
      <c r="Y118" s="311"/>
      <c r="Z118" s="328">
        <f>IF(AND(J118&lt;&gt;"", Y118&lt;&gt;""), MIN(J118,150000)*Y118, 0)</f>
        <v>0</v>
      </c>
      <c r="AA118" s="311"/>
      <c r="AB118" s="328">
        <f>IF(AND(J118&lt;&gt;"", AA118&lt;&gt;""), MIN(J118,150000)*AA118, 0)</f>
        <v>0</v>
      </c>
      <c r="AC118" s="311"/>
      <c r="AD118" s="328">
        <f>IF(AND(J118&lt;&gt;"", AC118&lt;&gt;""), MIN(J118,150000)*AC118, 0)</f>
        <v>0</v>
      </c>
      <c r="AE118" s="302"/>
      <c r="AF118" s="380"/>
      <c r="AG118" s="312"/>
    </row>
    <row r="119" spans="1:33" ht="20.149999999999999" customHeight="1" x14ac:dyDescent="0.2">
      <c r="A119" s="302" t="str">
        <f>IF(B119="","",MAX($A$112:$A118)+1)</f>
        <v/>
      </c>
      <c r="B119" s="635"/>
      <c r="C119" s="554"/>
      <c r="D119" s="319"/>
      <c r="E119" s="336"/>
      <c r="F119" s="553"/>
      <c r="G119" s="554"/>
      <c r="H119" s="636"/>
      <c r="I119" s="637"/>
      <c r="J119" s="320"/>
      <c r="K119" s="321"/>
      <c r="L119" s="329">
        <f>IF(AND(J119&lt;&gt;"", K119&lt;&gt;""), MIN(J119,150000)*K119, 0)</f>
        <v>0</v>
      </c>
      <c r="M119" s="322"/>
      <c r="N119" s="329">
        <f>IF(AND(J119&lt;&gt;"", M119&lt;&gt;""), MIN(J119,150000)*M119, 0)</f>
        <v>0</v>
      </c>
      <c r="O119" s="322"/>
      <c r="P119" s="329">
        <f>IF(AND(J119&lt;&gt;"", O119&lt;&gt;""), MIN(J119,150000)*O119, 0)</f>
        <v>0</v>
      </c>
      <c r="Q119" s="322"/>
      <c r="R119" s="329">
        <f>IF(AND(J119&lt;&gt;"", Q119&lt;&gt;""), MIN(J119,150000)*Q119, 0)</f>
        <v>0</v>
      </c>
      <c r="S119" s="322"/>
      <c r="T119" s="329">
        <f>IF(AND(J119&lt;&gt;"", S119&lt;&gt;""), MIN(J119,150000)*S119, 0)</f>
        <v>0</v>
      </c>
      <c r="U119" s="322"/>
      <c r="V119" s="329">
        <f>IF(AND(J119&lt;&gt;"", U119&lt;&gt;""), MIN(J119,150000)*U119, 0)</f>
        <v>0</v>
      </c>
      <c r="W119" s="322"/>
      <c r="X119" s="329">
        <f>IF(AND(J119&lt;&gt;"", W119&lt;&gt;""), MIN(J119,150000)*W119, 0)</f>
        <v>0</v>
      </c>
      <c r="Y119" s="322"/>
      <c r="Z119" s="329">
        <f>IF(AND(J119&lt;&gt;"", Y119&lt;&gt;""), MIN(J119,150000)*Y119, 0)</f>
        <v>0</v>
      </c>
      <c r="AA119" s="322"/>
      <c r="AB119" s="329">
        <f>IF(AND(J119&lt;&gt;"", AA119&lt;&gt;""), MIN(J119,150000)*AA119, 0)</f>
        <v>0</v>
      </c>
      <c r="AC119" s="322"/>
      <c r="AD119" s="329">
        <f>IF(AND(J119&lt;&gt;"", AC119&lt;&gt;""), MIN(J119,150000)*AC119, 0)</f>
        <v>0</v>
      </c>
      <c r="AE119" s="302"/>
      <c r="AF119" s="380"/>
      <c r="AG119" s="312"/>
    </row>
    <row r="120" spans="1:33" ht="20.149999999999999" customHeight="1" x14ac:dyDescent="0.2">
      <c r="A120" s="316" t="str">
        <f>IF(B120="","",MAX($A$112:$A119)+1)</f>
        <v/>
      </c>
      <c r="B120" s="642"/>
      <c r="C120" s="556"/>
      <c r="D120" s="337"/>
      <c r="E120" s="338"/>
      <c r="F120" s="555"/>
      <c r="G120" s="556"/>
      <c r="H120" s="643"/>
      <c r="I120" s="644"/>
      <c r="J120" s="313"/>
      <c r="K120" s="314"/>
      <c r="L120" s="330">
        <f>IF(AND(J120&lt;&gt;"", K120&lt;&gt;""), MIN(J120,150000)*K120, 0)</f>
        <v>0</v>
      </c>
      <c r="M120" s="315"/>
      <c r="N120" s="330">
        <f>IF(AND(J120&lt;&gt;"", M120&lt;&gt;""), MIN(J120,150000)*M120, 0)</f>
        <v>0</v>
      </c>
      <c r="O120" s="315"/>
      <c r="P120" s="330">
        <f>IF(AND(J120&lt;&gt;"", O120&lt;&gt;""), MIN(J120,150000)*O120, 0)</f>
        <v>0</v>
      </c>
      <c r="Q120" s="315"/>
      <c r="R120" s="330">
        <f>IF(AND(J120&lt;&gt;"", Q120&lt;&gt;""), MIN(J120,150000)*Q120, 0)</f>
        <v>0</v>
      </c>
      <c r="S120" s="315"/>
      <c r="T120" s="330">
        <f>IF(AND(J120&lt;&gt;"", S120&lt;&gt;""), MIN(J120,150000)*S120, 0)</f>
        <v>0</v>
      </c>
      <c r="U120" s="315"/>
      <c r="V120" s="330">
        <f>IF(AND(J120&lt;&gt;"", U120&lt;&gt;""), MIN(J120,150000)*U120, 0)</f>
        <v>0</v>
      </c>
      <c r="W120" s="315"/>
      <c r="X120" s="330">
        <f>IF(AND(J120&lt;&gt;"", W120&lt;&gt;""), MIN(J120,150000)*W120, 0)</f>
        <v>0</v>
      </c>
      <c r="Y120" s="315"/>
      <c r="Z120" s="330">
        <f>IF(AND(J120&lt;&gt;"", Y120&lt;&gt;""), MIN(J120,150000)*Y120, 0)</f>
        <v>0</v>
      </c>
      <c r="AA120" s="315"/>
      <c r="AB120" s="330">
        <f>IF(AND(J120&lt;&gt;"", AA120&lt;&gt;""), MIN(J120,150000)*AA120, 0)</f>
        <v>0</v>
      </c>
      <c r="AC120" s="315"/>
      <c r="AD120" s="330">
        <f>IF(AND(J120&lt;&gt;"", AC120&lt;&gt;""), MIN(J120,150000)*AC120, 0)</f>
        <v>0</v>
      </c>
      <c r="AE120" s="302"/>
      <c r="AF120" s="380"/>
      <c r="AG120" s="312"/>
    </row>
    <row r="121" spans="1:33" ht="19.5" customHeight="1" x14ac:dyDescent="0.2">
      <c r="A121" s="302" t="str">
        <f>IF(B121="","",MAX($A$112:$A120)+1)</f>
        <v/>
      </c>
      <c r="B121" s="622"/>
      <c r="C121" s="558"/>
      <c r="D121" s="323"/>
      <c r="E121" s="339"/>
      <c r="F121" s="557"/>
      <c r="G121" s="558"/>
      <c r="H121" s="623"/>
      <c r="I121" s="624"/>
      <c r="J121" s="324"/>
      <c r="K121" s="325"/>
      <c r="L121" s="331">
        <f>IF(AND(J121&lt;&gt;"", K121&lt;&gt;""), MIN(J121,150000)*K121, 0)</f>
        <v>0</v>
      </c>
      <c r="M121" s="326"/>
      <c r="N121" s="331">
        <f>IF(AND(J121&lt;&gt;"", M121&lt;&gt;""), MIN(J121,150000)*M121, 0)</f>
        <v>0</v>
      </c>
      <c r="O121" s="326"/>
      <c r="P121" s="331">
        <f>IF(AND(J121&lt;&gt;"", O121&lt;&gt;""), MIN(J121,150000)*O121, 0)</f>
        <v>0</v>
      </c>
      <c r="Q121" s="326"/>
      <c r="R121" s="331">
        <f>IF(AND(J121&lt;&gt;"", Q121&lt;&gt;""), MIN(J121,150000)*Q121, 0)</f>
        <v>0</v>
      </c>
      <c r="S121" s="326"/>
      <c r="T121" s="331">
        <f>IF(AND(J121&lt;&gt;"", S121&lt;&gt;""), MIN(J121,150000)*S121, 0)</f>
        <v>0</v>
      </c>
      <c r="U121" s="326"/>
      <c r="V121" s="331">
        <f>IF(AND(J121&lt;&gt;"", U121&lt;&gt;""), MIN(J121,150000)*U121, 0)</f>
        <v>0</v>
      </c>
      <c r="W121" s="326"/>
      <c r="X121" s="331">
        <f>IF(AND(J121&lt;&gt;"", W121&lt;&gt;""), MIN(J121,150000)*W121, 0)</f>
        <v>0</v>
      </c>
      <c r="Y121" s="326"/>
      <c r="Z121" s="331">
        <f>IF(AND(J121&lt;&gt;"", Y121&lt;&gt;""), MIN(J121,150000)*Y121, 0)</f>
        <v>0</v>
      </c>
      <c r="AA121" s="326"/>
      <c r="AB121" s="331">
        <f>IF(AND(J121&lt;&gt;"", AA121&lt;&gt;""), MIN(J121,150000)*AA121, 0)</f>
        <v>0</v>
      </c>
      <c r="AC121" s="326"/>
      <c r="AD121" s="331">
        <f>IF(AND(J121&lt;&gt;"", AC121&lt;&gt;""), MIN(J121,150000)*AC121, 0)</f>
        <v>0</v>
      </c>
      <c r="AE121" s="317"/>
      <c r="AF121" s="380"/>
      <c r="AG121" s="312"/>
    </row>
    <row r="150" spans="1:1" x14ac:dyDescent="0.2">
      <c r="A150" s="318">
        <f>SUM(AF15)</f>
        <v>0</v>
      </c>
    </row>
  </sheetData>
  <sheetProtection algorithmName="SHA-512" hashValue="C5qbg5wXB+Juate+PwoPIYw4IMFE/f4yYte3O5bGKEGZkAsR39eYBge7zCJu1x9FsV4Mo/SYVwp8dPsmuxDbug==" saltValue="QzJd2EZa+MlPeJExWCip+g==" spinCount="100000" sheet="1" objects="1" scenarios="1"/>
  <mergeCells count="205">
    <mergeCell ref="O11:P11"/>
    <mergeCell ref="Q11:R11"/>
    <mergeCell ref="S11:T11"/>
    <mergeCell ref="U11:V11"/>
    <mergeCell ref="W11:X11"/>
    <mergeCell ref="Y11:Z11"/>
    <mergeCell ref="AA11:AB11"/>
    <mergeCell ref="AC11:AD11"/>
    <mergeCell ref="B120:C120"/>
    <mergeCell ref="H120:I120"/>
    <mergeCell ref="Y12:Z12"/>
    <mergeCell ref="AA12:AB12"/>
    <mergeCell ref="AC12:AD12"/>
    <mergeCell ref="W13:X13"/>
    <mergeCell ref="Y13:Z13"/>
    <mergeCell ref="AA13:AB13"/>
    <mergeCell ref="AC13:AD13"/>
    <mergeCell ref="O13:P13"/>
    <mergeCell ref="Q13:R13"/>
    <mergeCell ref="S13:T13"/>
    <mergeCell ref="O12:P12"/>
    <mergeCell ref="Q12:R12"/>
    <mergeCell ref="S12:T12"/>
    <mergeCell ref="U13:V13"/>
    <mergeCell ref="B121:C121"/>
    <mergeCell ref="H121:I121"/>
    <mergeCell ref="B11:J11"/>
    <mergeCell ref="K11:L11"/>
    <mergeCell ref="M11:N11"/>
    <mergeCell ref="B115:C115"/>
    <mergeCell ref="D115:J115"/>
    <mergeCell ref="B117:C117"/>
    <mergeCell ref="H117:I117"/>
    <mergeCell ref="B118:C118"/>
    <mergeCell ref="H118:I118"/>
    <mergeCell ref="B119:C119"/>
    <mergeCell ref="H119:I119"/>
    <mergeCell ref="B13:J13"/>
    <mergeCell ref="K13:L13"/>
    <mergeCell ref="M13:N13"/>
    <mergeCell ref="B12:J12"/>
    <mergeCell ref="K12:L12"/>
    <mergeCell ref="M12:N12"/>
    <mergeCell ref="B17:C17"/>
    <mergeCell ref="B19:C19"/>
    <mergeCell ref="F19:I19"/>
    <mergeCell ref="B20:C20"/>
    <mergeCell ref="B42:C42"/>
    <mergeCell ref="AA7:AB7"/>
    <mergeCell ref="AC7:AD7"/>
    <mergeCell ref="U8:V8"/>
    <mergeCell ref="W8:X8"/>
    <mergeCell ref="Y8:Z8"/>
    <mergeCell ref="AA8:AB8"/>
    <mergeCell ref="B3:AG3"/>
    <mergeCell ref="B7:J7"/>
    <mergeCell ref="K7:L7"/>
    <mergeCell ref="M7:N7"/>
    <mergeCell ref="O7:P7"/>
    <mergeCell ref="Q7:R7"/>
    <mergeCell ref="S7:T7"/>
    <mergeCell ref="U7:V7"/>
    <mergeCell ref="W7:X7"/>
    <mergeCell ref="Y7:Z7"/>
    <mergeCell ref="AC8:AD8"/>
    <mergeCell ref="B8:J8"/>
    <mergeCell ref="K8:L8"/>
    <mergeCell ref="M8:N8"/>
    <mergeCell ref="O8:P8"/>
    <mergeCell ref="Q8:R8"/>
    <mergeCell ref="S8:T8"/>
    <mergeCell ref="Y9:Z9"/>
    <mergeCell ref="AA9:AB9"/>
    <mergeCell ref="AC9:AD9"/>
    <mergeCell ref="U9:V9"/>
    <mergeCell ref="Y10:Z10"/>
    <mergeCell ref="AA10:AB10"/>
    <mergeCell ref="AC10:AD10"/>
    <mergeCell ref="B10:J10"/>
    <mergeCell ref="K10:L10"/>
    <mergeCell ref="M10:N10"/>
    <mergeCell ref="O10:P10"/>
    <mergeCell ref="Q10:R10"/>
    <mergeCell ref="S10:T10"/>
    <mergeCell ref="B9:J9"/>
    <mergeCell ref="K9:L9"/>
    <mergeCell ref="M9:N9"/>
    <mergeCell ref="O9:P9"/>
    <mergeCell ref="Q9:R9"/>
    <mergeCell ref="S9:T9"/>
    <mergeCell ref="U10:V10"/>
    <mergeCell ref="W10:X10"/>
    <mergeCell ref="W9:X9"/>
    <mergeCell ref="U12:V12"/>
    <mergeCell ref="W12:X12"/>
    <mergeCell ref="AF14:AG14"/>
    <mergeCell ref="B15:J15"/>
    <mergeCell ref="K15:L15"/>
    <mergeCell ref="M15:N15"/>
    <mergeCell ref="O15:P15"/>
    <mergeCell ref="Q15:R15"/>
    <mergeCell ref="S15:T15"/>
    <mergeCell ref="U15:V15"/>
    <mergeCell ref="W15:X15"/>
    <mergeCell ref="Y14:Z14"/>
    <mergeCell ref="AF15:AG15"/>
    <mergeCell ref="AA14:AB14"/>
    <mergeCell ref="AC14:AD14"/>
    <mergeCell ref="B14:J14"/>
    <mergeCell ref="K14:L14"/>
    <mergeCell ref="M14:N14"/>
    <mergeCell ref="O14:P14"/>
    <mergeCell ref="Q14:R14"/>
    <mergeCell ref="S14:T14"/>
    <mergeCell ref="U14:V14"/>
    <mergeCell ref="W14:X14"/>
    <mergeCell ref="Y15:Z15"/>
    <mergeCell ref="AA15:AB15"/>
    <mergeCell ref="AC15:AD15"/>
    <mergeCell ref="B35:C35"/>
    <mergeCell ref="B32:C32"/>
    <mergeCell ref="B33:C33"/>
    <mergeCell ref="B34:C34"/>
    <mergeCell ref="B21:C21"/>
    <mergeCell ref="B22:C22"/>
    <mergeCell ref="B23:C23"/>
    <mergeCell ref="B29:C29"/>
    <mergeCell ref="B30:C30"/>
    <mergeCell ref="B31:C31"/>
    <mergeCell ref="D17:J17"/>
    <mergeCell ref="B18:J18"/>
    <mergeCell ref="B24:C24"/>
    <mergeCell ref="B25:C25"/>
    <mergeCell ref="B26:C26"/>
    <mergeCell ref="B27:C27"/>
    <mergeCell ref="B28:C28"/>
    <mergeCell ref="B43:C43"/>
    <mergeCell ref="B44:C44"/>
    <mergeCell ref="B45:J45"/>
    <mergeCell ref="B36:C36"/>
    <mergeCell ref="B37:C37"/>
    <mergeCell ref="B38:C38"/>
    <mergeCell ref="B39:C39"/>
    <mergeCell ref="B40:C40"/>
    <mergeCell ref="B41:C41"/>
    <mergeCell ref="B76:C76"/>
    <mergeCell ref="B77:C77"/>
    <mergeCell ref="B78:C78"/>
    <mergeCell ref="B47:C47"/>
    <mergeCell ref="F49:I49"/>
    <mergeCell ref="B66:J66"/>
    <mergeCell ref="B68:I68"/>
    <mergeCell ref="AF68:AG68"/>
    <mergeCell ref="B69:I69"/>
    <mergeCell ref="B70:I70"/>
    <mergeCell ref="B73:C73"/>
    <mergeCell ref="B75:C75"/>
    <mergeCell ref="F75:I75"/>
    <mergeCell ref="D47:J47"/>
    <mergeCell ref="D73:J73"/>
    <mergeCell ref="B48:J48"/>
    <mergeCell ref="B74:J74"/>
    <mergeCell ref="B82:C82"/>
    <mergeCell ref="B107:C107"/>
    <mergeCell ref="B101:C101"/>
    <mergeCell ref="B89:C89"/>
    <mergeCell ref="B90:C90"/>
    <mergeCell ref="B99:C99"/>
    <mergeCell ref="B83:C83"/>
    <mergeCell ref="B84:J84"/>
    <mergeCell ref="B91:C91"/>
    <mergeCell ref="B92:C92"/>
    <mergeCell ref="B86:C86"/>
    <mergeCell ref="B88:C88"/>
    <mergeCell ref="F88:I88"/>
    <mergeCell ref="B93:C93"/>
    <mergeCell ref="B94:C94"/>
    <mergeCell ref="B95:C95"/>
    <mergeCell ref="B96:C96"/>
    <mergeCell ref="B97:C97"/>
    <mergeCell ref="B98:C98"/>
    <mergeCell ref="F117:G117"/>
    <mergeCell ref="F118:G118"/>
    <mergeCell ref="F119:G119"/>
    <mergeCell ref="F120:G120"/>
    <mergeCell ref="F121:G121"/>
    <mergeCell ref="AA1:AF1"/>
    <mergeCell ref="AA2:AF2"/>
    <mergeCell ref="B112:I112"/>
    <mergeCell ref="D86:J86"/>
    <mergeCell ref="B102:C102"/>
    <mergeCell ref="B113:I113"/>
    <mergeCell ref="B87:J87"/>
    <mergeCell ref="B108:C108"/>
    <mergeCell ref="B109:J109"/>
    <mergeCell ref="B111:I111"/>
    <mergeCell ref="AF111:AG111"/>
    <mergeCell ref="B100:C100"/>
    <mergeCell ref="B103:C103"/>
    <mergeCell ref="B104:C104"/>
    <mergeCell ref="B105:C105"/>
    <mergeCell ref="B106:C106"/>
    <mergeCell ref="B79:C79"/>
    <mergeCell ref="B80:C80"/>
    <mergeCell ref="B81:C81"/>
  </mergeCells>
  <phoneticPr fontId="42"/>
  <conditionalFormatting sqref="B20:AD44 AF20:AG44">
    <cfRule type="expression" dxfId="60" priority="4" stopIfTrue="1">
      <formula>MOD(ROW()-21,2)=0</formula>
    </cfRule>
  </conditionalFormatting>
  <conditionalFormatting sqref="B50:AD65 AF50:AG65">
    <cfRule type="expression" dxfId="59" priority="28" stopIfTrue="1">
      <formula>MOD(ROW()-71,2)=0</formula>
    </cfRule>
  </conditionalFormatting>
  <conditionalFormatting sqref="B76:AD83 AF76:AG83">
    <cfRule type="expression" dxfId="58" priority="27" stopIfTrue="1">
      <formula>MOD(ROW()-111,2)=0</formula>
    </cfRule>
  </conditionalFormatting>
  <conditionalFormatting sqref="B89:AD108 AF89:AG108">
    <cfRule type="expression" dxfId="57" priority="10" stopIfTrue="1">
      <formula>MOD(ROW()-158,2)=0</formula>
    </cfRule>
  </conditionalFormatting>
  <conditionalFormatting sqref="D20:D44">
    <cfRule type="expression" dxfId="56" priority="3" stopIfTrue="1">
      <formula>AND($E20&lt;&gt;"",$E20&lt;&gt;"G1",$E20&lt;&gt;"G2")</formula>
    </cfRule>
  </conditionalFormatting>
  <conditionalFormatting sqref="D50:D65">
    <cfRule type="expression" dxfId="55" priority="23" stopIfTrue="1">
      <formula>AND($E50&lt;&gt;"",$E50&lt;&gt;"G1",$E50&lt;&gt;"G2")</formula>
    </cfRule>
  </conditionalFormatting>
  <conditionalFormatting sqref="D76:D83">
    <cfRule type="expression" dxfId="54" priority="21" stopIfTrue="1">
      <formula>AND($E76&lt;&gt;"",$E76&lt;&gt;"W5")</formula>
    </cfRule>
  </conditionalFormatting>
  <conditionalFormatting sqref="D89:D108">
    <cfRule type="expression" dxfId="53" priority="8" stopIfTrue="1">
      <formula>AND($E89&lt;&gt;"",$E89&lt;&gt;"W6")</formula>
    </cfRule>
  </conditionalFormatting>
  <conditionalFormatting sqref="K7:L7">
    <cfRule type="expression" dxfId="52" priority="2" stopIfTrue="1">
      <formula>$K$7=""</formula>
    </cfRule>
  </conditionalFormatting>
  <conditionalFormatting sqref="K8:L8">
    <cfRule type="expression" dxfId="51" priority="1" stopIfTrue="1">
      <formula>$K$8=""</formula>
    </cfRule>
  </conditionalFormatting>
  <dataValidations count="18">
    <dataValidation imeMode="disabled" allowBlank="1" showInputMessage="1" showErrorMessage="1" errorTitle="入力エラー" error="小数点は第二位まで、三位以下切り捨てで入力して下さい。" sqref="Z66:Z67 L66:L67 N66:N67 P66:P67 R66:R67 T66:T67 V66:V67 X66:X67 AB66:AB67 AD66:AD67 AD45:AD49 AB45:AB49 L45:L49 N45:N49 P45:P49 R45:R49 T45:T49 V45:V49 X45:X49 Z45:Z49 K8:AD8 Z84:Z88 L84:L88 N84:N88 P84:P88 R84:R88 T84:T88 V84:V88 X84:X88 AB84:AB88 AD84:AD88 AD71:AD75 AD109:AD110 AB71:AB75 AB109:AB110 X71:X75 X109:X110 V71:V75 V109:V110 T71:T75 T109:T110 R71:R75 R109:R110 P71:P75 P109:P110 N71:N75 N109:N110 L71:L75 L109:L110 Z71:Z75 Z109:Z110 P1:P4 L1:L4 N1:N6 AB3:AB6 X1:X6 V1:V6 T1:T6 R1:R6 AD3:AD6 M5 P6 L6 Z3:Z6 AD114:AD116 AB114:AB116 Z114:Z116 X114:X116 V114:V116 T114:T116 R114:R116 P114:P116 N114:N116 L114:L116 L9:L19 AD9:AD19 AB9:AB19 N9:N19 P9:P19 R9:R19 T9:T19 V9:V19 X9:X19 Z9:Z19 AB122:AB65522 L122:L65522 N122:N65522 P122:P65522 R122:R65522 T122:T65522 V122:V65522 X122:X65522 Z122:Z65522 AD122:AD65522" xr:uid="{00000000-0002-0000-0200-000000000000}"/>
    <dataValidation type="custom" imeMode="disabled" allowBlank="1" showInputMessage="1" showErrorMessage="1" errorTitle="入力エラー" error="小数点以下第一位を切り捨てで入力して下さい。" sqref="H89:H108 F89:F108 M89:M108 O89:O108 Q89:Q108 S89:S108 U89:U108 W89:W108 Y89:Y108 K89:K108 AA89:AA108 AC89:AC108 AF89:AF108 AC20:AC44 AA20:AA44 K20:K44 Y20:Y44 W20:W44 U20:U44 S20:S44 Q20:Q44 O20:O44 M20:M44 F20:F44 H20:H44 AF20:AF44 AC50:AC65 AA50:AA65 K50:K65 Y50:Y65 W50:W65 U50:U65 S50:S65 Q50:Q65 O50:O65 M50:M65 F50:F65 H50:H65 AF50:AF65 H76:H83 F76:F83 M76:M83 O76:O83 Q76:Q83 S76:S83 U76:U83 W76:W83 Y76:Y83 K76:K83 AA76:AA83 AC76:AC83 AF76:AF83" xr:uid="{00000000-0002-0000-0200-000001000000}">
      <formula1>F20-ROUNDDOWN(F20,0)=0</formula1>
    </dataValidation>
    <dataValidation type="custom" imeMode="disabled" allowBlank="1" showInputMessage="1" showErrorMessage="1" errorTitle="入力エラー" error="小数点は第二位まで、三位以下切り捨てで入力して下さい。" sqref="J89:J108 L89:L108 N89:N108 P89:P108 R89:R108 T89:T108 V89:V108 X89:X108 AG89:AG108 AB89:AB108 AD89:AD108 Z89:Z108 AD20:AD44 AB20:AB44 Z20:Z44 AG20:AG44 X20:X44 V20:V44 T20:T44 R20:R44 P20:P44 N20:N44 L20:L44 J20:J44 AD50:AD65 AB50:AB65 AG50:AG65 X50:X65 V50:V65 T50:T65 R50:R65 P50:P65 N50:N65 L50:L65 J50:J65 Z50:Z65 L76:L83 N76:N83 P76:P83 R76:R83 T76:T83 V76:V83 X76:X83 AG76:AG83 AB76:AB83 AD76:AD83 J76:J83 Z76:Z83" xr:uid="{00000000-0002-0000-0200-000002000000}">
      <formula1>J20-ROUNDDOWN(J20,2)=0</formula1>
    </dataValidation>
    <dataValidation type="custom" imeMode="disabled" operator="equal" showInputMessage="1" showErrorMessage="1" errorTitle="入力エラー" error="グレードがW6の登録番号10桁を入力してください。" sqref="D89:D108" xr:uid="{00000000-0002-0000-0200-000003000000}">
      <formula1>AND(LEN(INDIRECT("RC", FALSE))=10,LEFT(INDIRECT("RC", FALSE))="W",RIGHT(INDIRECT("RC", FALSE))="6")</formula1>
    </dataValidation>
    <dataValidation type="textLength" imeMode="disabled" operator="equal" allowBlank="1" showInputMessage="1" showErrorMessage="1" errorTitle="文字数エラー" error="8文字で入力してください。" sqref="D20:D44 D50:D65" xr:uid="{00000000-0002-0000-0200-000004000000}">
      <formula1>8</formula1>
    </dataValidation>
    <dataValidation type="textLength" imeMode="disabled" operator="equal" allowBlank="1" showInputMessage="1" showErrorMessage="1" errorTitle="文字数エラー" error="2桁の英数字で入力してください。" sqref="E89:E108 E20:E44 E50:E65 E76:E83" xr:uid="{00000000-0002-0000-0200-000005000000}">
      <formula1>2</formula1>
    </dataValidation>
    <dataValidation imeMode="disabled" allowBlank="1" showInputMessage="1" showErrorMessage="1" sqref="AF15:AG15" xr:uid="{00000000-0002-0000-0200-000006000000}"/>
    <dataValidation allowBlank="1" showInputMessage="1" showErrorMessage="1" errorTitle="入力エラー" error="小数点は第二位まで、三位以下切り捨てで入力して下さい。" sqref="K7:AD7" xr:uid="{00000000-0002-0000-0200-000007000000}"/>
    <dataValidation type="custom" imeMode="disabled" showInputMessage="1" showErrorMessage="1" errorTitle="入力エラー" error="「単住戸」当たりの数字を入力してください" sqref="M120 O120 Q120 S120 U120 W120 Y120 AA120 AC120" xr:uid="{37F6A4BE-40A3-4297-B0EC-5D3095DFD60E}">
      <formula1>AND(INT(M120)=M120,M118="",M119="",M121="")</formula1>
    </dataValidation>
    <dataValidation type="custom" imeMode="disabled" showInputMessage="1" showErrorMessage="1" errorTitle="入力エラー" error="「単住戸」当たりの数字を入力してください" sqref="M119 O119 Q119 S119 U119 W119 Y119 AA119 AC119" xr:uid="{8FB35262-EA44-4B81-85E4-253696E38B7D}">
      <formula1>AND(INT(M119)=M119,M118="",M120="",M121="")</formula1>
    </dataValidation>
    <dataValidation type="custom" imeMode="disabled" showInputMessage="1" showErrorMessage="1" errorTitle="入力エラー" error="「単住戸」当たりの数字を入力してください" sqref="M118 O118 Q118 S118 U118 W118 Y118 AA118 AC118" xr:uid="{63297920-12BF-43E2-B6BB-8B290CA76487}">
      <formula1>AND(INT(M118)=M118,M119="",M120="",M121="")</formula1>
    </dataValidation>
    <dataValidation type="custom" imeMode="disabled" showInputMessage="1" showErrorMessage="1" errorTitle="入力エラー" error="「単住戸」当たりの数字を入力してください" sqref="AC121 M121 O121 Q121 S121 U121 W121 Y121 AA121" xr:uid="{D41617F4-88ED-43B7-8EFD-30B70C565913}">
      <formula1>AND(INT(M121)=M121,M118="",M119="",M120="")</formula1>
    </dataValidation>
    <dataValidation type="custom" imeMode="disabled" operator="greaterThan" showInputMessage="1" showErrorMessage="1" errorTitle="入力エラー" error="「単住戸」当たりの数字を入力してください" sqref="K121" xr:uid="{6E3CBEAE-EC9D-4E01-8FC4-810CA420B8A0}">
      <formula1>AND(INT(K121)=K121,K118="",K119="",K120="")</formula1>
    </dataValidation>
    <dataValidation type="custom" imeMode="disabled" operator="greaterThan" showInputMessage="1" showErrorMessage="1" errorTitle="入力エラー" error="「単住戸」当たりの数字を入力してください" sqref="K120" xr:uid="{B2F4D152-B6EB-4CFE-8659-3284E4C3D069}">
      <formula1>AND(INT(K120)=K120,K118="",K119="",K121="")</formula1>
    </dataValidation>
    <dataValidation type="custom" imeMode="disabled" operator="greaterThan" showInputMessage="1" showErrorMessage="1" errorTitle="入力エラー" error="「単住戸」当たりの数字を入力してください" sqref="K119" xr:uid="{AE4F0088-FAB9-4003-A8F7-2D9EC845C329}">
      <formula1>AND(INT(K119)=K119,K118="",K120="",K121="")</formula1>
    </dataValidation>
    <dataValidation type="custom" imeMode="disabled" operator="greaterThan" showInputMessage="1" showErrorMessage="1" errorTitle="入力エラー" error="「単住戸」当たりの数字を入力してください" sqref="K118" xr:uid="{6EDFC33B-8CB2-400C-8344-D7B1D158282C}">
      <formula1>AND(INT(K118)=K118,K119="",K120="",K121="")</formula1>
    </dataValidation>
    <dataValidation type="custom" imeMode="disabled" operator="equal" showInputMessage="1" showErrorMessage="1" errorTitle="入力エラー" error="グレードがW5の登録番号10桁を入力してください。" sqref="D76:D83" xr:uid="{F5ED1B46-E707-4CCD-A091-3B1942F6C30F}">
      <formula1>AND(LEN(INDIRECT("RC", FALSE))=10,LEFT(INDIRECT("RC", FALSE))="W",RIGHT(INDIRECT("RC", FALSE))="5")</formula1>
    </dataValidation>
    <dataValidation type="list" allowBlank="1" showInputMessage="1" showErrorMessage="1" sqref="H118:I121" xr:uid="{56621EB3-38B2-4090-BA33-8E986C86E148}">
      <formula1>"①,②,③"</formula1>
    </dataValidation>
  </dataValidations>
  <printOptions horizontalCentered="1"/>
  <pageMargins left="0" right="0" top="0.19685039370078741" bottom="0" header="7.874015748031496E-2" footer="0"/>
  <pageSetup paperSize="8" scale="49" fitToHeight="0" orientation="portrait" r:id="rId1"/>
  <headerFooter>
    <oddHeader>&amp;LVERSION 1.0</oddHeader>
    <oddFooter>&amp;R&amp;P/&amp;N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15B011-5E40-413C-A3C7-663D64E23419}">
  <sheetPr codeName="Sheet5"/>
  <dimension ref="A1:BO177"/>
  <sheetViews>
    <sheetView showGridLines="0" showZeros="0" view="pageBreakPreview" zoomScale="55" zoomScaleNormal="100" zoomScaleSheetLayoutView="55" workbookViewId="0">
      <selection activeCell="AT8" sqref="AT8:AZ8"/>
    </sheetView>
  </sheetViews>
  <sheetFormatPr defaultColWidth="9" defaultRowHeight="13" x14ac:dyDescent="0.2"/>
  <cols>
    <col min="1" max="2" width="4.36328125" style="1" customWidth="1"/>
    <col min="3" max="6" width="3.453125" style="1" customWidth="1"/>
    <col min="7" max="8" width="4.36328125" style="1" customWidth="1"/>
    <col min="9" max="9" width="3.453125" style="1" customWidth="1"/>
    <col min="10" max="10" width="3.90625" style="1" customWidth="1"/>
    <col min="11" max="15" width="3.453125" style="1" customWidth="1"/>
    <col min="16" max="16" width="3.90625" style="1" customWidth="1"/>
    <col min="17" max="18" width="3.453125" style="1" customWidth="1"/>
    <col min="19" max="29" width="3.90625" style="1" customWidth="1"/>
    <col min="30" max="33" width="3.6328125" style="1" customWidth="1"/>
    <col min="34" max="34" width="3.90625" style="1" customWidth="1"/>
    <col min="35" max="39" width="3.6328125" style="1" customWidth="1"/>
    <col min="40" max="40" width="3.90625" style="1" customWidth="1"/>
    <col min="41" max="41" width="4.36328125" style="1" customWidth="1"/>
    <col min="42" max="85" width="3.6328125" style="1" customWidth="1"/>
    <col min="86" max="16384" width="9" style="1"/>
  </cols>
  <sheetData>
    <row r="1" spans="1:67" ht="18.75" customHeight="1" x14ac:dyDescent="0.2">
      <c r="A1" s="129" t="s">
        <v>189</v>
      </c>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340" t="s">
        <v>89</v>
      </c>
      <c r="AI1" s="2"/>
      <c r="AJ1" s="706" t="str">
        <f>'様式第8｜完了実績報告書'!$BL$2&amp;""</f>
        <v/>
      </c>
      <c r="AK1" s="706"/>
      <c r="AL1" s="706"/>
      <c r="AM1" s="706"/>
      <c r="AN1" s="706"/>
      <c r="AO1" s="706"/>
      <c r="AP1" s="706"/>
      <c r="AQ1" s="706"/>
      <c r="AR1" s="706"/>
      <c r="AS1" s="706"/>
      <c r="AT1" s="706"/>
      <c r="AU1" s="706"/>
      <c r="AV1" s="706"/>
      <c r="AW1" s="706"/>
      <c r="AX1" s="706"/>
      <c r="AY1" s="706"/>
      <c r="AZ1" s="706"/>
      <c r="BA1" s="706"/>
      <c r="BB1" s="706"/>
      <c r="BC1" s="341"/>
      <c r="BD1" s="341"/>
      <c r="BE1" s="341"/>
      <c r="BF1" s="341"/>
      <c r="BG1" s="341"/>
      <c r="BH1" s="341"/>
      <c r="BI1" s="341"/>
      <c r="BJ1" s="341"/>
      <c r="BK1" s="341"/>
      <c r="BL1" s="341"/>
      <c r="BM1" s="341"/>
      <c r="BN1" s="341"/>
      <c r="BO1" s="341"/>
    </row>
    <row r="2" spans="1:67" ht="18.75" customHeight="1" x14ac:dyDescent="0.2">
      <c r="AH2" s="340" t="s">
        <v>179</v>
      </c>
      <c r="AJ2" s="706" t="str">
        <f>'様式第8｜完了実績報告書'!$BD$15&amp;""</f>
        <v/>
      </c>
      <c r="AK2" s="706"/>
      <c r="AL2" s="706"/>
      <c r="AM2" s="706"/>
      <c r="AN2" s="706"/>
      <c r="AO2" s="706"/>
      <c r="AP2" s="706"/>
      <c r="AQ2" s="706"/>
      <c r="AR2" s="706"/>
      <c r="AS2" s="706"/>
      <c r="AT2" s="706"/>
      <c r="AU2" s="706"/>
      <c r="AV2" s="706"/>
      <c r="AW2" s="706"/>
      <c r="AX2" s="706"/>
      <c r="AY2" s="706"/>
      <c r="AZ2" s="706"/>
      <c r="BA2" s="706"/>
      <c r="BB2" s="706"/>
      <c r="BC2" s="341"/>
      <c r="BD2" s="341"/>
      <c r="BE2" s="341"/>
      <c r="BF2" s="341"/>
      <c r="BG2" s="341"/>
      <c r="BH2" s="341"/>
      <c r="BI2" s="341"/>
      <c r="BJ2" s="341"/>
      <c r="BK2" s="341"/>
      <c r="BL2" s="341"/>
      <c r="BM2" s="341"/>
      <c r="BN2" s="341"/>
      <c r="BO2" s="341"/>
    </row>
    <row r="3" spans="1:67" ht="30" customHeight="1" x14ac:dyDescent="0.2">
      <c r="A3" s="707" t="s">
        <v>180</v>
      </c>
      <c r="B3" s="707"/>
      <c r="C3" s="707"/>
      <c r="D3" s="707"/>
      <c r="E3" s="707"/>
      <c r="F3" s="707"/>
      <c r="G3" s="707"/>
      <c r="H3" s="707"/>
      <c r="I3" s="707"/>
      <c r="J3" s="707"/>
      <c r="K3" s="707"/>
      <c r="L3" s="707"/>
      <c r="M3" s="707"/>
      <c r="N3" s="707"/>
      <c r="O3" s="707"/>
      <c r="P3" s="707"/>
      <c r="Q3" s="707"/>
      <c r="R3" s="707"/>
      <c r="S3" s="707"/>
      <c r="T3" s="707"/>
      <c r="U3" s="707"/>
      <c r="V3" s="707"/>
      <c r="W3" s="707"/>
      <c r="X3" s="707"/>
      <c r="Y3" s="707"/>
      <c r="Z3" s="707"/>
      <c r="AA3" s="707"/>
      <c r="AB3" s="707"/>
      <c r="AC3" s="707"/>
      <c r="AD3" s="707"/>
      <c r="AE3" s="707"/>
      <c r="AF3" s="707"/>
      <c r="AG3" s="707"/>
      <c r="AH3" s="707"/>
      <c r="AI3" s="707"/>
      <c r="AJ3" s="707"/>
      <c r="AK3" s="707"/>
      <c r="AL3" s="707"/>
      <c r="AM3" s="707"/>
      <c r="AN3" s="707"/>
      <c r="AO3" s="707"/>
      <c r="AP3" s="707"/>
      <c r="AQ3" s="707"/>
      <c r="AR3" s="707"/>
      <c r="AS3" s="707"/>
      <c r="AT3" s="707"/>
      <c r="AU3" s="707"/>
      <c r="AV3" s="707"/>
      <c r="AW3" s="707"/>
      <c r="AX3" s="707"/>
      <c r="AY3" s="707"/>
      <c r="AZ3" s="707"/>
      <c r="BA3" s="707"/>
      <c r="BB3" s="707"/>
      <c r="BC3" s="707"/>
    </row>
    <row r="4" spans="1:67" ht="3" customHeight="1" x14ac:dyDescent="0.3">
      <c r="A4" s="342"/>
      <c r="B4" s="342"/>
      <c r="C4" s="342"/>
      <c r="D4" s="342"/>
      <c r="E4" s="342"/>
      <c r="F4" s="342"/>
      <c r="G4" s="342"/>
      <c r="H4" s="342"/>
      <c r="I4" s="342"/>
      <c r="J4" s="342"/>
      <c r="K4" s="342"/>
      <c r="L4" s="342"/>
      <c r="M4" s="342"/>
      <c r="N4" s="342"/>
      <c r="O4" s="342"/>
      <c r="P4" s="342"/>
      <c r="Q4" s="342"/>
      <c r="R4" s="342"/>
      <c r="S4" s="342"/>
      <c r="T4" s="342"/>
      <c r="U4" s="342"/>
      <c r="V4" s="342"/>
      <c r="W4" s="342"/>
      <c r="X4" s="342"/>
      <c r="Y4" s="342"/>
      <c r="Z4" s="342"/>
      <c r="AA4" s="342"/>
      <c r="AB4" s="342"/>
      <c r="AC4" s="342"/>
      <c r="AD4" s="342"/>
      <c r="AE4" s="342"/>
      <c r="AF4" s="342"/>
      <c r="AG4" s="342"/>
      <c r="AH4" s="342"/>
      <c r="AI4" s="342"/>
      <c r="AJ4" s="342"/>
      <c r="AK4" s="342"/>
      <c r="AL4" s="342"/>
      <c r="AM4" s="342"/>
      <c r="AN4" s="342"/>
      <c r="AO4" s="342"/>
      <c r="AP4" s="342"/>
      <c r="AQ4" s="342"/>
      <c r="AR4" s="342"/>
      <c r="AS4" s="342"/>
      <c r="AT4" s="342"/>
      <c r="AU4" s="342"/>
      <c r="AV4" s="342"/>
      <c r="AW4" s="342"/>
      <c r="AX4" s="342"/>
      <c r="AY4" s="342"/>
      <c r="AZ4" s="342"/>
      <c r="BA4" s="342"/>
      <c r="BB4" s="342"/>
      <c r="BC4" s="342"/>
    </row>
    <row r="5" spans="1:67" s="352" customFormat="1" ht="22" customHeight="1" x14ac:dyDescent="0.2">
      <c r="A5" s="343"/>
      <c r="B5" s="344"/>
      <c r="C5" s="242" t="s">
        <v>84</v>
      </c>
      <c r="D5" s="345"/>
      <c r="E5" s="345"/>
      <c r="F5" s="345"/>
      <c r="G5" s="346"/>
      <c r="H5" s="347"/>
      <c r="I5" s="242" t="s">
        <v>181</v>
      </c>
      <c r="J5" s="345"/>
      <c r="K5" s="348"/>
      <c r="L5" s="348"/>
      <c r="M5" s="348"/>
      <c r="N5" s="349"/>
      <c r="O5" s="349"/>
      <c r="P5" s="349"/>
      <c r="Q5" s="349"/>
      <c r="R5" s="349"/>
      <c r="S5" s="349"/>
      <c r="T5" s="349"/>
      <c r="U5" s="349"/>
      <c r="V5" s="349"/>
      <c r="W5" s="349"/>
      <c r="X5" s="349"/>
      <c r="Y5" s="349"/>
      <c r="Z5" s="349"/>
      <c r="AA5" s="349"/>
      <c r="AB5" s="349"/>
      <c r="AC5" s="349"/>
      <c r="AD5" s="349"/>
      <c r="AE5" s="349"/>
      <c r="AF5" s="349"/>
      <c r="AG5" s="349"/>
      <c r="AH5" s="349"/>
      <c r="AI5" s="349"/>
      <c r="AJ5" s="349"/>
      <c r="AK5" s="349"/>
      <c r="AL5" s="349"/>
      <c r="AM5" s="349"/>
      <c r="AN5" s="349"/>
      <c r="AO5" s="349"/>
      <c r="AP5" s="349"/>
      <c r="AQ5" s="349"/>
      <c r="AR5" s="349"/>
      <c r="AS5" s="350"/>
      <c r="AT5" s="350"/>
      <c r="AU5" s="349"/>
      <c r="AV5" s="349"/>
      <c r="AW5" s="350"/>
      <c r="AX5" s="350"/>
      <c r="AY5" s="350"/>
      <c r="AZ5" s="350"/>
      <c r="BA5" s="350"/>
      <c r="BB5" s="350"/>
      <c r="BC5" s="351"/>
    </row>
    <row r="6" spans="1:67" ht="21.75" customHeight="1" x14ac:dyDescent="0.2">
      <c r="N6" s="348"/>
      <c r="O6" s="348"/>
      <c r="P6" s="348"/>
      <c r="Q6" s="348"/>
      <c r="R6" s="348"/>
      <c r="S6" s="348"/>
      <c r="T6" s="348"/>
      <c r="U6" s="348"/>
      <c r="V6" s="348"/>
      <c r="W6" s="348"/>
      <c r="X6" s="348"/>
      <c r="Y6" s="348"/>
      <c r="Z6" s="348"/>
      <c r="AA6" s="348"/>
      <c r="AP6" s="353"/>
      <c r="AU6" s="354"/>
      <c r="AV6" s="708"/>
      <c r="AW6" s="708"/>
      <c r="AX6" s="200"/>
      <c r="AY6" s="708"/>
      <c r="AZ6" s="708"/>
      <c r="BA6" s="531"/>
      <c r="BB6" s="531"/>
      <c r="BC6" s="531"/>
    </row>
    <row r="7" spans="1:67" ht="41.15" customHeight="1" thickBot="1" x14ac:dyDescent="0.25">
      <c r="A7" s="355" t="s">
        <v>182</v>
      </c>
      <c r="B7" s="356"/>
      <c r="C7" s="357"/>
      <c r="D7" s="357"/>
      <c r="E7" s="357"/>
      <c r="F7" s="357"/>
      <c r="G7" s="357"/>
      <c r="H7" s="357"/>
      <c r="I7" s="357"/>
      <c r="J7" s="357"/>
      <c r="K7" s="357"/>
      <c r="L7" s="357"/>
      <c r="M7" s="357"/>
      <c r="N7" s="357"/>
      <c r="O7" s="357"/>
      <c r="P7" s="357"/>
      <c r="Q7" s="124"/>
      <c r="R7" s="124"/>
      <c r="S7" s="124"/>
      <c r="T7" s="124"/>
      <c r="U7" s="357"/>
      <c r="V7" s="357"/>
      <c r="W7" s="124"/>
      <c r="X7" s="124"/>
      <c r="Y7" s="124"/>
      <c r="Z7" s="124"/>
      <c r="AA7" s="124"/>
      <c r="AB7" s="124"/>
      <c r="AC7" s="124"/>
      <c r="AD7" s="124"/>
      <c r="AE7" s="124"/>
      <c r="AF7" s="124"/>
      <c r="AG7" s="124"/>
      <c r="AH7" s="124"/>
      <c r="AI7" s="124"/>
      <c r="AJ7" s="124"/>
      <c r="AK7" s="124"/>
      <c r="AL7" s="124"/>
      <c r="AM7" s="124"/>
      <c r="AN7" s="124"/>
      <c r="AO7" s="124"/>
      <c r="AP7" s="124"/>
      <c r="AQ7" s="124"/>
      <c r="AR7" s="124"/>
      <c r="AS7" s="124"/>
      <c r="AT7" s="124"/>
      <c r="AU7" s="124"/>
      <c r="AV7" s="124"/>
      <c r="AW7" s="124"/>
      <c r="AX7" s="124"/>
    </row>
    <row r="8" spans="1:67" ht="28.5" customHeight="1" thickBot="1" x14ac:dyDescent="0.25">
      <c r="A8" s="709" t="s">
        <v>164</v>
      </c>
      <c r="B8" s="710"/>
      <c r="C8" s="710"/>
      <c r="D8" s="710"/>
      <c r="E8" s="711" t="s">
        <v>183</v>
      </c>
      <c r="F8" s="711"/>
      <c r="G8" s="711"/>
      <c r="H8" s="711"/>
      <c r="I8" s="711"/>
      <c r="J8" s="711"/>
      <c r="K8" s="711"/>
      <c r="L8" s="711"/>
      <c r="M8" s="711"/>
      <c r="N8" s="712"/>
      <c r="O8" s="358"/>
      <c r="P8" s="358"/>
      <c r="Q8" s="358"/>
      <c r="R8" s="358"/>
      <c r="S8" s="647" t="s">
        <v>184</v>
      </c>
      <c r="T8" s="648"/>
      <c r="U8" s="648"/>
      <c r="V8" s="648"/>
      <c r="W8" s="648"/>
      <c r="X8" s="648"/>
      <c r="Y8" s="648"/>
      <c r="Z8" s="648"/>
      <c r="AA8" s="648"/>
      <c r="AB8" s="648"/>
      <c r="AC8" s="648"/>
      <c r="AD8" s="648"/>
      <c r="AE8" s="648"/>
      <c r="AF8" s="648"/>
      <c r="AG8" s="648"/>
      <c r="AH8" s="648"/>
      <c r="AI8" s="648"/>
      <c r="AJ8" s="648"/>
      <c r="AK8" s="648"/>
      <c r="AL8" s="648"/>
      <c r="AM8" s="648"/>
      <c r="AN8" s="648"/>
      <c r="AO8" s="648"/>
      <c r="AP8" s="648"/>
      <c r="AQ8" s="648"/>
      <c r="AR8" s="648"/>
      <c r="AS8" s="649"/>
      <c r="AT8" s="713" t="s">
        <v>7</v>
      </c>
      <c r="AU8" s="714"/>
      <c r="AV8" s="714"/>
      <c r="AW8" s="714"/>
      <c r="AX8" s="714"/>
      <c r="AY8" s="714"/>
      <c r="AZ8" s="715"/>
      <c r="BA8" s="2"/>
      <c r="BB8" s="124"/>
      <c r="BC8" s="124"/>
    </row>
    <row r="9" spans="1:67" ht="14.25" customHeight="1" thickBot="1" x14ac:dyDescent="0.25">
      <c r="A9" s="129"/>
      <c r="B9" s="356"/>
      <c r="C9" s="357"/>
      <c r="D9" s="357"/>
      <c r="E9" s="357"/>
      <c r="F9" s="357"/>
      <c r="G9" s="357"/>
      <c r="H9" s="357"/>
      <c r="I9" s="357"/>
      <c r="J9" s="357"/>
      <c r="K9" s="357"/>
      <c r="L9" s="357"/>
      <c r="M9" s="357"/>
      <c r="N9" s="357"/>
      <c r="O9" s="357"/>
      <c r="P9" s="357"/>
      <c r="Q9" s="359"/>
      <c r="R9" s="359"/>
      <c r="S9" s="359"/>
      <c r="T9" s="359"/>
      <c r="U9" s="359"/>
      <c r="V9" s="359"/>
      <c r="W9" s="359"/>
      <c r="X9" s="359"/>
      <c r="Y9" s="359"/>
      <c r="Z9" s="359"/>
      <c r="AA9" s="359"/>
      <c r="AB9" s="359"/>
      <c r="AC9" s="359"/>
      <c r="AD9" s="359"/>
      <c r="AE9" s="359"/>
      <c r="AF9" s="359"/>
      <c r="AG9" s="359"/>
      <c r="AH9" s="359"/>
      <c r="AI9" s="359"/>
      <c r="AJ9" s="359"/>
      <c r="AK9" s="359"/>
      <c r="AL9" s="359"/>
      <c r="AM9" s="359"/>
      <c r="AN9" s="359"/>
      <c r="AO9" s="359"/>
      <c r="AP9" s="359"/>
      <c r="AQ9" s="359"/>
      <c r="AR9" s="359"/>
      <c r="AS9" s="359"/>
      <c r="AT9" s="359"/>
      <c r="AU9" s="359"/>
      <c r="AV9" s="359"/>
      <c r="AW9" s="359"/>
      <c r="AX9" s="359"/>
      <c r="AY9" s="360"/>
      <c r="AZ9" s="360"/>
      <c r="BA9" s="360"/>
      <c r="BB9" s="360"/>
      <c r="BC9" s="360"/>
    </row>
    <row r="10" spans="1:67" ht="69" customHeight="1" thickBot="1" x14ac:dyDescent="0.25">
      <c r="A10" s="680" t="s">
        <v>201</v>
      </c>
      <c r="B10" s="681"/>
      <c r="C10" s="681"/>
      <c r="D10" s="681"/>
      <c r="E10" s="682" t="s">
        <v>185</v>
      </c>
      <c r="F10" s="683"/>
      <c r="G10" s="683"/>
      <c r="H10" s="683"/>
      <c r="I10" s="683"/>
      <c r="J10" s="683"/>
      <c r="K10" s="683"/>
      <c r="L10" s="683"/>
      <c r="M10" s="683"/>
      <c r="N10" s="683"/>
      <c r="O10" s="683"/>
      <c r="P10" s="682" t="s">
        <v>202</v>
      </c>
      <c r="Q10" s="683"/>
      <c r="R10" s="683"/>
      <c r="S10" s="683"/>
      <c r="T10" s="683"/>
      <c r="U10" s="683"/>
      <c r="V10" s="683"/>
      <c r="W10" s="684"/>
      <c r="X10" s="682" t="s">
        <v>186</v>
      </c>
      <c r="Y10" s="683"/>
      <c r="Z10" s="683"/>
      <c r="AA10" s="683"/>
      <c r="AB10" s="683"/>
      <c r="AC10" s="684"/>
      <c r="AD10" s="682" t="s">
        <v>190</v>
      </c>
      <c r="AE10" s="683"/>
      <c r="AF10" s="683"/>
      <c r="AG10" s="683"/>
      <c r="AH10" s="683"/>
      <c r="AI10" s="684"/>
      <c r="AJ10" s="685" t="s">
        <v>191</v>
      </c>
      <c r="AK10" s="686"/>
      <c r="AL10" s="686"/>
      <c r="AM10" s="686"/>
      <c r="AN10" s="686"/>
      <c r="AO10" s="686"/>
      <c r="AP10" s="682" t="s">
        <v>192</v>
      </c>
      <c r="AQ10" s="683"/>
      <c r="AR10" s="683"/>
      <c r="AS10" s="684"/>
      <c r="AT10" s="686" t="s">
        <v>193</v>
      </c>
      <c r="AU10" s="686"/>
      <c r="AV10" s="686"/>
      <c r="AW10" s="686"/>
      <c r="AX10" s="686"/>
      <c r="AY10" s="686"/>
      <c r="AZ10" s="686"/>
      <c r="BA10" s="686"/>
      <c r="BB10" s="686"/>
      <c r="BC10" s="687"/>
    </row>
    <row r="11" spans="1:67" s="361" customFormat="1" ht="37.5" customHeight="1" thickTop="1" x14ac:dyDescent="0.2">
      <c r="A11" s="688"/>
      <c r="B11" s="689"/>
      <c r="C11" s="689"/>
      <c r="D11" s="689"/>
      <c r="E11" s="690"/>
      <c r="F11" s="691"/>
      <c r="G11" s="691"/>
      <c r="H11" s="691"/>
      <c r="I11" s="691"/>
      <c r="J11" s="691"/>
      <c r="K11" s="691"/>
      <c r="L11" s="691"/>
      <c r="M11" s="691"/>
      <c r="N11" s="691"/>
      <c r="O11" s="691"/>
      <c r="P11" s="692"/>
      <c r="Q11" s="692"/>
      <c r="R11" s="692"/>
      <c r="S11" s="692"/>
      <c r="T11" s="692"/>
      <c r="U11" s="692"/>
      <c r="V11" s="692"/>
      <c r="W11" s="692"/>
      <c r="X11" s="693"/>
      <c r="Y11" s="694"/>
      <c r="Z11" s="694"/>
      <c r="AA11" s="694"/>
      <c r="AB11" s="694"/>
      <c r="AC11" s="694"/>
      <c r="AD11" s="695"/>
      <c r="AE11" s="696"/>
      <c r="AF11" s="696"/>
      <c r="AG11" s="696"/>
      <c r="AH11" s="696"/>
      <c r="AI11" s="697"/>
      <c r="AJ11" s="698" t="str">
        <f>IF(AD11&lt;&gt;"",IF(AD11&lt;24000,AD11,24000),"")</f>
        <v/>
      </c>
      <c r="AK11" s="699"/>
      <c r="AL11" s="699"/>
      <c r="AM11" s="699"/>
      <c r="AN11" s="699"/>
      <c r="AO11" s="700"/>
      <c r="AP11" s="701"/>
      <c r="AQ11" s="702"/>
      <c r="AR11" s="702"/>
      <c r="AS11" s="703"/>
      <c r="AT11" s="704" t="str">
        <f>IF(AND(AJ11&lt;&gt;"",AP11&lt;&gt;""),AJ11*AP11,"")</f>
        <v/>
      </c>
      <c r="AU11" s="704"/>
      <c r="AV11" s="704"/>
      <c r="AW11" s="704"/>
      <c r="AX11" s="704"/>
      <c r="AY11" s="704"/>
      <c r="AZ11" s="704"/>
      <c r="BA11" s="704"/>
      <c r="BB11" s="704"/>
      <c r="BC11" s="705"/>
    </row>
    <row r="12" spans="1:67" s="361" customFormat="1" ht="37.5" customHeight="1" x14ac:dyDescent="0.2">
      <c r="A12" s="666"/>
      <c r="B12" s="667"/>
      <c r="C12" s="667"/>
      <c r="D12" s="667"/>
      <c r="E12" s="668"/>
      <c r="F12" s="669"/>
      <c r="G12" s="669"/>
      <c r="H12" s="669"/>
      <c r="I12" s="669"/>
      <c r="J12" s="669"/>
      <c r="K12" s="669"/>
      <c r="L12" s="669"/>
      <c r="M12" s="669"/>
      <c r="N12" s="669"/>
      <c r="O12" s="669"/>
      <c r="P12" s="670"/>
      <c r="Q12" s="670"/>
      <c r="R12" s="670"/>
      <c r="S12" s="670"/>
      <c r="T12" s="670"/>
      <c r="U12" s="670"/>
      <c r="V12" s="670"/>
      <c r="W12" s="670"/>
      <c r="X12" s="671"/>
      <c r="Y12" s="672"/>
      <c r="Z12" s="672"/>
      <c r="AA12" s="672"/>
      <c r="AB12" s="672"/>
      <c r="AC12" s="672"/>
      <c r="AD12" s="673"/>
      <c r="AE12" s="673"/>
      <c r="AF12" s="673"/>
      <c r="AG12" s="673"/>
      <c r="AH12" s="673"/>
      <c r="AI12" s="673"/>
      <c r="AJ12" s="674" t="str">
        <f t="shared" ref="AJ12:AJ46" si="0">IF(AD12&lt;&gt;"",IF(AD12&lt;24000,AD12,24000),"")</f>
        <v/>
      </c>
      <c r="AK12" s="675"/>
      <c r="AL12" s="675"/>
      <c r="AM12" s="675"/>
      <c r="AN12" s="675"/>
      <c r="AO12" s="676"/>
      <c r="AP12" s="677"/>
      <c r="AQ12" s="678"/>
      <c r="AR12" s="678"/>
      <c r="AS12" s="679"/>
      <c r="AT12" s="653" t="str">
        <f t="shared" ref="AT12:AT46" si="1">IF(AND(AJ12&lt;&gt;"",AP12&lt;&gt;""),AJ12*AP12,"")</f>
        <v/>
      </c>
      <c r="AU12" s="653"/>
      <c r="AV12" s="653"/>
      <c r="AW12" s="653"/>
      <c r="AX12" s="653"/>
      <c r="AY12" s="653"/>
      <c r="AZ12" s="653"/>
      <c r="BA12" s="653"/>
      <c r="BB12" s="653"/>
      <c r="BC12" s="654"/>
    </row>
    <row r="13" spans="1:67" s="361" customFormat="1" ht="37.5" customHeight="1" x14ac:dyDescent="0.2">
      <c r="A13" s="666"/>
      <c r="B13" s="667"/>
      <c r="C13" s="667"/>
      <c r="D13" s="667"/>
      <c r="E13" s="668"/>
      <c r="F13" s="669"/>
      <c r="G13" s="669"/>
      <c r="H13" s="669"/>
      <c r="I13" s="669"/>
      <c r="J13" s="669"/>
      <c r="K13" s="669"/>
      <c r="L13" s="669"/>
      <c r="M13" s="669"/>
      <c r="N13" s="669"/>
      <c r="O13" s="669"/>
      <c r="P13" s="670"/>
      <c r="Q13" s="670"/>
      <c r="R13" s="670"/>
      <c r="S13" s="670"/>
      <c r="T13" s="670"/>
      <c r="U13" s="670"/>
      <c r="V13" s="670"/>
      <c r="W13" s="670"/>
      <c r="X13" s="671"/>
      <c r="Y13" s="672"/>
      <c r="Z13" s="672"/>
      <c r="AA13" s="672"/>
      <c r="AB13" s="672"/>
      <c r="AC13" s="672"/>
      <c r="AD13" s="673"/>
      <c r="AE13" s="673"/>
      <c r="AF13" s="673"/>
      <c r="AG13" s="673"/>
      <c r="AH13" s="673"/>
      <c r="AI13" s="673"/>
      <c r="AJ13" s="674" t="str">
        <f t="shared" si="0"/>
        <v/>
      </c>
      <c r="AK13" s="675"/>
      <c r="AL13" s="675"/>
      <c r="AM13" s="675"/>
      <c r="AN13" s="675"/>
      <c r="AO13" s="676"/>
      <c r="AP13" s="677"/>
      <c r="AQ13" s="678"/>
      <c r="AR13" s="678"/>
      <c r="AS13" s="679"/>
      <c r="AT13" s="653" t="str">
        <f t="shared" si="1"/>
        <v/>
      </c>
      <c r="AU13" s="653"/>
      <c r="AV13" s="653"/>
      <c r="AW13" s="653"/>
      <c r="AX13" s="653"/>
      <c r="AY13" s="653"/>
      <c r="AZ13" s="653"/>
      <c r="BA13" s="653"/>
      <c r="BB13" s="653"/>
      <c r="BC13" s="654"/>
    </row>
    <row r="14" spans="1:67" s="361" customFormat="1" ht="37.5" customHeight="1" x14ac:dyDescent="0.2">
      <c r="A14" s="666"/>
      <c r="B14" s="667"/>
      <c r="C14" s="667"/>
      <c r="D14" s="667"/>
      <c r="E14" s="668"/>
      <c r="F14" s="669"/>
      <c r="G14" s="669"/>
      <c r="H14" s="669"/>
      <c r="I14" s="669"/>
      <c r="J14" s="669"/>
      <c r="K14" s="669"/>
      <c r="L14" s="669"/>
      <c r="M14" s="669"/>
      <c r="N14" s="669"/>
      <c r="O14" s="669"/>
      <c r="P14" s="670"/>
      <c r="Q14" s="670"/>
      <c r="R14" s="670"/>
      <c r="S14" s="670"/>
      <c r="T14" s="670"/>
      <c r="U14" s="670"/>
      <c r="V14" s="670"/>
      <c r="W14" s="670"/>
      <c r="X14" s="671"/>
      <c r="Y14" s="672"/>
      <c r="Z14" s="672"/>
      <c r="AA14" s="672"/>
      <c r="AB14" s="672"/>
      <c r="AC14" s="672"/>
      <c r="AD14" s="673"/>
      <c r="AE14" s="673"/>
      <c r="AF14" s="673"/>
      <c r="AG14" s="673"/>
      <c r="AH14" s="673"/>
      <c r="AI14" s="673"/>
      <c r="AJ14" s="674" t="str">
        <f t="shared" si="0"/>
        <v/>
      </c>
      <c r="AK14" s="675"/>
      <c r="AL14" s="675"/>
      <c r="AM14" s="675"/>
      <c r="AN14" s="675"/>
      <c r="AO14" s="676"/>
      <c r="AP14" s="677"/>
      <c r="AQ14" s="678"/>
      <c r="AR14" s="678"/>
      <c r="AS14" s="679"/>
      <c r="AT14" s="653" t="str">
        <f t="shared" si="1"/>
        <v/>
      </c>
      <c r="AU14" s="653"/>
      <c r="AV14" s="653"/>
      <c r="AW14" s="653"/>
      <c r="AX14" s="653"/>
      <c r="AY14" s="653"/>
      <c r="AZ14" s="653"/>
      <c r="BA14" s="653"/>
      <c r="BB14" s="653"/>
      <c r="BC14" s="654"/>
    </row>
    <row r="15" spans="1:67" s="361" customFormat="1" ht="37.5" customHeight="1" x14ac:dyDescent="0.2">
      <c r="A15" s="666"/>
      <c r="B15" s="667"/>
      <c r="C15" s="667"/>
      <c r="D15" s="667"/>
      <c r="E15" s="668"/>
      <c r="F15" s="669"/>
      <c r="G15" s="669"/>
      <c r="H15" s="669"/>
      <c r="I15" s="669"/>
      <c r="J15" s="669"/>
      <c r="K15" s="669"/>
      <c r="L15" s="669"/>
      <c r="M15" s="669"/>
      <c r="N15" s="669"/>
      <c r="O15" s="669"/>
      <c r="P15" s="670"/>
      <c r="Q15" s="670"/>
      <c r="R15" s="670"/>
      <c r="S15" s="670"/>
      <c r="T15" s="670"/>
      <c r="U15" s="670"/>
      <c r="V15" s="670"/>
      <c r="W15" s="670"/>
      <c r="X15" s="671"/>
      <c r="Y15" s="672"/>
      <c r="Z15" s="672"/>
      <c r="AA15" s="672"/>
      <c r="AB15" s="672"/>
      <c r="AC15" s="672"/>
      <c r="AD15" s="673"/>
      <c r="AE15" s="673"/>
      <c r="AF15" s="673"/>
      <c r="AG15" s="673"/>
      <c r="AH15" s="673"/>
      <c r="AI15" s="673"/>
      <c r="AJ15" s="674" t="str">
        <f t="shared" si="0"/>
        <v/>
      </c>
      <c r="AK15" s="675"/>
      <c r="AL15" s="675"/>
      <c r="AM15" s="675"/>
      <c r="AN15" s="675"/>
      <c r="AO15" s="676"/>
      <c r="AP15" s="677"/>
      <c r="AQ15" s="678"/>
      <c r="AR15" s="678"/>
      <c r="AS15" s="679"/>
      <c r="AT15" s="653" t="str">
        <f t="shared" si="1"/>
        <v/>
      </c>
      <c r="AU15" s="653"/>
      <c r="AV15" s="653"/>
      <c r="AW15" s="653"/>
      <c r="AX15" s="653"/>
      <c r="AY15" s="653"/>
      <c r="AZ15" s="653"/>
      <c r="BA15" s="653"/>
      <c r="BB15" s="653"/>
      <c r="BC15" s="654"/>
    </row>
    <row r="16" spans="1:67" s="361" customFormat="1" ht="37.5" customHeight="1" x14ac:dyDescent="0.2">
      <c r="A16" s="666"/>
      <c r="B16" s="667"/>
      <c r="C16" s="667"/>
      <c r="D16" s="667"/>
      <c r="E16" s="668"/>
      <c r="F16" s="669"/>
      <c r="G16" s="669"/>
      <c r="H16" s="669"/>
      <c r="I16" s="669"/>
      <c r="J16" s="669"/>
      <c r="K16" s="669"/>
      <c r="L16" s="669"/>
      <c r="M16" s="669"/>
      <c r="N16" s="669"/>
      <c r="O16" s="669"/>
      <c r="P16" s="670"/>
      <c r="Q16" s="670"/>
      <c r="R16" s="670"/>
      <c r="S16" s="670"/>
      <c r="T16" s="670"/>
      <c r="U16" s="670"/>
      <c r="V16" s="670"/>
      <c r="W16" s="670"/>
      <c r="X16" s="671"/>
      <c r="Y16" s="672"/>
      <c r="Z16" s="672"/>
      <c r="AA16" s="672"/>
      <c r="AB16" s="672"/>
      <c r="AC16" s="672"/>
      <c r="AD16" s="673"/>
      <c r="AE16" s="673"/>
      <c r="AF16" s="673"/>
      <c r="AG16" s="673"/>
      <c r="AH16" s="673"/>
      <c r="AI16" s="673"/>
      <c r="AJ16" s="674" t="str">
        <f t="shared" si="0"/>
        <v/>
      </c>
      <c r="AK16" s="675"/>
      <c r="AL16" s="675"/>
      <c r="AM16" s="675"/>
      <c r="AN16" s="675"/>
      <c r="AO16" s="676"/>
      <c r="AP16" s="677"/>
      <c r="AQ16" s="678"/>
      <c r="AR16" s="678"/>
      <c r="AS16" s="679"/>
      <c r="AT16" s="653" t="str">
        <f t="shared" si="1"/>
        <v/>
      </c>
      <c r="AU16" s="653"/>
      <c r="AV16" s="653"/>
      <c r="AW16" s="653"/>
      <c r="AX16" s="653"/>
      <c r="AY16" s="653"/>
      <c r="AZ16" s="653"/>
      <c r="BA16" s="653"/>
      <c r="BB16" s="653"/>
      <c r="BC16" s="654"/>
    </row>
    <row r="17" spans="1:55" s="361" customFormat="1" ht="37.5" customHeight="1" x14ac:dyDescent="0.2">
      <c r="A17" s="666"/>
      <c r="B17" s="667"/>
      <c r="C17" s="667"/>
      <c r="D17" s="667"/>
      <c r="E17" s="668"/>
      <c r="F17" s="669"/>
      <c r="G17" s="669"/>
      <c r="H17" s="669"/>
      <c r="I17" s="669"/>
      <c r="J17" s="669"/>
      <c r="K17" s="669"/>
      <c r="L17" s="669"/>
      <c r="M17" s="669"/>
      <c r="N17" s="669"/>
      <c r="O17" s="669"/>
      <c r="P17" s="670"/>
      <c r="Q17" s="670"/>
      <c r="R17" s="670"/>
      <c r="S17" s="670"/>
      <c r="T17" s="670"/>
      <c r="U17" s="670"/>
      <c r="V17" s="670"/>
      <c r="W17" s="670"/>
      <c r="X17" s="671"/>
      <c r="Y17" s="672"/>
      <c r="Z17" s="672"/>
      <c r="AA17" s="672"/>
      <c r="AB17" s="672"/>
      <c r="AC17" s="672"/>
      <c r="AD17" s="673"/>
      <c r="AE17" s="673"/>
      <c r="AF17" s="673"/>
      <c r="AG17" s="673"/>
      <c r="AH17" s="673"/>
      <c r="AI17" s="673"/>
      <c r="AJ17" s="674" t="str">
        <f t="shared" si="0"/>
        <v/>
      </c>
      <c r="AK17" s="675"/>
      <c r="AL17" s="675"/>
      <c r="AM17" s="675"/>
      <c r="AN17" s="675"/>
      <c r="AO17" s="676"/>
      <c r="AP17" s="677"/>
      <c r="AQ17" s="678"/>
      <c r="AR17" s="678"/>
      <c r="AS17" s="679"/>
      <c r="AT17" s="653" t="str">
        <f t="shared" si="1"/>
        <v/>
      </c>
      <c r="AU17" s="653"/>
      <c r="AV17" s="653"/>
      <c r="AW17" s="653"/>
      <c r="AX17" s="653"/>
      <c r="AY17" s="653"/>
      <c r="AZ17" s="653"/>
      <c r="BA17" s="653"/>
      <c r="BB17" s="653"/>
      <c r="BC17" s="654"/>
    </row>
    <row r="18" spans="1:55" s="361" customFormat="1" ht="37.5" customHeight="1" x14ac:dyDescent="0.2">
      <c r="A18" s="666"/>
      <c r="B18" s="667"/>
      <c r="C18" s="667"/>
      <c r="D18" s="667"/>
      <c r="E18" s="668"/>
      <c r="F18" s="669"/>
      <c r="G18" s="669"/>
      <c r="H18" s="669"/>
      <c r="I18" s="669"/>
      <c r="J18" s="669"/>
      <c r="K18" s="669"/>
      <c r="L18" s="669"/>
      <c r="M18" s="669"/>
      <c r="N18" s="669"/>
      <c r="O18" s="669"/>
      <c r="P18" s="670"/>
      <c r="Q18" s="670"/>
      <c r="R18" s="670"/>
      <c r="S18" s="670"/>
      <c r="T18" s="670"/>
      <c r="U18" s="670"/>
      <c r="V18" s="670"/>
      <c r="W18" s="670"/>
      <c r="X18" s="671"/>
      <c r="Y18" s="672"/>
      <c r="Z18" s="672"/>
      <c r="AA18" s="672"/>
      <c r="AB18" s="672"/>
      <c r="AC18" s="672"/>
      <c r="AD18" s="673"/>
      <c r="AE18" s="673"/>
      <c r="AF18" s="673"/>
      <c r="AG18" s="673"/>
      <c r="AH18" s="673"/>
      <c r="AI18" s="673"/>
      <c r="AJ18" s="674" t="str">
        <f t="shared" si="0"/>
        <v/>
      </c>
      <c r="AK18" s="675"/>
      <c r="AL18" s="675"/>
      <c r="AM18" s="675"/>
      <c r="AN18" s="675"/>
      <c r="AO18" s="676"/>
      <c r="AP18" s="677"/>
      <c r="AQ18" s="678"/>
      <c r="AR18" s="678"/>
      <c r="AS18" s="679"/>
      <c r="AT18" s="653" t="str">
        <f t="shared" si="1"/>
        <v/>
      </c>
      <c r="AU18" s="653"/>
      <c r="AV18" s="653"/>
      <c r="AW18" s="653"/>
      <c r="AX18" s="653"/>
      <c r="AY18" s="653"/>
      <c r="AZ18" s="653"/>
      <c r="BA18" s="653"/>
      <c r="BB18" s="653"/>
      <c r="BC18" s="654"/>
    </row>
    <row r="19" spans="1:55" s="361" customFormat="1" ht="37.5" customHeight="1" x14ac:dyDescent="0.2">
      <c r="A19" s="666"/>
      <c r="B19" s="667"/>
      <c r="C19" s="667"/>
      <c r="D19" s="667"/>
      <c r="E19" s="668"/>
      <c r="F19" s="669"/>
      <c r="G19" s="669"/>
      <c r="H19" s="669"/>
      <c r="I19" s="669"/>
      <c r="J19" s="669"/>
      <c r="K19" s="669"/>
      <c r="L19" s="669"/>
      <c r="M19" s="669"/>
      <c r="N19" s="669"/>
      <c r="O19" s="669"/>
      <c r="P19" s="670"/>
      <c r="Q19" s="670"/>
      <c r="R19" s="670"/>
      <c r="S19" s="670"/>
      <c r="T19" s="670"/>
      <c r="U19" s="670"/>
      <c r="V19" s="670"/>
      <c r="W19" s="670"/>
      <c r="X19" s="671"/>
      <c r="Y19" s="672"/>
      <c r="Z19" s="672"/>
      <c r="AA19" s="672"/>
      <c r="AB19" s="672"/>
      <c r="AC19" s="672"/>
      <c r="AD19" s="673"/>
      <c r="AE19" s="673"/>
      <c r="AF19" s="673"/>
      <c r="AG19" s="673"/>
      <c r="AH19" s="673"/>
      <c r="AI19" s="673"/>
      <c r="AJ19" s="674" t="str">
        <f t="shared" si="0"/>
        <v/>
      </c>
      <c r="AK19" s="675"/>
      <c r="AL19" s="675"/>
      <c r="AM19" s="675"/>
      <c r="AN19" s="675"/>
      <c r="AO19" s="676"/>
      <c r="AP19" s="677"/>
      <c r="AQ19" s="678"/>
      <c r="AR19" s="678"/>
      <c r="AS19" s="679"/>
      <c r="AT19" s="653" t="str">
        <f t="shared" si="1"/>
        <v/>
      </c>
      <c r="AU19" s="653"/>
      <c r="AV19" s="653"/>
      <c r="AW19" s="653"/>
      <c r="AX19" s="653"/>
      <c r="AY19" s="653"/>
      <c r="AZ19" s="653"/>
      <c r="BA19" s="653"/>
      <c r="BB19" s="653"/>
      <c r="BC19" s="654"/>
    </row>
    <row r="20" spans="1:55" s="361" customFormat="1" ht="37.5" customHeight="1" x14ac:dyDescent="0.2">
      <c r="A20" s="666"/>
      <c r="B20" s="667"/>
      <c r="C20" s="667"/>
      <c r="D20" s="667"/>
      <c r="E20" s="668"/>
      <c r="F20" s="669"/>
      <c r="G20" s="669"/>
      <c r="H20" s="669"/>
      <c r="I20" s="669"/>
      <c r="J20" s="669"/>
      <c r="K20" s="669"/>
      <c r="L20" s="669"/>
      <c r="M20" s="669"/>
      <c r="N20" s="669"/>
      <c r="O20" s="669"/>
      <c r="P20" s="670"/>
      <c r="Q20" s="670"/>
      <c r="R20" s="670"/>
      <c r="S20" s="670"/>
      <c r="T20" s="670"/>
      <c r="U20" s="670"/>
      <c r="V20" s="670"/>
      <c r="W20" s="670"/>
      <c r="X20" s="671"/>
      <c r="Y20" s="672"/>
      <c r="Z20" s="672"/>
      <c r="AA20" s="672"/>
      <c r="AB20" s="672"/>
      <c r="AC20" s="672"/>
      <c r="AD20" s="673"/>
      <c r="AE20" s="673"/>
      <c r="AF20" s="673"/>
      <c r="AG20" s="673"/>
      <c r="AH20" s="673"/>
      <c r="AI20" s="673"/>
      <c r="AJ20" s="674" t="str">
        <f t="shared" si="0"/>
        <v/>
      </c>
      <c r="AK20" s="675"/>
      <c r="AL20" s="675"/>
      <c r="AM20" s="675"/>
      <c r="AN20" s="675"/>
      <c r="AO20" s="676"/>
      <c r="AP20" s="677"/>
      <c r="AQ20" s="678"/>
      <c r="AR20" s="678"/>
      <c r="AS20" s="679"/>
      <c r="AT20" s="653" t="str">
        <f t="shared" si="1"/>
        <v/>
      </c>
      <c r="AU20" s="653"/>
      <c r="AV20" s="653"/>
      <c r="AW20" s="653"/>
      <c r="AX20" s="653"/>
      <c r="AY20" s="653"/>
      <c r="AZ20" s="653"/>
      <c r="BA20" s="653"/>
      <c r="BB20" s="653"/>
      <c r="BC20" s="654"/>
    </row>
    <row r="21" spans="1:55" s="361" customFormat="1" ht="37.5" customHeight="1" x14ac:dyDescent="0.2">
      <c r="A21" s="666"/>
      <c r="B21" s="667"/>
      <c r="C21" s="667"/>
      <c r="D21" s="667"/>
      <c r="E21" s="668"/>
      <c r="F21" s="669"/>
      <c r="G21" s="669"/>
      <c r="H21" s="669"/>
      <c r="I21" s="669"/>
      <c r="J21" s="669"/>
      <c r="K21" s="669"/>
      <c r="L21" s="669"/>
      <c r="M21" s="669"/>
      <c r="N21" s="669"/>
      <c r="O21" s="669"/>
      <c r="P21" s="670"/>
      <c r="Q21" s="670"/>
      <c r="R21" s="670"/>
      <c r="S21" s="670"/>
      <c r="T21" s="670"/>
      <c r="U21" s="670"/>
      <c r="V21" s="670"/>
      <c r="W21" s="670"/>
      <c r="X21" s="671"/>
      <c r="Y21" s="672"/>
      <c r="Z21" s="672"/>
      <c r="AA21" s="672"/>
      <c r="AB21" s="672"/>
      <c r="AC21" s="672"/>
      <c r="AD21" s="673"/>
      <c r="AE21" s="673"/>
      <c r="AF21" s="673"/>
      <c r="AG21" s="673"/>
      <c r="AH21" s="673"/>
      <c r="AI21" s="673"/>
      <c r="AJ21" s="674" t="str">
        <f t="shared" si="0"/>
        <v/>
      </c>
      <c r="AK21" s="675"/>
      <c r="AL21" s="675"/>
      <c r="AM21" s="675"/>
      <c r="AN21" s="675"/>
      <c r="AO21" s="676"/>
      <c r="AP21" s="677"/>
      <c r="AQ21" s="678"/>
      <c r="AR21" s="678"/>
      <c r="AS21" s="679"/>
      <c r="AT21" s="653" t="str">
        <f t="shared" si="1"/>
        <v/>
      </c>
      <c r="AU21" s="653"/>
      <c r="AV21" s="653"/>
      <c r="AW21" s="653"/>
      <c r="AX21" s="653"/>
      <c r="AY21" s="653"/>
      <c r="AZ21" s="653"/>
      <c r="BA21" s="653"/>
      <c r="BB21" s="653"/>
      <c r="BC21" s="654"/>
    </row>
    <row r="22" spans="1:55" s="361" customFormat="1" ht="37.5" customHeight="1" x14ac:dyDescent="0.2">
      <c r="A22" s="666"/>
      <c r="B22" s="667"/>
      <c r="C22" s="667"/>
      <c r="D22" s="667"/>
      <c r="E22" s="668"/>
      <c r="F22" s="669"/>
      <c r="G22" s="669"/>
      <c r="H22" s="669"/>
      <c r="I22" s="669"/>
      <c r="J22" s="669"/>
      <c r="K22" s="669"/>
      <c r="L22" s="669"/>
      <c r="M22" s="669"/>
      <c r="N22" s="669"/>
      <c r="O22" s="669"/>
      <c r="P22" s="670"/>
      <c r="Q22" s="670"/>
      <c r="R22" s="670"/>
      <c r="S22" s="670"/>
      <c r="T22" s="670"/>
      <c r="U22" s="670"/>
      <c r="V22" s="670"/>
      <c r="W22" s="670"/>
      <c r="X22" s="671"/>
      <c r="Y22" s="672"/>
      <c r="Z22" s="672"/>
      <c r="AA22" s="672"/>
      <c r="AB22" s="672"/>
      <c r="AC22" s="672"/>
      <c r="AD22" s="673"/>
      <c r="AE22" s="673"/>
      <c r="AF22" s="673"/>
      <c r="AG22" s="673"/>
      <c r="AH22" s="673"/>
      <c r="AI22" s="673"/>
      <c r="AJ22" s="674" t="str">
        <f t="shared" si="0"/>
        <v/>
      </c>
      <c r="AK22" s="675"/>
      <c r="AL22" s="675"/>
      <c r="AM22" s="675"/>
      <c r="AN22" s="675"/>
      <c r="AO22" s="676"/>
      <c r="AP22" s="677"/>
      <c r="AQ22" s="678"/>
      <c r="AR22" s="678"/>
      <c r="AS22" s="679"/>
      <c r="AT22" s="653" t="str">
        <f t="shared" si="1"/>
        <v/>
      </c>
      <c r="AU22" s="653"/>
      <c r="AV22" s="653"/>
      <c r="AW22" s="653"/>
      <c r="AX22" s="653"/>
      <c r="AY22" s="653"/>
      <c r="AZ22" s="653"/>
      <c r="BA22" s="653"/>
      <c r="BB22" s="653"/>
      <c r="BC22" s="654"/>
    </row>
    <row r="23" spans="1:55" s="361" customFormat="1" ht="37.5" customHeight="1" x14ac:dyDescent="0.2">
      <c r="A23" s="666"/>
      <c r="B23" s="667"/>
      <c r="C23" s="667"/>
      <c r="D23" s="667"/>
      <c r="E23" s="668"/>
      <c r="F23" s="669"/>
      <c r="G23" s="669"/>
      <c r="H23" s="669"/>
      <c r="I23" s="669"/>
      <c r="J23" s="669"/>
      <c r="K23" s="669"/>
      <c r="L23" s="669"/>
      <c r="M23" s="669"/>
      <c r="N23" s="669"/>
      <c r="O23" s="669"/>
      <c r="P23" s="670"/>
      <c r="Q23" s="670"/>
      <c r="R23" s="670"/>
      <c r="S23" s="670"/>
      <c r="T23" s="670"/>
      <c r="U23" s="670"/>
      <c r="V23" s="670"/>
      <c r="W23" s="670"/>
      <c r="X23" s="671"/>
      <c r="Y23" s="672"/>
      <c r="Z23" s="672"/>
      <c r="AA23" s="672"/>
      <c r="AB23" s="672"/>
      <c r="AC23" s="672"/>
      <c r="AD23" s="673"/>
      <c r="AE23" s="673"/>
      <c r="AF23" s="673"/>
      <c r="AG23" s="673"/>
      <c r="AH23" s="673"/>
      <c r="AI23" s="673"/>
      <c r="AJ23" s="674" t="str">
        <f t="shared" si="0"/>
        <v/>
      </c>
      <c r="AK23" s="675"/>
      <c r="AL23" s="675"/>
      <c r="AM23" s="675"/>
      <c r="AN23" s="675"/>
      <c r="AO23" s="676"/>
      <c r="AP23" s="677"/>
      <c r="AQ23" s="678"/>
      <c r="AR23" s="678"/>
      <c r="AS23" s="679"/>
      <c r="AT23" s="653" t="str">
        <f t="shared" si="1"/>
        <v/>
      </c>
      <c r="AU23" s="653"/>
      <c r="AV23" s="653"/>
      <c r="AW23" s="653"/>
      <c r="AX23" s="653"/>
      <c r="AY23" s="653"/>
      <c r="AZ23" s="653"/>
      <c r="BA23" s="653"/>
      <c r="BB23" s="653"/>
      <c r="BC23" s="654"/>
    </row>
    <row r="24" spans="1:55" s="361" customFormat="1" ht="37.5" customHeight="1" x14ac:dyDescent="0.2">
      <c r="A24" s="666"/>
      <c r="B24" s="667"/>
      <c r="C24" s="667"/>
      <c r="D24" s="667"/>
      <c r="E24" s="668"/>
      <c r="F24" s="669"/>
      <c r="G24" s="669"/>
      <c r="H24" s="669"/>
      <c r="I24" s="669"/>
      <c r="J24" s="669"/>
      <c r="K24" s="669"/>
      <c r="L24" s="669"/>
      <c r="M24" s="669"/>
      <c r="N24" s="669"/>
      <c r="O24" s="669"/>
      <c r="P24" s="670"/>
      <c r="Q24" s="670"/>
      <c r="R24" s="670"/>
      <c r="S24" s="670"/>
      <c r="T24" s="670"/>
      <c r="U24" s="670"/>
      <c r="V24" s="670"/>
      <c r="W24" s="670"/>
      <c r="X24" s="671"/>
      <c r="Y24" s="672"/>
      <c r="Z24" s="672"/>
      <c r="AA24" s="672"/>
      <c r="AB24" s="672"/>
      <c r="AC24" s="672"/>
      <c r="AD24" s="673"/>
      <c r="AE24" s="673"/>
      <c r="AF24" s="673"/>
      <c r="AG24" s="673"/>
      <c r="AH24" s="673"/>
      <c r="AI24" s="673"/>
      <c r="AJ24" s="674" t="str">
        <f t="shared" si="0"/>
        <v/>
      </c>
      <c r="AK24" s="675"/>
      <c r="AL24" s="675"/>
      <c r="AM24" s="675"/>
      <c r="AN24" s="675"/>
      <c r="AO24" s="676"/>
      <c r="AP24" s="677"/>
      <c r="AQ24" s="678"/>
      <c r="AR24" s="678"/>
      <c r="AS24" s="679"/>
      <c r="AT24" s="653" t="str">
        <f t="shared" si="1"/>
        <v/>
      </c>
      <c r="AU24" s="653"/>
      <c r="AV24" s="653"/>
      <c r="AW24" s="653"/>
      <c r="AX24" s="653"/>
      <c r="AY24" s="653"/>
      <c r="AZ24" s="653"/>
      <c r="BA24" s="653"/>
      <c r="BB24" s="653"/>
      <c r="BC24" s="654"/>
    </row>
    <row r="25" spans="1:55" s="361" customFormat="1" ht="37.5" customHeight="1" x14ac:dyDescent="0.2">
      <c r="A25" s="666"/>
      <c r="B25" s="667"/>
      <c r="C25" s="667"/>
      <c r="D25" s="667"/>
      <c r="E25" s="668"/>
      <c r="F25" s="669"/>
      <c r="G25" s="669"/>
      <c r="H25" s="669"/>
      <c r="I25" s="669"/>
      <c r="J25" s="669"/>
      <c r="K25" s="669"/>
      <c r="L25" s="669"/>
      <c r="M25" s="669"/>
      <c r="N25" s="669"/>
      <c r="O25" s="669"/>
      <c r="P25" s="670"/>
      <c r="Q25" s="670"/>
      <c r="R25" s="670"/>
      <c r="S25" s="670"/>
      <c r="T25" s="670"/>
      <c r="U25" s="670"/>
      <c r="V25" s="670"/>
      <c r="W25" s="670"/>
      <c r="X25" s="671"/>
      <c r="Y25" s="672"/>
      <c r="Z25" s="672"/>
      <c r="AA25" s="672"/>
      <c r="AB25" s="672"/>
      <c r="AC25" s="672"/>
      <c r="AD25" s="673"/>
      <c r="AE25" s="673"/>
      <c r="AF25" s="673"/>
      <c r="AG25" s="673"/>
      <c r="AH25" s="673"/>
      <c r="AI25" s="673"/>
      <c r="AJ25" s="674" t="str">
        <f t="shared" si="0"/>
        <v/>
      </c>
      <c r="AK25" s="675"/>
      <c r="AL25" s="675"/>
      <c r="AM25" s="675"/>
      <c r="AN25" s="675"/>
      <c r="AO25" s="676"/>
      <c r="AP25" s="677"/>
      <c r="AQ25" s="678"/>
      <c r="AR25" s="678"/>
      <c r="AS25" s="679"/>
      <c r="AT25" s="653" t="str">
        <f t="shared" si="1"/>
        <v/>
      </c>
      <c r="AU25" s="653"/>
      <c r="AV25" s="653"/>
      <c r="AW25" s="653"/>
      <c r="AX25" s="653"/>
      <c r="AY25" s="653"/>
      <c r="AZ25" s="653"/>
      <c r="BA25" s="653"/>
      <c r="BB25" s="653"/>
      <c r="BC25" s="654"/>
    </row>
    <row r="26" spans="1:55" s="361" customFormat="1" ht="37.5" customHeight="1" x14ac:dyDescent="0.2">
      <c r="A26" s="666"/>
      <c r="B26" s="667"/>
      <c r="C26" s="667"/>
      <c r="D26" s="667"/>
      <c r="E26" s="668"/>
      <c r="F26" s="669"/>
      <c r="G26" s="669"/>
      <c r="H26" s="669"/>
      <c r="I26" s="669"/>
      <c r="J26" s="669"/>
      <c r="K26" s="669"/>
      <c r="L26" s="669"/>
      <c r="M26" s="669"/>
      <c r="N26" s="669"/>
      <c r="O26" s="669"/>
      <c r="P26" s="670"/>
      <c r="Q26" s="670"/>
      <c r="R26" s="670"/>
      <c r="S26" s="670"/>
      <c r="T26" s="670"/>
      <c r="U26" s="670"/>
      <c r="V26" s="670"/>
      <c r="W26" s="670"/>
      <c r="X26" s="671"/>
      <c r="Y26" s="672"/>
      <c r="Z26" s="672"/>
      <c r="AA26" s="672"/>
      <c r="AB26" s="672"/>
      <c r="AC26" s="672"/>
      <c r="AD26" s="673"/>
      <c r="AE26" s="673"/>
      <c r="AF26" s="673"/>
      <c r="AG26" s="673"/>
      <c r="AH26" s="673"/>
      <c r="AI26" s="673"/>
      <c r="AJ26" s="674" t="str">
        <f t="shared" si="0"/>
        <v/>
      </c>
      <c r="AK26" s="675"/>
      <c r="AL26" s="675"/>
      <c r="AM26" s="675"/>
      <c r="AN26" s="675"/>
      <c r="AO26" s="676"/>
      <c r="AP26" s="677"/>
      <c r="AQ26" s="678"/>
      <c r="AR26" s="678"/>
      <c r="AS26" s="679"/>
      <c r="AT26" s="653" t="str">
        <f t="shared" si="1"/>
        <v/>
      </c>
      <c r="AU26" s="653"/>
      <c r="AV26" s="653"/>
      <c r="AW26" s="653"/>
      <c r="AX26" s="653"/>
      <c r="AY26" s="653"/>
      <c r="AZ26" s="653"/>
      <c r="BA26" s="653"/>
      <c r="BB26" s="653"/>
      <c r="BC26" s="654"/>
    </row>
    <row r="27" spans="1:55" s="361" customFormat="1" ht="37.5" customHeight="1" x14ac:dyDescent="0.2">
      <c r="A27" s="666"/>
      <c r="B27" s="667"/>
      <c r="C27" s="667"/>
      <c r="D27" s="667"/>
      <c r="E27" s="668"/>
      <c r="F27" s="669"/>
      <c r="G27" s="669"/>
      <c r="H27" s="669"/>
      <c r="I27" s="669"/>
      <c r="J27" s="669"/>
      <c r="K27" s="669"/>
      <c r="L27" s="669"/>
      <c r="M27" s="669"/>
      <c r="N27" s="669"/>
      <c r="O27" s="669"/>
      <c r="P27" s="670"/>
      <c r="Q27" s="670"/>
      <c r="R27" s="670"/>
      <c r="S27" s="670"/>
      <c r="T27" s="670"/>
      <c r="U27" s="670"/>
      <c r="V27" s="670"/>
      <c r="W27" s="670"/>
      <c r="X27" s="671"/>
      <c r="Y27" s="672"/>
      <c r="Z27" s="672"/>
      <c r="AA27" s="672"/>
      <c r="AB27" s="672"/>
      <c r="AC27" s="672"/>
      <c r="AD27" s="673"/>
      <c r="AE27" s="673"/>
      <c r="AF27" s="673"/>
      <c r="AG27" s="673"/>
      <c r="AH27" s="673"/>
      <c r="AI27" s="673"/>
      <c r="AJ27" s="674" t="str">
        <f t="shared" si="0"/>
        <v/>
      </c>
      <c r="AK27" s="675"/>
      <c r="AL27" s="675"/>
      <c r="AM27" s="675"/>
      <c r="AN27" s="675"/>
      <c r="AO27" s="676"/>
      <c r="AP27" s="677"/>
      <c r="AQ27" s="678"/>
      <c r="AR27" s="678"/>
      <c r="AS27" s="679"/>
      <c r="AT27" s="653" t="str">
        <f t="shared" si="1"/>
        <v/>
      </c>
      <c r="AU27" s="653"/>
      <c r="AV27" s="653"/>
      <c r="AW27" s="653"/>
      <c r="AX27" s="653"/>
      <c r="AY27" s="653"/>
      <c r="AZ27" s="653"/>
      <c r="BA27" s="653"/>
      <c r="BB27" s="653"/>
      <c r="BC27" s="654"/>
    </row>
    <row r="28" spans="1:55" s="361" customFormat="1" ht="37.5" customHeight="1" x14ac:dyDescent="0.2">
      <c r="A28" s="666"/>
      <c r="B28" s="667"/>
      <c r="C28" s="667"/>
      <c r="D28" s="667"/>
      <c r="E28" s="668"/>
      <c r="F28" s="669"/>
      <c r="G28" s="669"/>
      <c r="H28" s="669"/>
      <c r="I28" s="669"/>
      <c r="J28" s="669"/>
      <c r="K28" s="669"/>
      <c r="L28" s="669"/>
      <c r="M28" s="669"/>
      <c r="N28" s="669"/>
      <c r="O28" s="669"/>
      <c r="P28" s="670"/>
      <c r="Q28" s="670"/>
      <c r="R28" s="670"/>
      <c r="S28" s="670"/>
      <c r="T28" s="670"/>
      <c r="U28" s="670"/>
      <c r="V28" s="670"/>
      <c r="W28" s="670"/>
      <c r="X28" s="671"/>
      <c r="Y28" s="672"/>
      <c r="Z28" s="672"/>
      <c r="AA28" s="672"/>
      <c r="AB28" s="672"/>
      <c r="AC28" s="672"/>
      <c r="AD28" s="673"/>
      <c r="AE28" s="673"/>
      <c r="AF28" s="673"/>
      <c r="AG28" s="673"/>
      <c r="AH28" s="673"/>
      <c r="AI28" s="673"/>
      <c r="AJ28" s="674" t="str">
        <f t="shared" si="0"/>
        <v/>
      </c>
      <c r="AK28" s="675"/>
      <c r="AL28" s="675"/>
      <c r="AM28" s="675"/>
      <c r="AN28" s="675"/>
      <c r="AO28" s="676"/>
      <c r="AP28" s="677"/>
      <c r="AQ28" s="678"/>
      <c r="AR28" s="678"/>
      <c r="AS28" s="679"/>
      <c r="AT28" s="653" t="str">
        <f t="shared" si="1"/>
        <v/>
      </c>
      <c r="AU28" s="653"/>
      <c r="AV28" s="653"/>
      <c r="AW28" s="653"/>
      <c r="AX28" s="653"/>
      <c r="AY28" s="653"/>
      <c r="AZ28" s="653"/>
      <c r="BA28" s="653"/>
      <c r="BB28" s="653"/>
      <c r="BC28" s="654"/>
    </row>
    <row r="29" spans="1:55" s="361" customFormat="1" ht="37.5" customHeight="1" x14ac:dyDescent="0.2">
      <c r="A29" s="666"/>
      <c r="B29" s="667"/>
      <c r="C29" s="667"/>
      <c r="D29" s="667"/>
      <c r="E29" s="668"/>
      <c r="F29" s="669"/>
      <c r="G29" s="669"/>
      <c r="H29" s="669"/>
      <c r="I29" s="669"/>
      <c r="J29" s="669"/>
      <c r="K29" s="669"/>
      <c r="L29" s="669"/>
      <c r="M29" s="669"/>
      <c r="N29" s="669"/>
      <c r="O29" s="669"/>
      <c r="P29" s="670"/>
      <c r="Q29" s="670"/>
      <c r="R29" s="670"/>
      <c r="S29" s="670"/>
      <c r="T29" s="670"/>
      <c r="U29" s="670"/>
      <c r="V29" s="670"/>
      <c r="W29" s="670"/>
      <c r="X29" s="671"/>
      <c r="Y29" s="672"/>
      <c r="Z29" s="672"/>
      <c r="AA29" s="672"/>
      <c r="AB29" s="672"/>
      <c r="AC29" s="672"/>
      <c r="AD29" s="673"/>
      <c r="AE29" s="673"/>
      <c r="AF29" s="673"/>
      <c r="AG29" s="673"/>
      <c r="AH29" s="673"/>
      <c r="AI29" s="673"/>
      <c r="AJ29" s="674" t="str">
        <f t="shared" si="0"/>
        <v/>
      </c>
      <c r="AK29" s="675"/>
      <c r="AL29" s="675"/>
      <c r="AM29" s="675"/>
      <c r="AN29" s="675"/>
      <c r="AO29" s="676"/>
      <c r="AP29" s="677"/>
      <c r="AQ29" s="678"/>
      <c r="AR29" s="678"/>
      <c r="AS29" s="679"/>
      <c r="AT29" s="653" t="str">
        <f t="shared" si="1"/>
        <v/>
      </c>
      <c r="AU29" s="653"/>
      <c r="AV29" s="653"/>
      <c r="AW29" s="653"/>
      <c r="AX29" s="653"/>
      <c r="AY29" s="653"/>
      <c r="AZ29" s="653"/>
      <c r="BA29" s="653"/>
      <c r="BB29" s="653"/>
      <c r="BC29" s="654"/>
    </row>
    <row r="30" spans="1:55" s="361" customFormat="1" ht="37.5" customHeight="1" x14ac:dyDescent="0.2">
      <c r="A30" s="666"/>
      <c r="B30" s="667"/>
      <c r="C30" s="667"/>
      <c r="D30" s="667"/>
      <c r="E30" s="668"/>
      <c r="F30" s="669"/>
      <c r="G30" s="669"/>
      <c r="H30" s="669"/>
      <c r="I30" s="669"/>
      <c r="J30" s="669"/>
      <c r="K30" s="669"/>
      <c r="L30" s="669"/>
      <c r="M30" s="669"/>
      <c r="N30" s="669"/>
      <c r="O30" s="669"/>
      <c r="P30" s="670"/>
      <c r="Q30" s="670"/>
      <c r="R30" s="670"/>
      <c r="S30" s="670"/>
      <c r="T30" s="670"/>
      <c r="U30" s="670"/>
      <c r="V30" s="670"/>
      <c r="W30" s="670"/>
      <c r="X30" s="671"/>
      <c r="Y30" s="672"/>
      <c r="Z30" s="672"/>
      <c r="AA30" s="672"/>
      <c r="AB30" s="672"/>
      <c r="AC30" s="672"/>
      <c r="AD30" s="673"/>
      <c r="AE30" s="673"/>
      <c r="AF30" s="673"/>
      <c r="AG30" s="673"/>
      <c r="AH30" s="673"/>
      <c r="AI30" s="673"/>
      <c r="AJ30" s="674" t="str">
        <f t="shared" si="0"/>
        <v/>
      </c>
      <c r="AK30" s="675"/>
      <c r="AL30" s="675"/>
      <c r="AM30" s="675"/>
      <c r="AN30" s="675"/>
      <c r="AO30" s="676"/>
      <c r="AP30" s="677"/>
      <c r="AQ30" s="678"/>
      <c r="AR30" s="678"/>
      <c r="AS30" s="679"/>
      <c r="AT30" s="653" t="str">
        <f t="shared" si="1"/>
        <v/>
      </c>
      <c r="AU30" s="653"/>
      <c r="AV30" s="653"/>
      <c r="AW30" s="653"/>
      <c r="AX30" s="653"/>
      <c r="AY30" s="653"/>
      <c r="AZ30" s="653"/>
      <c r="BA30" s="653"/>
      <c r="BB30" s="653"/>
      <c r="BC30" s="654"/>
    </row>
    <row r="31" spans="1:55" s="361" customFormat="1" ht="37.5" customHeight="1" x14ac:dyDescent="0.2">
      <c r="A31" s="666"/>
      <c r="B31" s="667"/>
      <c r="C31" s="667"/>
      <c r="D31" s="667"/>
      <c r="E31" s="668"/>
      <c r="F31" s="669"/>
      <c r="G31" s="669"/>
      <c r="H31" s="669"/>
      <c r="I31" s="669"/>
      <c r="J31" s="669"/>
      <c r="K31" s="669"/>
      <c r="L31" s="669"/>
      <c r="M31" s="669"/>
      <c r="N31" s="669"/>
      <c r="O31" s="669"/>
      <c r="P31" s="670"/>
      <c r="Q31" s="670"/>
      <c r="R31" s="670"/>
      <c r="S31" s="670"/>
      <c r="T31" s="670"/>
      <c r="U31" s="670"/>
      <c r="V31" s="670"/>
      <c r="W31" s="670"/>
      <c r="X31" s="671"/>
      <c r="Y31" s="672"/>
      <c r="Z31" s="672"/>
      <c r="AA31" s="672"/>
      <c r="AB31" s="672"/>
      <c r="AC31" s="672"/>
      <c r="AD31" s="673"/>
      <c r="AE31" s="673"/>
      <c r="AF31" s="673"/>
      <c r="AG31" s="673"/>
      <c r="AH31" s="673"/>
      <c r="AI31" s="673"/>
      <c r="AJ31" s="674" t="str">
        <f t="shared" si="0"/>
        <v/>
      </c>
      <c r="AK31" s="675"/>
      <c r="AL31" s="675"/>
      <c r="AM31" s="675"/>
      <c r="AN31" s="675"/>
      <c r="AO31" s="676"/>
      <c r="AP31" s="677"/>
      <c r="AQ31" s="678"/>
      <c r="AR31" s="678"/>
      <c r="AS31" s="679"/>
      <c r="AT31" s="653" t="str">
        <f t="shared" si="1"/>
        <v/>
      </c>
      <c r="AU31" s="653"/>
      <c r="AV31" s="653"/>
      <c r="AW31" s="653"/>
      <c r="AX31" s="653"/>
      <c r="AY31" s="653"/>
      <c r="AZ31" s="653"/>
      <c r="BA31" s="653"/>
      <c r="BB31" s="653"/>
      <c r="BC31" s="654"/>
    </row>
    <row r="32" spans="1:55" s="361" customFormat="1" ht="37.5" customHeight="1" x14ac:dyDescent="0.2">
      <c r="A32" s="666"/>
      <c r="B32" s="667"/>
      <c r="C32" s="667"/>
      <c r="D32" s="667"/>
      <c r="E32" s="668"/>
      <c r="F32" s="669"/>
      <c r="G32" s="669"/>
      <c r="H32" s="669"/>
      <c r="I32" s="669"/>
      <c r="J32" s="669"/>
      <c r="K32" s="669"/>
      <c r="L32" s="669"/>
      <c r="M32" s="669"/>
      <c r="N32" s="669"/>
      <c r="O32" s="669"/>
      <c r="P32" s="670"/>
      <c r="Q32" s="670"/>
      <c r="R32" s="670"/>
      <c r="S32" s="670"/>
      <c r="T32" s="670"/>
      <c r="U32" s="670"/>
      <c r="V32" s="670"/>
      <c r="W32" s="670"/>
      <c r="X32" s="671"/>
      <c r="Y32" s="672"/>
      <c r="Z32" s="672"/>
      <c r="AA32" s="672"/>
      <c r="AB32" s="672"/>
      <c r="AC32" s="672"/>
      <c r="AD32" s="673"/>
      <c r="AE32" s="673"/>
      <c r="AF32" s="673"/>
      <c r="AG32" s="673"/>
      <c r="AH32" s="673"/>
      <c r="AI32" s="673"/>
      <c r="AJ32" s="674" t="str">
        <f t="shared" si="0"/>
        <v/>
      </c>
      <c r="AK32" s="675"/>
      <c r="AL32" s="675"/>
      <c r="AM32" s="675"/>
      <c r="AN32" s="675"/>
      <c r="AO32" s="676"/>
      <c r="AP32" s="677"/>
      <c r="AQ32" s="678"/>
      <c r="AR32" s="678"/>
      <c r="AS32" s="679"/>
      <c r="AT32" s="653" t="str">
        <f t="shared" si="1"/>
        <v/>
      </c>
      <c r="AU32" s="653"/>
      <c r="AV32" s="653"/>
      <c r="AW32" s="653"/>
      <c r="AX32" s="653"/>
      <c r="AY32" s="653"/>
      <c r="AZ32" s="653"/>
      <c r="BA32" s="653"/>
      <c r="BB32" s="653"/>
      <c r="BC32" s="654"/>
    </row>
    <row r="33" spans="1:55" s="361" customFormat="1" ht="37.5" customHeight="1" x14ac:dyDescent="0.2">
      <c r="A33" s="666"/>
      <c r="B33" s="667"/>
      <c r="C33" s="667"/>
      <c r="D33" s="667"/>
      <c r="E33" s="668"/>
      <c r="F33" s="669"/>
      <c r="G33" s="669"/>
      <c r="H33" s="669"/>
      <c r="I33" s="669"/>
      <c r="J33" s="669"/>
      <c r="K33" s="669"/>
      <c r="L33" s="669"/>
      <c r="M33" s="669"/>
      <c r="N33" s="669"/>
      <c r="O33" s="669"/>
      <c r="P33" s="670"/>
      <c r="Q33" s="670"/>
      <c r="R33" s="670"/>
      <c r="S33" s="670"/>
      <c r="T33" s="670"/>
      <c r="U33" s="670"/>
      <c r="V33" s="670"/>
      <c r="W33" s="670"/>
      <c r="X33" s="671"/>
      <c r="Y33" s="672"/>
      <c r="Z33" s="672"/>
      <c r="AA33" s="672"/>
      <c r="AB33" s="672"/>
      <c r="AC33" s="672"/>
      <c r="AD33" s="673"/>
      <c r="AE33" s="673"/>
      <c r="AF33" s="673"/>
      <c r="AG33" s="673"/>
      <c r="AH33" s="673"/>
      <c r="AI33" s="673"/>
      <c r="AJ33" s="674" t="str">
        <f t="shared" si="0"/>
        <v/>
      </c>
      <c r="AK33" s="675"/>
      <c r="AL33" s="675"/>
      <c r="AM33" s="675"/>
      <c r="AN33" s="675"/>
      <c r="AO33" s="676"/>
      <c r="AP33" s="677"/>
      <c r="AQ33" s="678"/>
      <c r="AR33" s="678"/>
      <c r="AS33" s="679"/>
      <c r="AT33" s="653" t="str">
        <f t="shared" si="1"/>
        <v/>
      </c>
      <c r="AU33" s="653"/>
      <c r="AV33" s="653"/>
      <c r="AW33" s="653"/>
      <c r="AX33" s="653"/>
      <c r="AY33" s="653"/>
      <c r="AZ33" s="653"/>
      <c r="BA33" s="653"/>
      <c r="BB33" s="653"/>
      <c r="BC33" s="654"/>
    </row>
    <row r="34" spans="1:55" s="361" customFormat="1" ht="37.5" customHeight="1" x14ac:dyDescent="0.2">
      <c r="A34" s="666"/>
      <c r="B34" s="667"/>
      <c r="C34" s="667"/>
      <c r="D34" s="667"/>
      <c r="E34" s="668"/>
      <c r="F34" s="669"/>
      <c r="G34" s="669"/>
      <c r="H34" s="669"/>
      <c r="I34" s="669"/>
      <c r="J34" s="669"/>
      <c r="K34" s="669"/>
      <c r="L34" s="669"/>
      <c r="M34" s="669"/>
      <c r="N34" s="669"/>
      <c r="O34" s="669"/>
      <c r="P34" s="670"/>
      <c r="Q34" s="670"/>
      <c r="R34" s="670"/>
      <c r="S34" s="670"/>
      <c r="T34" s="670"/>
      <c r="U34" s="670"/>
      <c r="V34" s="670"/>
      <c r="W34" s="670"/>
      <c r="X34" s="671"/>
      <c r="Y34" s="672"/>
      <c r="Z34" s="672"/>
      <c r="AA34" s="672"/>
      <c r="AB34" s="672"/>
      <c r="AC34" s="672"/>
      <c r="AD34" s="673"/>
      <c r="AE34" s="673"/>
      <c r="AF34" s="673"/>
      <c r="AG34" s="673"/>
      <c r="AH34" s="673"/>
      <c r="AI34" s="673"/>
      <c r="AJ34" s="674" t="str">
        <f t="shared" si="0"/>
        <v/>
      </c>
      <c r="AK34" s="675"/>
      <c r="AL34" s="675"/>
      <c r="AM34" s="675"/>
      <c r="AN34" s="675"/>
      <c r="AO34" s="676"/>
      <c r="AP34" s="677"/>
      <c r="AQ34" s="678"/>
      <c r="AR34" s="678"/>
      <c r="AS34" s="679"/>
      <c r="AT34" s="653" t="str">
        <f t="shared" si="1"/>
        <v/>
      </c>
      <c r="AU34" s="653"/>
      <c r="AV34" s="653"/>
      <c r="AW34" s="653"/>
      <c r="AX34" s="653"/>
      <c r="AY34" s="653"/>
      <c r="AZ34" s="653"/>
      <c r="BA34" s="653"/>
      <c r="BB34" s="653"/>
      <c r="BC34" s="654"/>
    </row>
    <row r="35" spans="1:55" s="361" customFormat="1" ht="37.5" customHeight="1" x14ac:dyDescent="0.2">
      <c r="A35" s="666"/>
      <c r="B35" s="667"/>
      <c r="C35" s="667"/>
      <c r="D35" s="667"/>
      <c r="E35" s="668"/>
      <c r="F35" s="669"/>
      <c r="G35" s="669"/>
      <c r="H35" s="669"/>
      <c r="I35" s="669"/>
      <c r="J35" s="669"/>
      <c r="K35" s="669"/>
      <c r="L35" s="669"/>
      <c r="M35" s="669"/>
      <c r="N35" s="669"/>
      <c r="O35" s="669"/>
      <c r="P35" s="670"/>
      <c r="Q35" s="670"/>
      <c r="R35" s="670"/>
      <c r="S35" s="670"/>
      <c r="T35" s="670"/>
      <c r="U35" s="670"/>
      <c r="V35" s="670"/>
      <c r="W35" s="670"/>
      <c r="X35" s="671"/>
      <c r="Y35" s="672"/>
      <c r="Z35" s="672"/>
      <c r="AA35" s="672"/>
      <c r="AB35" s="672"/>
      <c r="AC35" s="672"/>
      <c r="AD35" s="673"/>
      <c r="AE35" s="673"/>
      <c r="AF35" s="673"/>
      <c r="AG35" s="673"/>
      <c r="AH35" s="673"/>
      <c r="AI35" s="673"/>
      <c r="AJ35" s="674" t="str">
        <f t="shared" si="0"/>
        <v/>
      </c>
      <c r="AK35" s="675"/>
      <c r="AL35" s="675"/>
      <c r="AM35" s="675"/>
      <c r="AN35" s="675"/>
      <c r="AO35" s="676"/>
      <c r="AP35" s="677"/>
      <c r="AQ35" s="678"/>
      <c r="AR35" s="678"/>
      <c r="AS35" s="679"/>
      <c r="AT35" s="653" t="str">
        <f t="shared" si="1"/>
        <v/>
      </c>
      <c r="AU35" s="653"/>
      <c r="AV35" s="653"/>
      <c r="AW35" s="653"/>
      <c r="AX35" s="653"/>
      <c r="AY35" s="653"/>
      <c r="AZ35" s="653"/>
      <c r="BA35" s="653"/>
      <c r="BB35" s="653"/>
      <c r="BC35" s="654"/>
    </row>
    <row r="36" spans="1:55" s="361" customFormat="1" ht="37.5" customHeight="1" x14ac:dyDescent="0.2">
      <c r="A36" s="666"/>
      <c r="B36" s="667"/>
      <c r="C36" s="667"/>
      <c r="D36" s="667"/>
      <c r="E36" s="668"/>
      <c r="F36" s="669"/>
      <c r="G36" s="669"/>
      <c r="H36" s="669"/>
      <c r="I36" s="669"/>
      <c r="J36" s="669"/>
      <c r="K36" s="669"/>
      <c r="L36" s="669"/>
      <c r="M36" s="669"/>
      <c r="N36" s="669"/>
      <c r="O36" s="669"/>
      <c r="P36" s="670"/>
      <c r="Q36" s="670"/>
      <c r="R36" s="670"/>
      <c r="S36" s="670"/>
      <c r="T36" s="670"/>
      <c r="U36" s="670"/>
      <c r="V36" s="670"/>
      <c r="W36" s="670"/>
      <c r="X36" s="671"/>
      <c r="Y36" s="672"/>
      <c r="Z36" s="672"/>
      <c r="AA36" s="672"/>
      <c r="AB36" s="672"/>
      <c r="AC36" s="672"/>
      <c r="AD36" s="673"/>
      <c r="AE36" s="673"/>
      <c r="AF36" s="673"/>
      <c r="AG36" s="673"/>
      <c r="AH36" s="673"/>
      <c r="AI36" s="673"/>
      <c r="AJ36" s="674" t="str">
        <f t="shared" si="0"/>
        <v/>
      </c>
      <c r="AK36" s="675"/>
      <c r="AL36" s="675"/>
      <c r="AM36" s="675"/>
      <c r="AN36" s="675"/>
      <c r="AO36" s="676"/>
      <c r="AP36" s="677"/>
      <c r="AQ36" s="678"/>
      <c r="AR36" s="678"/>
      <c r="AS36" s="679"/>
      <c r="AT36" s="653" t="str">
        <f t="shared" si="1"/>
        <v/>
      </c>
      <c r="AU36" s="653"/>
      <c r="AV36" s="653"/>
      <c r="AW36" s="653"/>
      <c r="AX36" s="653"/>
      <c r="AY36" s="653"/>
      <c r="AZ36" s="653"/>
      <c r="BA36" s="653"/>
      <c r="BB36" s="653"/>
      <c r="BC36" s="654"/>
    </row>
    <row r="37" spans="1:55" s="361" customFormat="1" ht="37.5" customHeight="1" x14ac:dyDescent="0.2">
      <c r="A37" s="666"/>
      <c r="B37" s="667"/>
      <c r="C37" s="667"/>
      <c r="D37" s="667"/>
      <c r="E37" s="668"/>
      <c r="F37" s="669"/>
      <c r="G37" s="669"/>
      <c r="H37" s="669"/>
      <c r="I37" s="669"/>
      <c r="J37" s="669"/>
      <c r="K37" s="669"/>
      <c r="L37" s="669"/>
      <c r="M37" s="669"/>
      <c r="N37" s="669"/>
      <c r="O37" s="669"/>
      <c r="P37" s="670"/>
      <c r="Q37" s="670"/>
      <c r="R37" s="670"/>
      <c r="S37" s="670"/>
      <c r="T37" s="670"/>
      <c r="U37" s="670"/>
      <c r="V37" s="670"/>
      <c r="W37" s="670"/>
      <c r="X37" s="671"/>
      <c r="Y37" s="672"/>
      <c r="Z37" s="672"/>
      <c r="AA37" s="672"/>
      <c r="AB37" s="672"/>
      <c r="AC37" s="672"/>
      <c r="AD37" s="673"/>
      <c r="AE37" s="673"/>
      <c r="AF37" s="673"/>
      <c r="AG37" s="673"/>
      <c r="AH37" s="673"/>
      <c r="AI37" s="673"/>
      <c r="AJ37" s="674" t="str">
        <f t="shared" si="0"/>
        <v/>
      </c>
      <c r="AK37" s="675"/>
      <c r="AL37" s="675"/>
      <c r="AM37" s="675"/>
      <c r="AN37" s="675"/>
      <c r="AO37" s="676"/>
      <c r="AP37" s="677"/>
      <c r="AQ37" s="678"/>
      <c r="AR37" s="678"/>
      <c r="AS37" s="679"/>
      <c r="AT37" s="653" t="str">
        <f t="shared" si="1"/>
        <v/>
      </c>
      <c r="AU37" s="653"/>
      <c r="AV37" s="653"/>
      <c r="AW37" s="653"/>
      <c r="AX37" s="653"/>
      <c r="AY37" s="653"/>
      <c r="AZ37" s="653"/>
      <c r="BA37" s="653"/>
      <c r="BB37" s="653"/>
      <c r="BC37" s="654"/>
    </row>
    <row r="38" spans="1:55" s="361" customFormat="1" ht="37.5" customHeight="1" x14ac:dyDescent="0.2">
      <c r="A38" s="666"/>
      <c r="B38" s="667"/>
      <c r="C38" s="667"/>
      <c r="D38" s="667"/>
      <c r="E38" s="668"/>
      <c r="F38" s="669"/>
      <c r="G38" s="669"/>
      <c r="H38" s="669"/>
      <c r="I38" s="669"/>
      <c r="J38" s="669"/>
      <c r="K38" s="669"/>
      <c r="L38" s="669"/>
      <c r="M38" s="669"/>
      <c r="N38" s="669"/>
      <c r="O38" s="669"/>
      <c r="P38" s="670"/>
      <c r="Q38" s="670"/>
      <c r="R38" s="670"/>
      <c r="S38" s="670"/>
      <c r="T38" s="670"/>
      <c r="U38" s="670"/>
      <c r="V38" s="670"/>
      <c r="W38" s="670"/>
      <c r="X38" s="671"/>
      <c r="Y38" s="672"/>
      <c r="Z38" s="672"/>
      <c r="AA38" s="672"/>
      <c r="AB38" s="672"/>
      <c r="AC38" s="672"/>
      <c r="AD38" s="673"/>
      <c r="AE38" s="673"/>
      <c r="AF38" s="673"/>
      <c r="AG38" s="673"/>
      <c r="AH38" s="673"/>
      <c r="AI38" s="673"/>
      <c r="AJ38" s="674" t="str">
        <f t="shared" si="0"/>
        <v/>
      </c>
      <c r="AK38" s="675"/>
      <c r="AL38" s="675"/>
      <c r="AM38" s="675"/>
      <c r="AN38" s="675"/>
      <c r="AO38" s="676"/>
      <c r="AP38" s="677"/>
      <c r="AQ38" s="678"/>
      <c r="AR38" s="678"/>
      <c r="AS38" s="679"/>
      <c r="AT38" s="653" t="str">
        <f t="shared" si="1"/>
        <v/>
      </c>
      <c r="AU38" s="653"/>
      <c r="AV38" s="653"/>
      <c r="AW38" s="653"/>
      <c r="AX38" s="653"/>
      <c r="AY38" s="653"/>
      <c r="AZ38" s="653"/>
      <c r="BA38" s="653"/>
      <c r="BB38" s="653"/>
      <c r="BC38" s="654"/>
    </row>
    <row r="39" spans="1:55" s="361" customFormat="1" ht="37.5" customHeight="1" x14ac:dyDescent="0.2">
      <c r="A39" s="666"/>
      <c r="B39" s="667"/>
      <c r="C39" s="667"/>
      <c r="D39" s="667"/>
      <c r="E39" s="668"/>
      <c r="F39" s="669"/>
      <c r="G39" s="669"/>
      <c r="H39" s="669"/>
      <c r="I39" s="669"/>
      <c r="J39" s="669"/>
      <c r="K39" s="669"/>
      <c r="L39" s="669"/>
      <c r="M39" s="669"/>
      <c r="N39" s="669"/>
      <c r="O39" s="669"/>
      <c r="P39" s="670"/>
      <c r="Q39" s="670"/>
      <c r="R39" s="670"/>
      <c r="S39" s="670"/>
      <c r="T39" s="670"/>
      <c r="U39" s="670"/>
      <c r="V39" s="670"/>
      <c r="W39" s="670"/>
      <c r="X39" s="671"/>
      <c r="Y39" s="672"/>
      <c r="Z39" s="672"/>
      <c r="AA39" s="672"/>
      <c r="AB39" s="672"/>
      <c r="AC39" s="672"/>
      <c r="AD39" s="673"/>
      <c r="AE39" s="673"/>
      <c r="AF39" s="673"/>
      <c r="AG39" s="673"/>
      <c r="AH39" s="673"/>
      <c r="AI39" s="673"/>
      <c r="AJ39" s="674" t="str">
        <f t="shared" si="0"/>
        <v/>
      </c>
      <c r="AK39" s="675"/>
      <c r="AL39" s="675"/>
      <c r="AM39" s="675"/>
      <c r="AN39" s="675"/>
      <c r="AO39" s="676"/>
      <c r="AP39" s="677"/>
      <c r="AQ39" s="678"/>
      <c r="AR39" s="678"/>
      <c r="AS39" s="679"/>
      <c r="AT39" s="653" t="str">
        <f t="shared" si="1"/>
        <v/>
      </c>
      <c r="AU39" s="653"/>
      <c r="AV39" s="653"/>
      <c r="AW39" s="653"/>
      <c r="AX39" s="653"/>
      <c r="AY39" s="653"/>
      <c r="AZ39" s="653"/>
      <c r="BA39" s="653"/>
      <c r="BB39" s="653"/>
      <c r="BC39" s="654"/>
    </row>
    <row r="40" spans="1:55" s="361" customFormat="1" ht="37.5" customHeight="1" x14ac:dyDescent="0.2">
      <c r="A40" s="666"/>
      <c r="B40" s="667"/>
      <c r="C40" s="667"/>
      <c r="D40" s="667"/>
      <c r="E40" s="668"/>
      <c r="F40" s="669"/>
      <c r="G40" s="669"/>
      <c r="H40" s="669"/>
      <c r="I40" s="669"/>
      <c r="J40" s="669"/>
      <c r="K40" s="669"/>
      <c r="L40" s="669"/>
      <c r="M40" s="669"/>
      <c r="N40" s="669"/>
      <c r="O40" s="669"/>
      <c r="P40" s="670"/>
      <c r="Q40" s="670"/>
      <c r="R40" s="670"/>
      <c r="S40" s="670"/>
      <c r="T40" s="670"/>
      <c r="U40" s="670"/>
      <c r="V40" s="670"/>
      <c r="W40" s="670"/>
      <c r="X40" s="671"/>
      <c r="Y40" s="672"/>
      <c r="Z40" s="672"/>
      <c r="AA40" s="672"/>
      <c r="AB40" s="672"/>
      <c r="AC40" s="672"/>
      <c r="AD40" s="673"/>
      <c r="AE40" s="673"/>
      <c r="AF40" s="673"/>
      <c r="AG40" s="673"/>
      <c r="AH40" s="673"/>
      <c r="AI40" s="673"/>
      <c r="AJ40" s="674" t="str">
        <f t="shared" si="0"/>
        <v/>
      </c>
      <c r="AK40" s="675"/>
      <c r="AL40" s="675"/>
      <c r="AM40" s="675"/>
      <c r="AN40" s="675"/>
      <c r="AO40" s="676"/>
      <c r="AP40" s="677"/>
      <c r="AQ40" s="678"/>
      <c r="AR40" s="678"/>
      <c r="AS40" s="679"/>
      <c r="AT40" s="653" t="str">
        <f t="shared" si="1"/>
        <v/>
      </c>
      <c r="AU40" s="653"/>
      <c r="AV40" s="653"/>
      <c r="AW40" s="653"/>
      <c r="AX40" s="653"/>
      <c r="AY40" s="653"/>
      <c r="AZ40" s="653"/>
      <c r="BA40" s="653"/>
      <c r="BB40" s="653"/>
      <c r="BC40" s="654"/>
    </row>
    <row r="41" spans="1:55" s="361" customFormat="1" ht="37.5" customHeight="1" x14ac:dyDescent="0.2">
      <c r="A41" s="666"/>
      <c r="B41" s="667"/>
      <c r="C41" s="667"/>
      <c r="D41" s="667"/>
      <c r="E41" s="668"/>
      <c r="F41" s="669"/>
      <c r="G41" s="669"/>
      <c r="H41" s="669"/>
      <c r="I41" s="669"/>
      <c r="J41" s="669"/>
      <c r="K41" s="669"/>
      <c r="L41" s="669"/>
      <c r="M41" s="669"/>
      <c r="N41" s="669"/>
      <c r="O41" s="669"/>
      <c r="P41" s="670"/>
      <c r="Q41" s="670"/>
      <c r="R41" s="670"/>
      <c r="S41" s="670"/>
      <c r="T41" s="670"/>
      <c r="U41" s="670"/>
      <c r="V41" s="670"/>
      <c r="W41" s="670"/>
      <c r="X41" s="671"/>
      <c r="Y41" s="672"/>
      <c r="Z41" s="672"/>
      <c r="AA41" s="672"/>
      <c r="AB41" s="672"/>
      <c r="AC41" s="672"/>
      <c r="AD41" s="673"/>
      <c r="AE41" s="673"/>
      <c r="AF41" s="673"/>
      <c r="AG41" s="673"/>
      <c r="AH41" s="673"/>
      <c r="AI41" s="673"/>
      <c r="AJ41" s="674" t="str">
        <f t="shared" si="0"/>
        <v/>
      </c>
      <c r="AK41" s="675"/>
      <c r="AL41" s="675"/>
      <c r="AM41" s="675"/>
      <c r="AN41" s="675"/>
      <c r="AO41" s="676"/>
      <c r="AP41" s="677"/>
      <c r="AQ41" s="678"/>
      <c r="AR41" s="678"/>
      <c r="AS41" s="679"/>
      <c r="AT41" s="653" t="str">
        <f t="shared" si="1"/>
        <v/>
      </c>
      <c r="AU41" s="653"/>
      <c r="AV41" s="653"/>
      <c r="AW41" s="653"/>
      <c r="AX41" s="653"/>
      <c r="AY41" s="653"/>
      <c r="AZ41" s="653"/>
      <c r="BA41" s="653"/>
      <c r="BB41" s="653"/>
      <c r="BC41" s="654"/>
    </row>
    <row r="42" spans="1:55" s="361" customFormat="1" ht="37.5" customHeight="1" x14ac:dyDescent="0.2">
      <c r="A42" s="666"/>
      <c r="B42" s="667"/>
      <c r="C42" s="667"/>
      <c r="D42" s="667"/>
      <c r="E42" s="668"/>
      <c r="F42" s="669"/>
      <c r="G42" s="669"/>
      <c r="H42" s="669"/>
      <c r="I42" s="669"/>
      <c r="J42" s="669"/>
      <c r="K42" s="669"/>
      <c r="L42" s="669"/>
      <c r="M42" s="669"/>
      <c r="N42" s="669"/>
      <c r="O42" s="669"/>
      <c r="P42" s="670"/>
      <c r="Q42" s="670"/>
      <c r="R42" s="670"/>
      <c r="S42" s="670"/>
      <c r="T42" s="670"/>
      <c r="U42" s="670"/>
      <c r="V42" s="670"/>
      <c r="W42" s="670"/>
      <c r="X42" s="671"/>
      <c r="Y42" s="672"/>
      <c r="Z42" s="672"/>
      <c r="AA42" s="672"/>
      <c r="AB42" s="672"/>
      <c r="AC42" s="672"/>
      <c r="AD42" s="673"/>
      <c r="AE42" s="673"/>
      <c r="AF42" s="673"/>
      <c r="AG42" s="673"/>
      <c r="AH42" s="673"/>
      <c r="AI42" s="673"/>
      <c r="AJ42" s="674" t="str">
        <f t="shared" si="0"/>
        <v/>
      </c>
      <c r="AK42" s="675"/>
      <c r="AL42" s="675"/>
      <c r="AM42" s="675"/>
      <c r="AN42" s="675"/>
      <c r="AO42" s="676"/>
      <c r="AP42" s="677"/>
      <c r="AQ42" s="678"/>
      <c r="AR42" s="678"/>
      <c r="AS42" s="679"/>
      <c r="AT42" s="653" t="str">
        <f t="shared" si="1"/>
        <v/>
      </c>
      <c r="AU42" s="653"/>
      <c r="AV42" s="653"/>
      <c r="AW42" s="653"/>
      <c r="AX42" s="653"/>
      <c r="AY42" s="653"/>
      <c r="AZ42" s="653"/>
      <c r="BA42" s="653"/>
      <c r="BB42" s="653"/>
      <c r="BC42" s="654"/>
    </row>
    <row r="43" spans="1:55" s="361" customFormat="1" ht="37.5" customHeight="1" x14ac:dyDescent="0.2">
      <c r="A43" s="666"/>
      <c r="B43" s="667"/>
      <c r="C43" s="667"/>
      <c r="D43" s="667"/>
      <c r="E43" s="668"/>
      <c r="F43" s="669"/>
      <c r="G43" s="669"/>
      <c r="H43" s="669"/>
      <c r="I43" s="669"/>
      <c r="J43" s="669"/>
      <c r="K43" s="669"/>
      <c r="L43" s="669"/>
      <c r="M43" s="669"/>
      <c r="N43" s="669"/>
      <c r="O43" s="669"/>
      <c r="P43" s="670"/>
      <c r="Q43" s="670"/>
      <c r="R43" s="670"/>
      <c r="S43" s="670"/>
      <c r="T43" s="670"/>
      <c r="U43" s="670"/>
      <c r="V43" s="670"/>
      <c r="W43" s="670"/>
      <c r="X43" s="671"/>
      <c r="Y43" s="672"/>
      <c r="Z43" s="672"/>
      <c r="AA43" s="672"/>
      <c r="AB43" s="672"/>
      <c r="AC43" s="672"/>
      <c r="AD43" s="673"/>
      <c r="AE43" s="673"/>
      <c r="AF43" s="673"/>
      <c r="AG43" s="673"/>
      <c r="AH43" s="673"/>
      <c r="AI43" s="673"/>
      <c r="AJ43" s="674" t="str">
        <f t="shared" si="0"/>
        <v/>
      </c>
      <c r="AK43" s="675"/>
      <c r="AL43" s="675"/>
      <c r="AM43" s="675"/>
      <c r="AN43" s="675"/>
      <c r="AO43" s="676"/>
      <c r="AP43" s="677"/>
      <c r="AQ43" s="678"/>
      <c r="AR43" s="678"/>
      <c r="AS43" s="679"/>
      <c r="AT43" s="653" t="str">
        <f t="shared" si="1"/>
        <v/>
      </c>
      <c r="AU43" s="653"/>
      <c r="AV43" s="653"/>
      <c r="AW43" s="653"/>
      <c r="AX43" s="653"/>
      <c r="AY43" s="653"/>
      <c r="AZ43" s="653"/>
      <c r="BA43" s="653"/>
      <c r="BB43" s="653"/>
      <c r="BC43" s="654"/>
    </row>
    <row r="44" spans="1:55" s="361" customFormat="1" ht="37.5" customHeight="1" x14ac:dyDescent="0.2">
      <c r="A44" s="666"/>
      <c r="B44" s="667"/>
      <c r="C44" s="667"/>
      <c r="D44" s="667"/>
      <c r="E44" s="668"/>
      <c r="F44" s="669"/>
      <c r="G44" s="669"/>
      <c r="H44" s="669"/>
      <c r="I44" s="669"/>
      <c r="J44" s="669"/>
      <c r="K44" s="669"/>
      <c r="L44" s="669"/>
      <c r="M44" s="669"/>
      <c r="N44" s="669"/>
      <c r="O44" s="669"/>
      <c r="P44" s="670"/>
      <c r="Q44" s="670"/>
      <c r="R44" s="670"/>
      <c r="S44" s="670"/>
      <c r="T44" s="670"/>
      <c r="U44" s="670"/>
      <c r="V44" s="670"/>
      <c r="W44" s="670"/>
      <c r="X44" s="671"/>
      <c r="Y44" s="672"/>
      <c r="Z44" s="672"/>
      <c r="AA44" s="672"/>
      <c r="AB44" s="672"/>
      <c r="AC44" s="672"/>
      <c r="AD44" s="673"/>
      <c r="AE44" s="673"/>
      <c r="AF44" s="673"/>
      <c r="AG44" s="673"/>
      <c r="AH44" s="673"/>
      <c r="AI44" s="673"/>
      <c r="AJ44" s="674" t="str">
        <f t="shared" si="0"/>
        <v/>
      </c>
      <c r="AK44" s="675"/>
      <c r="AL44" s="675"/>
      <c r="AM44" s="675"/>
      <c r="AN44" s="675"/>
      <c r="AO44" s="676"/>
      <c r="AP44" s="677"/>
      <c r="AQ44" s="678"/>
      <c r="AR44" s="678"/>
      <c r="AS44" s="679"/>
      <c r="AT44" s="653" t="str">
        <f t="shared" si="1"/>
        <v/>
      </c>
      <c r="AU44" s="653"/>
      <c r="AV44" s="653"/>
      <c r="AW44" s="653"/>
      <c r="AX44" s="653"/>
      <c r="AY44" s="653"/>
      <c r="AZ44" s="653"/>
      <c r="BA44" s="653"/>
      <c r="BB44" s="653"/>
      <c r="BC44" s="654"/>
    </row>
    <row r="45" spans="1:55" s="361" customFormat="1" ht="37.5" customHeight="1" x14ac:dyDescent="0.2">
      <c r="A45" s="666"/>
      <c r="B45" s="667"/>
      <c r="C45" s="667"/>
      <c r="D45" s="667"/>
      <c r="E45" s="668"/>
      <c r="F45" s="669"/>
      <c r="G45" s="669"/>
      <c r="H45" s="669"/>
      <c r="I45" s="669"/>
      <c r="J45" s="669"/>
      <c r="K45" s="669"/>
      <c r="L45" s="669"/>
      <c r="M45" s="669"/>
      <c r="N45" s="669"/>
      <c r="O45" s="669"/>
      <c r="P45" s="670"/>
      <c r="Q45" s="670"/>
      <c r="R45" s="670"/>
      <c r="S45" s="670"/>
      <c r="T45" s="670"/>
      <c r="U45" s="670"/>
      <c r="V45" s="670"/>
      <c r="W45" s="670"/>
      <c r="X45" s="671"/>
      <c r="Y45" s="672"/>
      <c r="Z45" s="672"/>
      <c r="AA45" s="672"/>
      <c r="AB45" s="672"/>
      <c r="AC45" s="672"/>
      <c r="AD45" s="673"/>
      <c r="AE45" s="673"/>
      <c r="AF45" s="673"/>
      <c r="AG45" s="673"/>
      <c r="AH45" s="673"/>
      <c r="AI45" s="673"/>
      <c r="AJ45" s="674" t="str">
        <f t="shared" si="0"/>
        <v/>
      </c>
      <c r="AK45" s="675"/>
      <c r="AL45" s="675"/>
      <c r="AM45" s="675"/>
      <c r="AN45" s="675"/>
      <c r="AO45" s="676"/>
      <c r="AP45" s="677"/>
      <c r="AQ45" s="678"/>
      <c r="AR45" s="678"/>
      <c r="AS45" s="679"/>
      <c r="AT45" s="653" t="str">
        <f t="shared" si="1"/>
        <v/>
      </c>
      <c r="AU45" s="653"/>
      <c r="AV45" s="653"/>
      <c r="AW45" s="653"/>
      <c r="AX45" s="653"/>
      <c r="AY45" s="653"/>
      <c r="AZ45" s="653"/>
      <c r="BA45" s="653"/>
      <c r="BB45" s="653"/>
      <c r="BC45" s="654"/>
    </row>
    <row r="46" spans="1:55" s="361" customFormat="1" ht="37.5" customHeight="1" x14ac:dyDescent="0.2">
      <c r="A46" s="666"/>
      <c r="B46" s="667"/>
      <c r="C46" s="667"/>
      <c r="D46" s="667"/>
      <c r="E46" s="668"/>
      <c r="F46" s="669"/>
      <c r="G46" s="669"/>
      <c r="H46" s="669"/>
      <c r="I46" s="669"/>
      <c r="J46" s="669"/>
      <c r="K46" s="669"/>
      <c r="L46" s="669"/>
      <c r="M46" s="669"/>
      <c r="N46" s="669"/>
      <c r="O46" s="669"/>
      <c r="P46" s="670"/>
      <c r="Q46" s="670"/>
      <c r="R46" s="670"/>
      <c r="S46" s="670"/>
      <c r="T46" s="670"/>
      <c r="U46" s="670"/>
      <c r="V46" s="670"/>
      <c r="W46" s="670"/>
      <c r="X46" s="671"/>
      <c r="Y46" s="672"/>
      <c r="Z46" s="672"/>
      <c r="AA46" s="672"/>
      <c r="AB46" s="672"/>
      <c r="AC46" s="672"/>
      <c r="AD46" s="673"/>
      <c r="AE46" s="673"/>
      <c r="AF46" s="673"/>
      <c r="AG46" s="673"/>
      <c r="AH46" s="673"/>
      <c r="AI46" s="673"/>
      <c r="AJ46" s="674" t="str">
        <f t="shared" si="0"/>
        <v/>
      </c>
      <c r="AK46" s="675"/>
      <c r="AL46" s="675"/>
      <c r="AM46" s="675"/>
      <c r="AN46" s="675"/>
      <c r="AO46" s="676"/>
      <c r="AP46" s="650"/>
      <c r="AQ46" s="651"/>
      <c r="AR46" s="651"/>
      <c r="AS46" s="652"/>
      <c r="AT46" s="653" t="str">
        <f t="shared" si="1"/>
        <v/>
      </c>
      <c r="AU46" s="653"/>
      <c r="AV46" s="653"/>
      <c r="AW46" s="653"/>
      <c r="AX46" s="653"/>
      <c r="AY46" s="653"/>
      <c r="AZ46" s="653"/>
      <c r="BA46" s="653"/>
      <c r="BB46" s="653"/>
      <c r="BC46" s="654"/>
    </row>
    <row r="47" spans="1:55" ht="37.5" customHeight="1" x14ac:dyDescent="0.2">
      <c r="A47" s="655" t="s">
        <v>187</v>
      </c>
      <c r="B47" s="656"/>
      <c r="C47" s="656"/>
      <c r="D47" s="656"/>
      <c r="E47" s="656"/>
      <c r="F47" s="656"/>
      <c r="G47" s="656"/>
      <c r="H47" s="656"/>
      <c r="I47" s="656"/>
      <c r="J47" s="656"/>
      <c r="K47" s="656"/>
      <c r="L47" s="656"/>
      <c r="M47" s="656"/>
      <c r="N47" s="656"/>
      <c r="O47" s="656"/>
      <c r="P47" s="656"/>
      <c r="Q47" s="656"/>
      <c r="R47" s="656"/>
      <c r="S47" s="656"/>
      <c r="T47" s="656"/>
      <c r="U47" s="656"/>
      <c r="V47" s="656"/>
      <c r="W47" s="656"/>
      <c r="X47" s="656"/>
      <c r="Y47" s="656"/>
      <c r="Z47" s="656"/>
      <c r="AA47" s="656"/>
      <c r="AB47" s="656"/>
      <c r="AC47" s="656"/>
      <c r="AD47" s="656"/>
      <c r="AE47" s="656"/>
      <c r="AF47" s="656"/>
      <c r="AG47" s="656"/>
      <c r="AH47" s="656"/>
      <c r="AI47" s="656"/>
      <c r="AJ47" s="656"/>
      <c r="AK47" s="656"/>
      <c r="AL47" s="656"/>
      <c r="AM47" s="656"/>
      <c r="AN47" s="656"/>
      <c r="AO47" s="657"/>
      <c r="AP47" s="658">
        <f>SUM(AP11:AS46)</f>
        <v>0</v>
      </c>
      <c r="AQ47" s="659"/>
      <c r="AR47" s="659"/>
      <c r="AS47" s="660"/>
      <c r="AT47" s="661">
        <f>SUM(AT11:BC46)</f>
        <v>0</v>
      </c>
      <c r="AU47" s="661"/>
      <c r="AV47" s="661"/>
      <c r="AW47" s="661"/>
      <c r="AX47" s="661"/>
      <c r="AY47" s="661"/>
      <c r="AZ47" s="661"/>
      <c r="BA47" s="661"/>
      <c r="BB47" s="661"/>
      <c r="BC47" s="662"/>
    </row>
    <row r="48" spans="1:55" s="2" customFormat="1" ht="20" customHeight="1" x14ac:dyDescent="0.2">
      <c r="A48" s="362"/>
      <c r="B48" s="362"/>
      <c r="C48" s="362"/>
      <c r="D48" s="362"/>
      <c r="E48" s="362"/>
      <c r="F48" s="362"/>
      <c r="G48" s="362"/>
      <c r="H48" s="362"/>
      <c r="I48" s="362"/>
      <c r="J48" s="362"/>
      <c r="K48" s="362"/>
      <c r="L48" s="362"/>
      <c r="M48" s="362"/>
      <c r="N48" s="362"/>
      <c r="O48" s="362"/>
      <c r="P48" s="362"/>
      <c r="Q48" s="362"/>
      <c r="R48" s="362"/>
      <c r="S48" s="362"/>
      <c r="T48" s="362"/>
      <c r="U48" s="362"/>
      <c r="V48" s="362"/>
      <c r="W48" s="362"/>
      <c r="X48" s="362"/>
      <c r="Y48" s="362"/>
      <c r="Z48" s="362"/>
      <c r="AA48" s="362"/>
      <c r="AB48" s="362"/>
      <c r="AC48" s="362"/>
      <c r="AD48" s="362"/>
      <c r="AE48" s="362"/>
      <c r="AF48" s="362"/>
      <c r="AG48" s="362"/>
      <c r="AH48" s="362"/>
      <c r="AI48" s="362"/>
      <c r="AJ48" s="362"/>
      <c r="AK48" s="362"/>
      <c r="AL48" s="362"/>
      <c r="AM48" s="362"/>
      <c r="AN48" s="362"/>
      <c r="AO48" s="362"/>
      <c r="AP48" s="362"/>
      <c r="AQ48" s="362"/>
      <c r="AR48" s="362"/>
      <c r="AS48" s="362"/>
      <c r="AT48" s="362"/>
      <c r="AU48" s="362"/>
      <c r="AV48" s="362"/>
      <c r="AW48" s="362"/>
      <c r="AX48" s="362"/>
      <c r="AY48" s="363"/>
      <c r="AZ48" s="363"/>
      <c r="BA48" s="363"/>
      <c r="BB48" s="363"/>
      <c r="BC48" s="363"/>
    </row>
    <row r="49" spans="1:55" ht="31.5" customHeight="1" thickBot="1" x14ac:dyDescent="0.25">
      <c r="A49" s="364"/>
      <c r="B49" s="364"/>
      <c r="C49" s="364"/>
      <c r="D49" s="364"/>
      <c r="E49" s="364"/>
      <c r="F49" s="364"/>
      <c r="G49" s="364"/>
      <c r="H49" s="364"/>
      <c r="I49" s="364"/>
      <c r="J49" s="364"/>
      <c r="K49" s="364"/>
      <c r="L49" s="364"/>
      <c r="M49" s="364"/>
      <c r="N49" s="364"/>
      <c r="O49" s="364"/>
      <c r="P49" s="364"/>
      <c r="Q49" s="364"/>
      <c r="R49" s="364"/>
      <c r="S49" s="364"/>
      <c r="T49" s="364"/>
      <c r="U49" s="364"/>
      <c r="V49" s="364"/>
      <c r="W49" s="364"/>
      <c r="X49" s="364"/>
      <c r="Y49" s="364"/>
      <c r="Z49" s="364"/>
      <c r="AA49" s="364"/>
      <c r="AB49" s="365"/>
      <c r="AC49" s="199"/>
      <c r="AD49" s="199"/>
      <c r="AE49" s="199"/>
      <c r="AF49" s="199"/>
      <c r="AG49" s="199"/>
      <c r="AH49" s="199"/>
      <c r="AI49" s="199"/>
      <c r="AJ49" s="199"/>
      <c r="AK49" s="199"/>
      <c r="AO49" s="365" t="s">
        <v>166</v>
      </c>
      <c r="AP49" s="199"/>
      <c r="AQ49" s="199"/>
      <c r="AR49" s="366"/>
      <c r="AS49" s="366"/>
      <c r="AT49" s="366"/>
      <c r="AU49" s="366"/>
      <c r="AV49" s="366"/>
      <c r="AW49" s="366"/>
      <c r="AX49" s="366"/>
      <c r="AY49" s="366"/>
      <c r="AZ49" s="367"/>
      <c r="BA49" s="367"/>
      <c r="BB49" s="368"/>
      <c r="BC49" s="368"/>
    </row>
    <row r="50" spans="1:55" ht="63" customHeight="1" thickBot="1" x14ac:dyDescent="0.25">
      <c r="A50" s="364"/>
      <c r="B50" s="364"/>
      <c r="C50" s="364"/>
      <c r="D50" s="364"/>
      <c r="E50" s="364"/>
      <c r="F50" s="364"/>
      <c r="G50" s="364"/>
      <c r="H50" s="364"/>
      <c r="I50" s="364"/>
      <c r="J50" s="364"/>
      <c r="K50" s="364"/>
      <c r="L50" s="364"/>
      <c r="M50" s="364"/>
      <c r="N50" s="364"/>
      <c r="O50" s="364"/>
      <c r="P50" s="364"/>
      <c r="Q50" s="364"/>
      <c r="R50" s="364"/>
      <c r="S50" s="364"/>
      <c r="T50" s="364"/>
      <c r="U50" s="364"/>
      <c r="V50" s="364"/>
      <c r="W50" s="364"/>
      <c r="X50" s="364"/>
      <c r="Y50" s="364"/>
      <c r="Z50" s="364"/>
      <c r="AA50" s="364"/>
      <c r="AB50" s="369"/>
      <c r="AC50" s="369"/>
      <c r="AD50" s="369"/>
      <c r="AE50" s="369"/>
      <c r="AF50" s="369"/>
      <c r="AG50" s="369"/>
      <c r="AH50" s="369"/>
      <c r="AI50" s="369"/>
      <c r="AJ50" s="369"/>
      <c r="AK50" s="369"/>
      <c r="AL50" s="369"/>
      <c r="AM50" s="369"/>
      <c r="AN50" s="369"/>
      <c r="AO50" s="663" t="s">
        <v>199</v>
      </c>
      <c r="AP50" s="664"/>
      <c r="AQ50" s="664"/>
      <c r="AR50" s="664"/>
      <c r="AS50" s="664"/>
      <c r="AT50" s="664"/>
      <c r="AU50" s="664"/>
      <c r="AV50" s="664"/>
      <c r="AW50" s="664"/>
      <c r="AX50" s="664"/>
      <c r="AY50" s="664"/>
      <c r="AZ50" s="664"/>
      <c r="BA50" s="664"/>
      <c r="BB50" s="664"/>
      <c r="BC50" s="665"/>
    </row>
    <row r="51" spans="1:55" ht="41.25" customHeight="1" thickTop="1" thickBot="1" x14ac:dyDescent="0.25">
      <c r="A51" s="364"/>
      <c r="B51" s="364"/>
      <c r="C51" s="364"/>
      <c r="D51" s="364"/>
      <c r="E51" s="364"/>
      <c r="F51" s="364"/>
      <c r="G51" s="364"/>
      <c r="H51" s="364"/>
      <c r="I51" s="364"/>
      <c r="J51" s="364"/>
      <c r="K51" s="364"/>
      <c r="L51" s="364"/>
      <c r="M51" s="364"/>
      <c r="N51" s="364"/>
      <c r="O51" s="364"/>
      <c r="P51" s="364"/>
      <c r="Q51" s="364"/>
      <c r="R51" s="364"/>
      <c r="S51" s="364"/>
      <c r="T51" s="364"/>
      <c r="U51" s="364"/>
      <c r="V51" s="364"/>
      <c r="W51" s="364"/>
      <c r="X51" s="364"/>
      <c r="Y51" s="364"/>
      <c r="Z51" s="364"/>
      <c r="AA51" s="364"/>
      <c r="AB51" s="370"/>
      <c r="AC51" s="370"/>
      <c r="AD51" s="370"/>
      <c r="AE51" s="370"/>
      <c r="AF51" s="370"/>
      <c r="AG51" s="370"/>
      <c r="AH51" s="370"/>
      <c r="AI51" s="370"/>
      <c r="AJ51" s="370"/>
      <c r="AK51" s="370"/>
      <c r="AL51" s="370"/>
      <c r="AM51" s="370"/>
      <c r="AN51" s="366"/>
      <c r="AO51" s="645">
        <f>IF(AT47="", "", ROUNDDOWN(AT47/3,-3))</f>
        <v>0</v>
      </c>
      <c r="AP51" s="646"/>
      <c r="AQ51" s="646"/>
      <c r="AR51" s="646"/>
      <c r="AS51" s="646"/>
      <c r="AT51" s="646"/>
      <c r="AU51" s="646"/>
      <c r="AV51" s="646"/>
      <c r="AW51" s="646"/>
      <c r="AX51" s="646"/>
      <c r="AY51" s="646"/>
      <c r="AZ51" s="646"/>
      <c r="BA51" s="646"/>
      <c r="BB51" s="646"/>
      <c r="BC51" s="371" t="s">
        <v>52</v>
      </c>
    </row>
    <row r="52" spans="1:55" ht="13.5" customHeight="1" x14ac:dyDescent="0.2">
      <c r="A52" s="129"/>
      <c r="B52" s="356"/>
      <c r="C52" s="357"/>
      <c r="D52" s="357"/>
      <c r="E52" s="357"/>
      <c r="F52" s="357"/>
      <c r="G52" s="357"/>
      <c r="H52" s="357"/>
      <c r="I52" s="357"/>
      <c r="J52" s="357"/>
      <c r="K52" s="357"/>
      <c r="L52" s="357"/>
      <c r="M52" s="357"/>
      <c r="N52" s="357"/>
      <c r="O52" s="357"/>
      <c r="P52" s="357"/>
      <c r="Q52" s="124"/>
      <c r="R52" s="124"/>
      <c r="S52" s="124"/>
      <c r="T52" s="124"/>
      <c r="U52" s="357"/>
      <c r="V52" s="357"/>
      <c r="W52" s="124"/>
      <c r="X52" s="124"/>
      <c r="Y52" s="124"/>
      <c r="Z52" s="124"/>
      <c r="AA52" s="124"/>
      <c r="AB52" s="124"/>
      <c r="AC52" s="124"/>
      <c r="AD52" s="124"/>
      <c r="AE52" s="124"/>
      <c r="AF52" s="124"/>
      <c r="AG52" s="124"/>
      <c r="AH52" s="124"/>
      <c r="AI52" s="124"/>
      <c r="AJ52" s="124"/>
      <c r="AK52" s="124"/>
      <c r="AL52" s="124"/>
      <c r="AM52" s="124"/>
      <c r="AN52" s="124"/>
      <c r="AO52" s="124"/>
      <c r="AP52" s="124"/>
      <c r="AQ52" s="124"/>
      <c r="AR52" s="124"/>
      <c r="AS52" s="124"/>
      <c r="AT52" s="124"/>
      <c r="AU52" s="124"/>
      <c r="AV52" s="124"/>
      <c r="AW52" s="124"/>
      <c r="AX52" s="124"/>
    </row>
    <row r="53" spans="1:55" s="2" customFormat="1" ht="13.5" customHeight="1" x14ac:dyDescent="0.2">
      <c r="A53" s="362"/>
      <c r="B53" s="362"/>
      <c r="C53" s="362"/>
      <c r="D53" s="362"/>
      <c r="E53" s="362"/>
      <c r="F53" s="362"/>
      <c r="G53" s="362"/>
      <c r="H53" s="362"/>
      <c r="I53" s="362"/>
      <c r="J53" s="362"/>
      <c r="K53" s="362"/>
      <c r="L53" s="362"/>
      <c r="M53" s="362"/>
      <c r="N53" s="362"/>
      <c r="O53" s="362"/>
      <c r="P53" s="362"/>
      <c r="Q53" s="362"/>
      <c r="R53" s="362"/>
      <c r="S53" s="362"/>
      <c r="T53" s="362"/>
      <c r="U53" s="362"/>
      <c r="V53" s="362"/>
      <c r="W53" s="362"/>
      <c r="X53" s="362"/>
      <c r="Y53" s="362"/>
      <c r="Z53" s="362"/>
      <c r="AA53" s="362"/>
      <c r="AB53" s="362"/>
      <c r="AC53" s="362"/>
      <c r="AD53" s="362"/>
      <c r="AE53" s="362"/>
      <c r="AF53" s="362"/>
      <c r="AG53" s="362"/>
      <c r="AH53" s="362"/>
      <c r="AI53" s="362"/>
      <c r="AJ53" s="362"/>
      <c r="AK53" s="362"/>
      <c r="AL53" s="362"/>
      <c r="AM53" s="362"/>
      <c r="AN53" s="362"/>
      <c r="AO53" s="362"/>
      <c r="AP53" s="362"/>
      <c r="AQ53" s="362"/>
      <c r="AR53" s="362"/>
      <c r="AS53" s="362"/>
      <c r="AT53" s="362"/>
      <c r="AU53" s="363"/>
      <c r="AV53" s="363"/>
      <c r="AW53" s="363"/>
      <c r="AX53" s="363"/>
    </row>
    <row r="54" spans="1:55" ht="13.5" customHeight="1" x14ac:dyDescent="0.2"/>
    <row r="55" spans="1:55" ht="13.5" customHeight="1" x14ac:dyDescent="0.2"/>
    <row r="56" spans="1:55" ht="13.5" customHeight="1" x14ac:dyDescent="0.2"/>
    <row r="57" spans="1:55" ht="13.5" customHeight="1" x14ac:dyDescent="0.2"/>
    <row r="58" spans="1:55" ht="13.5" customHeight="1" x14ac:dyDescent="0.2"/>
    <row r="59" spans="1:55" ht="13.5" customHeight="1" x14ac:dyDescent="0.2"/>
    <row r="60" spans="1:55" ht="13.5" customHeight="1" x14ac:dyDescent="0.2"/>
    <row r="61" spans="1:55" ht="13.5" customHeight="1" x14ac:dyDescent="0.2"/>
    <row r="62" spans="1:55" ht="13.5" customHeight="1" x14ac:dyDescent="0.2"/>
    <row r="63" spans="1:55" ht="13.5" customHeight="1" x14ac:dyDescent="0.2"/>
    <row r="64" spans="1:55" ht="13.5" customHeight="1" x14ac:dyDescent="0.2"/>
    <row r="65" spans="59:59" ht="13.5" customHeight="1" x14ac:dyDescent="0.2"/>
    <row r="66" spans="59:59" ht="13.5" customHeight="1" x14ac:dyDescent="0.2">
      <c r="BG66" s="372"/>
    </row>
    <row r="67" spans="59:59" s="361" customFormat="1" ht="13.5" customHeight="1" x14ac:dyDescent="0.2"/>
    <row r="68" spans="59:59" s="2" customFormat="1" ht="13.5" customHeight="1" x14ac:dyDescent="0.2"/>
    <row r="69" spans="59:59" ht="13.5" customHeight="1" x14ac:dyDescent="0.2"/>
    <row r="70" spans="59:59" ht="13.5" customHeight="1" x14ac:dyDescent="0.2"/>
    <row r="71" spans="59:59" ht="13.5" customHeight="1" x14ac:dyDescent="0.2"/>
    <row r="72" spans="59:59" ht="13.5" customHeight="1" x14ac:dyDescent="0.2"/>
    <row r="73" spans="59:59" ht="13.5" customHeight="1" x14ac:dyDescent="0.2"/>
    <row r="74" spans="59:59" ht="13.5" customHeight="1" x14ac:dyDescent="0.2"/>
    <row r="75" spans="59:59" ht="13.5" customHeight="1" x14ac:dyDescent="0.2"/>
    <row r="76" spans="59:59" ht="13.5" customHeight="1" x14ac:dyDescent="0.2"/>
    <row r="77" spans="59:59" ht="13.5" customHeight="1" x14ac:dyDescent="0.2"/>
    <row r="78" spans="59:59" ht="13.5" customHeight="1" x14ac:dyDescent="0.2"/>
    <row r="79" spans="59:59" s="361" customFormat="1" ht="13.5" customHeight="1" x14ac:dyDescent="0.2"/>
    <row r="80" spans="59:59" s="361" customFormat="1" ht="13.5" customHeight="1" x14ac:dyDescent="0.2"/>
    <row r="81" spans="1:55" ht="13.5" customHeight="1" x14ac:dyDescent="0.2"/>
    <row r="82" spans="1:55" ht="13.5" customHeight="1" x14ac:dyDescent="0.2"/>
    <row r="83" spans="1:55" s="2" customFormat="1" ht="13.5" customHeight="1" x14ac:dyDescent="0.2"/>
    <row r="84" spans="1:55" ht="13.5" customHeight="1" x14ac:dyDescent="0.2"/>
    <row r="85" spans="1:55" ht="13.5" customHeight="1" x14ac:dyDescent="0.2"/>
    <row r="86" spans="1:55" ht="13.5" customHeight="1" x14ac:dyDescent="0.2"/>
    <row r="87" spans="1:55" ht="13.5" customHeight="1" x14ac:dyDescent="0.2">
      <c r="A87" s="364"/>
      <c r="B87" s="364"/>
      <c r="C87" s="364"/>
      <c r="D87" s="364"/>
      <c r="E87" s="364"/>
      <c r="F87" s="364"/>
      <c r="G87" s="364"/>
      <c r="H87" s="364"/>
      <c r="I87" s="364"/>
      <c r="J87" s="364"/>
      <c r="K87" s="364"/>
      <c r="L87" s="364"/>
      <c r="M87" s="364"/>
      <c r="N87" s="364"/>
      <c r="O87" s="364"/>
      <c r="P87" s="364"/>
      <c r="Q87" s="364"/>
      <c r="R87" s="364"/>
      <c r="S87" s="364"/>
      <c r="T87" s="364"/>
      <c r="U87" s="364"/>
      <c r="V87" s="364"/>
      <c r="W87" s="364"/>
      <c r="X87" s="364"/>
      <c r="Y87" s="364"/>
      <c r="Z87" s="364"/>
      <c r="AA87" s="364"/>
      <c r="AB87" s="364"/>
      <c r="AC87" s="364"/>
      <c r="AD87" s="364"/>
      <c r="AE87" s="364"/>
      <c r="AF87" s="364"/>
      <c r="AG87" s="364"/>
      <c r="AH87" s="364"/>
      <c r="AI87" s="364"/>
      <c r="AJ87" s="364"/>
      <c r="AK87" s="364"/>
      <c r="AL87" s="364"/>
      <c r="AM87" s="364"/>
      <c r="AN87" s="364"/>
      <c r="AO87" s="364"/>
      <c r="AP87" s="364"/>
      <c r="AQ87" s="364"/>
      <c r="AR87" s="364"/>
      <c r="AS87" s="364"/>
      <c r="AT87" s="364"/>
      <c r="AU87" s="364"/>
      <c r="AV87" s="364"/>
      <c r="AW87" s="364"/>
      <c r="AX87" s="364"/>
      <c r="AY87" s="364"/>
      <c r="AZ87" s="364"/>
      <c r="BA87" s="364"/>
      <c r="BB87" s="364"/>
      <c r="BC87" s="364"/>
    </row>
    <row r="88" spans="1:55" ht="13.5" customHeight="1" x14ac:dyDescent="0.2">
      <c r="A88" s="364"/>
      <c r="B88" s="364"/>
      <c r="C88" s="364"/>
      <c r="D88" s="364"/>
      <c r="E88" s="364"/>
      <c r="F88" s="364"/>
      <c r="G88" s="364"/>
      <c r="H88" s="364"/>
      <c r="I88" s="364"/>
      <c r="J88" s="364"/>
      <c r="K88" s="364"/>
      <c r="L88" s="364"/>
      <c r="M88" s="364"/>
      <c r="N88" s="364"/>
      <c r="O88" s="364"/>
      <c r="P88" s="364"/>
      <c r="Q88" s="364"/>
      <c r="R88" s="364"/>
      <c r="S88" s="364"/>
      <c r="T88" s="364"/>
      <c r="U88" s="364"/>
      <c r="V88" s="364"/>
      <c r="W88" s="364"/>
      <c r="X88" s="364"/>
      <c r="Y88" s="364"/>
      <c r="Z88" s="364"/>
      <c r="AA88" s="364"/>
      <c r="AB88" s="364"/>
      <c r="AC88" s="364"/>
      <c r="AD88" s="364"/>
      <c r="AE88" s="364"/>
      <c r="AF88" s="364"/>
      <c r="AG88" s="364"/>
      <c r="AH88" s="364"/>
      <c r="AI88" s="364"/>
      <c r="AJ88" s="364"/>
      <c r="AK88" s="364"/>
      <c r="AL88" s="364"/>
      <c r="AM88" s="364"/>
      <c r="AN88" s="364"/>
      <c r="AO88" s="364"/>
      <c r="AP88" s="364"/>
      <c r="AQ88" s="364"/>
      <c r="AR88" s="364"/>
      <c r="AS88" s="364"/>
      <c r="AT88" s="364"/>
      <c r="AU88" s="364"/>
      <c r="AV88" s="364"/>
      <c r="AW88" s="364"/>
      <c r="AX88" s="364"/>
      <c r="AY88" s="364"/>
      <c r="AZ88" s="364"/>
      <c r="BA88" s="364"/>
      <c r="BB88" s="364"/>
      <c r="BC88" s="364"/>
    </row>
    <row r="89" spans="1:55" ht="13.5" customHeight="1" x14ac:dyDescent="0.2">
      <c r="A89" s="359"/>
      <c r="B89" s="359"/>
      <c r="C89" s="359"/>
      <c r="D89" s="359"/>
      <c r="E89" s="359"/>
      <c r="F89" s="359"/>
      <c r="G89" s="359"/>
      <c r="H89" s="359"/>
      <c r="I89" s="359"/>
      <c r="J89" s="359"/>
      <c r="K89" s="359"/>
      <c r="L89" s="359"/>
      <c r="M89" s="359"/>
      <c r="N89" s="359"/>
      <c r="O89" s="359"/>
      <c r="P89" s="359"/>
      <c r="Q89" s="359"/>
      <c r="R89" s="359"/>
      <c r="S89" s="359"/>
      <c r="T89" s="359"/>
      <c r="U89" s="359"/>
      <c r="V89" s="359"/>
      <c r="W89" s="359"/>
      <c r="X89" s="359"/>
      <c r="Y89" s="359"/>
      <c r="Z89" s="359"/>
      <c r="AA89" s="359"/>
      <c r="AB89" s="359"/>
      <c r="AC89" s="359"/>
      <c r="AD89" s="359"/>
      <c r="AE89" s="359"/>
      <c r="AF89" s="359"/>
      <c r="AG89" s="359"/>
      <c r="AH89" s="359"/>
      <c r="AI89" s="359"/>
      <c r="AJ89" s="359"/>
      <c r="AK89" s="359"/>
      <c r="AL89" s="359"/>
      <c r="AM89" s="359"/>
      <c r="AN89" s="359"/>
      <c r="AO89" s="359"/>
      <c r="AP89" s="359"/>
      <c r="AQ89" s="359"/>
      <c r="AR89" s="359"/>
      <c r="AS89" s="359"/>
      <c r="AT89" s="359"/>
      <c r="AU89" s="359"/>
      <c r="AV89" s="359"/>
      <c r="AW89" s="359"/>
      <c r="AX89" s="359"/>
      <c r="AY89" s="360"/>
      <c r="AZ89" s="360"/>
      <c r="BA89" s="360"/>
      <c r="BB89" s="360"/>
      <c r="BC89" s="360"/>
    </row>
    <row r="90" spans="1:55" ht="13.5" customHeight="1" x14ac:dyDescent="0.2">
      <c r="A90" s="373"/>
      <c r="B90" s="373"/>
      <c r="C90" s="5"/>
      <c r="D90" s="5"/>
      <c r="E90" s="5"/>
      <c r="F90" s="5"/>
      <c r="G90" s="5"/>
      <c r="H90" s="5"/>
      <c r="I90" s="5"/>
      <c r="J90" s="5"/>
      <c r="K90" s="5"/>
      <c r="L90" s="5"/>
      <c r="M90" s="5"/>
      <c r="N90" s="5"/>
      <c r="O90" s="5"/>
      <c r="P90" s="5"/>
      <c r="Q90" s="5"/>
      <c r="R90" s="5"/>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2"/>
      <c r="AZ90" s="2"/>
      <c r="BA90" s="2"/>
      <c r="BB90" s="2"/>
      <c r="BC90" s="2"/>
    </row>
    <row r="91" spans="1:55" ht="13.5" customHeight="1" x14ac:dyDescent="0.2"/>
    <row r="120" spans="1:1" x14ac:dyDescent="0.2">
      <c r="A120" s="372"/>
    </row>
    <row r="151" spans="1:1" x14ac:dyDescent="0.2">
      <c r="A151" s="372">
        <f>AO51</f>
        <v>0</v>
      </c>
    </row>
    <row r="162" spans="1:1" x14ac:dyDescent="0.2">
      <c r="A162" s="374">
        <f>SUM(AO51)</f>
        <v>0</v>
      </c>
    </row>
    <row r="177" spans="1:1" x14ac:dyDescent="0.2">
      <c r="A177" s="374">
        <f>SUM(AO51)</f>
        <v>0</v>
      </c>
    </row>
  </sheetData>
  <sheetProtection algorithmName="SHA-512" hashValue="XPOxVBxx4YyeZehqWcctQwqSlXbkUcVU8rUM63Sjyb6mi15s6TBt9XlxNfNfIDSqNUQejMKigIO09oIA74ToPQ==" saltValue="caY60mH4r2SQDEW8t8i7Zw==" spinCount="100000" sheet="1" objects="1" scenarios="1"/>
  <mergeCells count="311">
    <mergeCell ref="AJ1:BB1"/>
    <mergeCell ref="AJ2:BB2"/>
    <mergeCell ref="A3:BC3"/>
    <mergeCell ref="AV6:AW6"/>
    <mergeCell ref="AY6:AZ6"/>
    <mergeCell ref="BA6:BC6"/>
    <mergeCell ref="A8:D8"/>
    <mergeCell ref="E8:N8"/>
    <mergeCell ref="AT8:AZ8"/>
    <mergeCell ref="A10:D10"/>
    <mergeCell ref="E10:O10"/>
    <mergeCell ref="P10:W10"/>
    <mergeCell ref="X10:AC10"/>
    <mergeCell ref="AD10:AI10"/>
    <mergeCell ref="AJ10:AO10"/>
    <mergeCell ref="AP10:AS10"/>
    <mergeCell ref="AT10:BC10"/>
    <mergeCell ref="A11:D11"/>
    <mergeCell ref="E11:O11"/>
    <mergeCell ref="P11:W11"/>
    <mergeCell ref="X11:AC11"/>
    <mergeCell ref="AD11:AI11"/>
    <mergeCell ref="AJ11:AO11"/>
    <mergeCell ref="AP11:AS11"/>
    <mergeCell ref="AT11:BC11"/>
    <mergeCell ref="AP12:AS12"/>
    <mergeCell ref="AT12:BC12"/>
    <mergeCell ref="A13:D13"/>
    <mergeCell ref="E13:O13"/>
    <mergeCell ref="P13:W13"/>
    <mergeCell ref="X13:AC13"/>
    <mergeCell ref="AD13:AI13"/>
    <mergeCell ref="AJ13:AO13"/>
    <mergeCell ref="AP13:AS13"/>
    <mergeCell ref="AT13:BC13"/>
    <mergeCell ref="A12:D12"/>
    <mergeCell ref="E12:O12"/>
    <mergeCell ref="P12:W12"/>
    <mergeCell ref="X12:AC12"/>
    <mergeCell ref="AD12:AI12"/>
    <mergeCell ref="AJ12:AO12"/>
    <mergeCell ref="AP14:AS14"/>
    <mergeCell ref="AT14:BC14"/>
    <mergeCell ref="A15:D15"/>
    <mergeCell ref="E15:O15"/>
    <mergeCell ref="P15:W15"/>
    <mergeCell ref="X15:AC15"/>
    <mergeCell ref="AD15:AI15"/>
    <mergeCell ref="AJ15:AO15"/>
    <mergeCell ref="AP15:AS15"/>
    <mergeCell ref="AT15:BC15"/>
    <mergeCell ref="A14:D14"/>
    <mergeCell ref="E14:O14"/>
    <mergeCell ref="P14:W14"/>
    <mergeCell ref="X14:AC14"/>
    <mergeCell ref="AD14:AI14"/>
    <mergeCell ref="AJ14:AO14"/>
    <mergeCell ref="AP16:AS16"/>
    <mergeCell ref="AT16:BC16"/>
    <mergeCell ref="A17:D17"/>
    <mergeCell ref="E17:O17"/>
    <mergeCell ref="P17:W17"/>
    <mergeCell ref="X17:AC17"/>
    <mergeCell ref="AD17:AI17"/>
    <mergeCell ref="AJ17:AO17"/>
    <mergeCell ref="AP17:AS17"/>
    <mergeCell ref="AT17:BC17"/>
    <mergeCell ref="A16:D16"/>
    <mergeCell ref="E16:O16"/>
    <mergeCell ref="P16:W16"/>
    <mergeCell ref="X16:AC16"/>
    <mergeCell ref="AD16:AI16"/>
    <mergeCell ref="AJ16:AO16"/>
    <mergeCell ref="AP18:AS18"/>
    <mergeCell ref="AT18:BC18"/>
    <mergeCell ref="A19:D19"/>
    <mergeCell ref="E19:O19"/>
    <mergeCell ref="P19:W19"/>
    <mergeCell ref="X19:AC19"/>
    <mergeCell ref="AD19:AI19"/>
    <mergeCell ref="AJ19:AO19"/>
    <mergeCell ref="AP19:AS19"/>
    <mergeCell ref="AT19:BC19"/>
    <mergeCell ref="A18:D18"/>
    <mergeCell ref="E18:O18"/>
    <mergeCell ref="P18:W18"/>
    <mergeCell ref="X18:AC18"/>
    <mergeCell ref="AD18:AI18"/>
    <mergeCell ref="AJ18:AO18"/>
    <mergeCell ref="AP20:AS20"/>
    <mergeCell ref="AT20:BC20"/>
    <mergeCell ref="A21:D21"/>
    <mergeCell ref="E21:O21"/>
    <mergeCell ref="P21:W21"/>
    <mergeCell ref="X21:AC21"/>
    <mergeCell ref="AD21:AI21"/>
    <mergeCell ref="AJ21:AO21"/>
    <mergeCell ref="AP21:AS21"/>
    <mergeCell ref="AT21:BC21"/>
    <mergeCell ref="A20:D20"/>
    <mergeCell ref="E20:O20"/>
    <mergeCell ref="P20:W20"/>
    <mergeCell ref="X20:AC20"/>
    <mergeCell ref="AD20:AI20"/>
    <mergeCell ref="AJ20:AO20"/>
    <mergeCell ref="AP22:AS22"/>
    <mergeCell ref="AT22:BC22"/>
    <mergeCell ref="A23:D23"/>
    <mergeCell ref="E23:O23"/>
    <mergeCell ref="P23:W23"/>
    <mergeCell ref="X23:AC23"/>
    <mergeCell ref="AD23:AI23"/>
    <mergeCell ref="AJ23:AO23"/>
    <mergeCell ref="AP23:AS23"/>
    <mergeCell ref="AT23:BC23"/>
    <mergeCell ref="A22:D22"/>
    <mergeCell ref="E22:O22"/>
    <mergeCell ref="P22:W22"/>
    <mergeCell ref="X22:AC22"/>
    <mergeCell ref="AD22:AI22"/>
    <mergeCell ref="AJ22:AO22"/>
    <mergeCell ref="AP24:AS24"/>
    <mergeCell ref="AT24:BC24"/>
    <mergeCell ref="A25:D25"/>
    <mergeCell ref="E25:O25"/>
    <mergeCell ref="P25:W25"/>
    <mergeCell ref="X25:AC25"/>
    <mergeCell ref="AD25:AI25"/>
    <mergeCell ref="AJ25:AO25"/>
    <mergeCell ref="AP25:AS25"/>
    <mergeCell ref="AT25:BC25"/>
    <mergeCell ref="A24:D24"/>
    <mergeCell ref="E24:O24"/>
    <mergeCell ref="P24:W24"/>
    <mergeCell ref="X24:AC24"/>
    <mergeCell ref="AD24:AI24"/>
    <mergeCell ref="AJ24:AO24"/>
    <mergeCell ref="AP26:AS26"/>
    <mergeCell ref="AT26:BC26"/>
    <mergeCell ref="A27:D27"/>
    <mergeCell ref="E27:O27"/>
    <mergeCell ref="P27:W27"/>
    <mergeCell ref="X27:AC27"/>
    <mergeCell ref="AD27:AI27"/>
    <mergeCell ref="AJ27:AO27"/>
    <mergeCell ref="AP27:AS27"/>
    <mergeCell ref="AT27:BC27"/>
    <mergeCell ref="A26:D26"/>
    <mergeCell ref="E26:O26"/>
    <mergeCell ref="P26:W26"/>
    <mergeCell ref="X26:AC26"/>
    <mergeCell ref="AD26:AI26"/>
    <mergeCell ref="AJ26:AO26"/>
    <mergeCell ref="AP28:AS28"/>
    <mergeCell ref="AT28:BC28"/>
    <mergeCell ref="A29:D29"/>
    <mergeCell ref="E29:O29"/>
    <mergeCell ref="P29:W29"/>
    <mergeCell ref="X29:AC29"/>
    <mergeCell ref="AD29:AI29"/>
    <mergeCell ref="AJ29:AO29"/>
    <mergeCell ref="AP29:AS29"/>
    <mergeCell ref="AT29:BC29"/>
    <mergeCell ref="A28:D28"/>
    <mergeCell ref="E28:O28"/>
    <mergeCell ref="P28:W28"/>
    <mergeCell ref="X28:AC28"/>
    <mergeCell ref="AD28:AI28"/>
    <mergeCell ref="AJ28:AO28"/>
    <mergeCell ref="AP30:AS30"/>
    <mergeCell ref="AT30:BC30"/>
    <mergeCell ref="A31:D31"/>
    <mergeCell ref="E31:O31"/>
    <mergeCell ref="P31:W31"/>
    <mergeCell ref="X31:AC31"/>
    <mergeCell ref="AD31:AI31"/>
    <mergeCell ref="AJ31:AO31"/>
    <mergeCell ref="AP31:AS31"/>
    <mergeCell ref="AT31:BC31"/>
    <mergeCell ref="A30:D30"/>
    <mergeCell ref="E30:O30"/>
    <mergeCell ref="P30:W30"/>
    <mergeCell ref="X30:AC30"/>
    <mergeCell ref="AD30:AI30"/>
    <mergeCell ref="AJ30:AO30"/>
    <mergeCell ref="AP32:AS32"/>
    <mergeCell ref="AT32:BC32"/>
    <mergeCell ref="A33:D33"/>
    <mergeCell ref="E33:O33"/>
    <mergeCell ref="P33:W33"/>
    <mergeCell ref="X33:AC33"/>
    <mergeCell ref="AD33:AI33"/>
    <mergeCell ref="AJ33:AO33"/>
    <mergeCell ref="AP33:AS33"/>
    <mergeCell ref="AT33:BC33"/>
    <mergeCell ref="A32:D32"/>
    <mergeCell ref="E32:O32"/>
    <mergeCell ref="P32:W32"/>
    <mergeCell ref="X32:AC32"/>
    <mergeCell ref="AD32:AI32"/>
    <mergeCell ref="AJ32:AO32"/>
    <mergeCell ref="AP34:AS34"/>
    <mergeCell ref="AT34:BC34"/>
    <mergeCell ref="A35:D35"/>
    <mergeCell ref="E35:O35"/>
    <mergeCell ref="P35:W35"/>
    <mergeCell ref="X35:AC35"/>
    <mergeCell ref="AD35:AI35"/>
    <mergeCell ref="AJ35:AO35"/>
    <mergeCell ref="AP35:AS35"/>
    <mergeCell ref="AT35:BC35"/>
    <mergeCell ref="A34:D34"/>
    <mergeCell ref="E34:O34"/>
    <mergeCell ref="P34:W34"/>
    <mergeCell ref="X34:AC34"/>
    <mergeCell ref="AD34:AI34"/>
    <mergeCell ref="AJ34:AO34"/>
    <mergeCell ref="AP36:AS36"/>
    <mergeCell ref="AT36:BC36"/>
    <mergeCell ref="A37:D37"/>
    <mergeCell ref="E37:O37"/>
    <mergeCell ref="P37:W37"/>
    <mergeCell ref="X37:AC37"/>
    <mergeCell ref="AD37:AI37"/>
    <mergeCell ref="AJ37:AO37"/>
    <mergeCell ref="AP37:AS37"/>
    <mergeCell ref="AT37:BC37"/>
    <mergeCell ref="A36:D36"/>
    <mergeCell ref="E36:O36"/>
    <mergeCell ref="P36:W36"/>
    <mergeCell ref="X36:AC36"/>
    <mergeCell ref="AD36:AI36"/>
    <mergeCell ref="AJ36:AO36"/>
    <mergeCell ref="AP38:AS38"/>
    <mergeCell ref="AT38:BC38"/>
    <mergeCell ref="A39:D39"/>
    <mergeCell ref="E39:O39"/>
    <mergeCell ref="P39:W39"/>
    <mergeCell ref="X39:AC39"/>
    <mergeCell ref="AD39:AI39"/>
    <mergeCell ref="AJ39:AO39"/>
    <mergeCell ref="AP39:AS39"/>
    <mergeCell ref="AT39:BC39"/>
    <mergeCell ref="A38:D38"/>
    <mergeCell ref="E38:O38"/>
    <mergeCell ref="P38:W38"/>
    <mergeCell ref="X38:AC38"/>
    <mergeCell ref="AD38:AI38"/>
    <mergeCell ref="AJ38:AO38"/>
    <mergeCell ref="AP40:AS40"/>
    <mergeCell ref="AT40:BC40"/>
    <mergeCell ref="A41:D41"/>
    <mergeCell ref="E41:O41"/>
    <mergeCell ref="P41:W41"/>
    <mergeCell ref="X41:AC41"/>
    <mergeCell ref="AD41:AI41"/>
    <mergeCell ref="AJ41:AO41"/>
    <mergeCell ref="AP41:AS41"/>
    <mergeCell ref="AT41:BC41"/>
    <mergeCell ref="A40:D40"/>
    <mergeCell ref="E40:O40"/>
    <mergeCell ref="P40:W40"/>
    <mergeCell ref="X40:AC40"/>
    <mergeCell ref="AD40:AI40"/>
    <mergeCell ref="AJ40:AO40"/>
    <mergeCell ref="A44:D44"/>
    <mergeCell ref="E44:O44"/>
    <mergeCell ref="P44:W44"/>
    <mergeCell ref="X44:AC44"/>
    <mergeCell ref="AD44:AI44"/>
    <mergeCell ref="AJ44:AO44"/>
    <mergeCell ref="AP42:AS42"/>
    <mergeCell ref="AT42:BC42"/>
    <mergeCell ref="A43:D43"/>
    <mergeCell ref="E43:O43"/>
    <mergeCell ref="P43:W43"/>
    <mergeCell ref="X43:AC43"/>
    <mergeCell ref="AD43:AI43"/>
    <mergeCell ref="AJ43:AO43"/>
    <mergeCell ref="AP43:AS43"/>
    <mergeCell ref="AT43:BC43"/>
    <mergeCell ref="A42:D42"/>
    <mergeCell ref="E42:O42"/>
    <mergeCell ref="P42:W42"/>
    <mergeCell ref="X42:AC42"/>
    <mergeCell ref="AD42:AI42"/>
    <mergeCell ref="AJ42:AO42"/>
    <mergeCell ref="AO51:BB51"/>
    <mergeCell ref="S8:AS8"/>
    <mergeCell ref="AP46:AS46"/>
    <mergeCell ref="AT46:BC46"/>
    <mergeCell ref="A47:AO47"/>
    <mergeCell ref="AP47:AS47"/>
    <mergeCell ref="AT47:BC47"/>
    <mergeCell ref="AO50:BC50"/>
    <mergeCell ref="A46:D46"/>
    <mergeCell ref="E46:O46"/>
    <mergeCell ref="P46:W46"/>
    <mergeCell ref="X46:AC46"/>
    <mergeCell ref="AD46:AI46"/>
    <mergeCell ref="AJ46:AO46"/>
    <mergeCell ref="AP44:AS44"/>
    <mergeCell ref="AT44:BC44"/>
    <mergeCell ref="A45:D45"/>
    <mergeCell ref="E45:O45"/>
    <mergeCell ref="P45:W45"/>
    <mergeCell ref="X45:AC45"/>
    <mergeCell ref="AD45:AI45"/>
    <mergeCell ref="AJ45:AO45"/>
    <mergeCell ref="AP45:AS45"/>
    <mergeCell ref="AT45:BC45"/>
  </mergeCells>
  <phoneticPr fontId="52"/>
  <conditionalFormatting sqref="AT8:AZ8">
    <cfRule type="expression" dxfId="50" priority="1">
      <formula>AND(COUNTA($H$47:$M$52)&gt;0,$AK$10="□")</formula>
    </cfRule>
  </conditionalFormatting>
  <dataValidations count="2">
    <dataValidation imeMode="disabled" allowBlank="1" showInputMessage="1" showErrorMessage="1" sqref="AV6:AW6 AY6:AZ6" xr:uid="{A549E35B-10F7-4DF5-BBEE-A9D6B1132BD8}"/>
    <dataValidation type="list" allowBlank="1" showInputMessage="1" showErrorMessage="1" sqref="AT8:AZ8" xr:uid="{10021E1B-27D0-41B1-B38F-133060751B20}">
      <formula1>"□,■"</formula1>
    </dataValidation>
  </dataValidations>
  <printOptions horizontalCentered="1"/>
  <pageMargins left="0.19685039370078741" right="0.19685039370078741" top="0.43307086614173229" bottom="0" header="0.11811023622047245" footer="0.11811023622047245"/>
  <pageSetup paperSize="9" scale="43" orientation="portrait" r:id="rId1"/>
  <headerFooter>
    <oddHeader>&amp;RVERSION 1.0</oddHead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74486A0-1A2C-4A3A-BC1B-42D732698EA9}">
  <sheetPr codeName="Sheet6"/>
  <dimension ref="A2:CO78"/>
  <sheetViews>
    <sheetView showGridLines="0" view="pageBreakPreview" zoomScaleNormal="100" zoomScaleSheetLayoutView="100" workbookViewId="0">
      <selection activeCell="BV5" sqref="BV5:BX5"/>
    </sheetView>
  </sheetViews>
  <sheetFormatPr defaultColWidth="1.36328125" defaultRowHeight="18" customHeight="1" x14ac:dyDescent="0.2"/>
  <cols>
    <col min="1" max="4" width="1.36328125" style="43" customWidth="1"/>
    <col min="5" max="6" width="1.36328125" style="50" customWidth="1"/>
    <col min="7" max="8" width="1.36328125" style="273" customWidth="1"/>
    <col min="9" max="12" width="1.36328125" style="43"/>
    <col min="13" max="13" width="1.08984375" style="43" customWidth="1"/>
    <col min="14" max="75" width="1.36328125" style="43"/>
    <col min="76" max="76" width="2.453125" style="43" customWidth="1"/>
    <col min="77" max="91" width="1.36328125" style="43"/>
    <col min="92" max="92" width="2.08984375" style="43" customWidth="1"/>
    <col min="93" max="16384" width="1.36328125" style="43"/>
  </cols>
  <sheetData>
    <row r="2" spans="1:93" s="173" customFormat="1" ht="20.25" customHeight="1" x14ac:dyDescent="0.2">
      <c r="A2" s="48" t="s">
        <v>119</v>
      </c>
      <c r="C2" s="48"/>
      <c r="D2" s="48"/>
      <c r="E2" s="171"/>
      <c r="F2" s="171"/>
      <c r="G2" s="272"/>
      <c r="H2" s="272"/>
      <c r="I2" s="48"/>
      <c r="J2" s="172"/>
      <c r="K2" s="48"/>
      <c r="L2" s="48"/>
      <c r="M2" s="48"/>
      <c r="N2" s="48"/>
      <c r="O2" s="48"/>
      <c r="P2" s="48"/>
      <c r="Q2" s="48"/>
      <c r="R2" s="48"/>
      <c r="S2" s="48"/>
      <c r="T2" s="48"/>
      <c r="U2" s="48"/>
      <c r="V2" s="48"/>
      <c r="W2" s="48"/>
      <c r="X2" s="48"/>
      <c r="Y2" s="48"/>
      <c r="Z2" s="48"/>
      <c r="AA2" s="48"/>
      <c r="AB2" s="48"/>
      <c r="AC2" s="48"/>
      <c r="AD2" s="48"/>
      <c r="AE2" s="48"/>
      <c r="AF2" s="48"/>
      <c r="AG2" s="48"/>
      <c r="AH2" s="48"/>
      <c r="AI2" s="48"/>
      <c r="AJ2" s="48"/>
      <c r="AK2" s="48"/>
      <c r="AL2" s="48"/>
      <c r="AM2" s="48"/>
      <c r="AN2" s="48"/>
      <c r="AO2" s="48"/>
      <c r="AP2" s="48"/>
      <c r="AQ2" s="48"/>
      <c r="AR2" s="48"/>
      <c r="BK2" s="172" t="str">
        <f>'様式第8｜完了実績報告書'!$BK$2</f>
        <v>事業番号</v>
      </c>
      <c r="BL2" s="723" t="str">
        <f>'様式第8｜完了実績報告書'!$BL$2&amp;""</f>
        <v/>
      </c>
      <c r="BM2" s="723"/>
      <c r="BN2" s="723"/>
      <c r="BO2" s="723"/>
      <c r="BP2" s="723"/>
      <c r="BQ2" s="723"/>
      <c r="BR2" s="723"/>
      <c r="BS2" s="723"/>
      <c r="BT2" s="723"/>
      <c r="BU2" s="723"/>
      <c r="BV2" s="723"/>
      <c r="BW2" s="723"/>
      <c r="BX2" s="723"/>
      <c r="BY2" s="723"/>
      <c r="BZ2" s="723"/>
      <c r="CA2" s="723"/>
      <c r="CB2" s="723"/>
      <c r="CC2" s="723"/>
      <c r="CD2" s="723"/>
      <c r="CE2" s="723"/>
      <c r="CF2" s="723"/>
      <c r="CG2" s="723"/>
      <c r="CH2" s="723"/>
      <c r="CI2" s="723"/>
      <c r="CJ2" s="723"/>
      <c r="CK2" s="723"/>
      <c r="CL2" s="723"/>
      <c r="CM2" s="291"/>
      <c r="CN2" s="291"/>
    </row>
    <row r="3" spans="1:93" s="173" customFormat="1" ht="20.25" customHeight="1" x14ac:dyDescent="0.2">
      <c r="C3" s="48"/>
      <c r="D3" s="48"/>
      <c r="E3" s="171"/>
      <c r="F3" s="171"/>
      <c r="G3" s="272"/>
      <c r="H3" s="272"/>
      <c r="I3" s="48"/>
      <c r="J3" s="172"/>
      <c r="K3" s="48"/>
      <c r="L3" s="48"/>
      <c r="M3" s="48"/>
      <c r="N3" s="48"/>
      <c r="O3" s="48"/>
      <c r="P3" s="48"/>
      <c r="Q3" s="48"/>
      <c r="R3" s="48"/>
      <c r="S3" s="48"/>
      <c r="T3" s="48"/>
      <c r="U3" s="48"/>
      <c r="V3" s="48"/>
      <c r="W3" s="48"/>
      <c r="X3" s="48"/>
      <c r="Y3" s="48"/>
      <c r="Z3" s="48"/>
      <c r="AA3" s="48"/>
      <c r="AB3" s="48"/>
      <c r="AC3" s="48"/>
      <c r="AD3" s="48"/>
      <c r="AE3" s="48"/>
      <c r="AF3" s="48"/>
      <c r="AG3" s="48"/>
      <c r="AH3" s="48"/>
      <c r="AI3" s="48"/>
      <c r="AJ3" s="48"/>
      <c r="AK3" s="48"/>
      <c r="AL3" s="48"/>
      <c r="AM3" s="48"/>
      <c r="AN3" s="48"/>
      <c r="AO3" s="48"/>
      <c r="AP3" s="48"/>
      <c r="AQ3" s="48"/>
      <c r="AR3" s="48"/>
      <c r="BK3" s="172"/>
      <c r="BL3" s="724"/>
      <c r="BM3" s="724"/>
      <c r="BN3" s="724"/>
      <c r="BO3" s="724"/>
      <c r="BP3" s="724"/>
      <c r="BQ3" s="724"/>
      <c r="BR3" s="724"/>
      <c r="BS3" s="724"/>
      <c r="BT3" s="724"/>
      <c r="BU3" s="724"/>
      <c r="BV3" s="724"/>
      <c r="BW3" s="724"/>
      <c r="BX3" s="724"/>
      <c r="BY3" s="724"/>
      <c r="BZ3" s="724"/>
      <c r="CA3" s="724"/>
      <c r="CB3" s="724"/>
      <c r="CC3" s="724"/>
      <c r="CD3" s="724"/>
      <c r="CE3" s="724"/>
      <c r="CF3" s="724"/>
      <c r="CG3" s="724"/>
      <c r="CH3" s="724"/>
      <c r="CI3" s="724"/>
      <c r="CJ3" s="724"/>
      <c r="CK3" s="724"/>
      <c r="CL3" s="724"/>
    </row>
    <row r="4" spans="1:93" s="173" customFormat="1" ht="9.75" customHeight="1" x14ac:dyDescent="0.2">
      <c r="C4" s="48"/>
      <c r="D4" s="48"/>
      <c r="E4" s="171"/>
      <c r="F4" s="171"/>
      <c r="G4" s="272"/>
      <c r="H4" s="272"/>
      <c r="I4" s="48"/>
      <c r="J4" s="172"/>
      <c r="K4" s="48"/>
      <c r="L4" s="48"/>
      <c r="M4" s="48"/>
      <c r="N4" s="48"/>
      <c r="O4" s="48"/>
      <c r="P4" s="48"/>
      <c r="Q4" s="48"/>
      <c r="R4" s="48"/>
      <c r="S4" s="48"/>
      <c r="T4" s="48"/>
      <c r="U4" s="48"/>
      <c r="V4" s="48"/>
      <c r="W4" s="48"/>
      <c r="X4" s="48"/>
      <c r="Y4" s="48"/>
      <c r="Z4" s="48"/>
      <c r="AA4" s="48"/>
      <c r="AB4" s="48"/>
      <c r="AC4" s="48"/>
      <c r="AD4" s="48"/>
      <c r="AE4" s="48"/>
      <c r="AF4" s="48"/>
      <c r="AG4" s="48"/>
      <c r="AH4" s="48"/>
      <c r="AI4" s="48"/>
      <c r="AJ4" s="48"/>
      <c r="AK4" s="48"/>
      <c r="AL4" s="48"/>
      <c r="AM4" s="48"/>
      <c r="AN4" s="48"/>
      <c r="AO4" s="48"/>
      <c r="AP4" s="48"/>
      <c r="AQ4" s="48"/>
      <c r="AR4" s="48"/>
      <c r="BN4" s="49"/>
      <c r="BO4" s="49"/>
      <c r="BP4" s="49"/>
      <c r="BQ4" s="49"/>
      <c r="BR4" s="49"/>
      <c r="BS4" s="49"/>
      <c r="BT4" s="49"/>
      <c r="BU4" s="49"/>
      <c r="BV4" s="49"/>
      <c r="BW4" s="49"/>
      <c r="BX4" s="49"/>
      <c r="BY4" s="49"/>
      <c r="BZ4" s="49"/>
      <c r="CA4" s="49"/>
      <c r="CB4" s="49"/>
      <c r="CC4" s="49"/>
      <c r="CD4" s="49"/>
      <c r="CE4" s="49"/>
      <c r="CF4" s="49"/>
      <c r="CG4" s="49"/>
      <c r="CH4" s="49"/>
      <c r="CI4" s="49"/>
      <c r="CJ4" s="49"/>
      <c r="CK4" s="49"/>
      <c r="CL4" s="49"/>
    </row>
    <row r="5" spans="1:93" s="173" customFormat="1" ht="18" customHeight="1" x14ac:dyDescent="0.2">
      <c r="A5" s="48"/>
      <c r="B5" s="48"/>
      <c r="C5" s="48"/>
      <c r="D5" s="48"/>
      <c r="E5" s="171"/>
      <c r="F5" s="171"/>
      <c r="G5" s="272"/>
      <c r="H5" s="272"/>
      <c r="I5" s="48"/>
      <c r="J5" s="48"/>
      <c r="K5" s="48"/>
      <c r="L5" s="48"/>
      <c r="M5" s="48"/>
      <c r="N5" s="48"/>
      <c r="O5" s="48"/>
      <c r="P5" s="48"/>
      <c r="Q5" s="48"/>
      <c r="R5" s="48"/>
      <c r="S5" s="48"/>
      <c r="T5" s="48"/>
      <c r="U5" s="48"/>
      <c r="V5" s="48"/>
      <c r="W5" s="48"/>
      <c r="X5" s="48"/>
      <c r="Y5" s="48"/>
      <c r="Z5" s="48"/>
      <c r="AA5" s="48"/>
      <c r="AB5" s="48"/>
      <c r="AC5" s="48"/>
      <c r="AD5" s="48"/>
      <c r="AE5" s="48"/>
      <c r="AF5" s="48"/>
      <c r="AG5" s="48"/>
      <c r="AH5" s="48"/>
      <c r="AJ5" s="48"/>
      <c r="AK5" s="48"/>
      <c r="AL5" s="48"/>
      <c r="AM5" s="48"/>
      <c r="AN5" s="48"/>
      <c r="AO5" s="48"/>
      <c r="AP5" s="48"/>
      <c r="AQ5" s="48"/>
      <c r="AR5" s="48"/>
      <c r="BK5" s="48"/>
      <c r="BL5" s="48"/>
      <c r="BM5" s="48"/>
      <c r="BO5" s="48"/>
      <c r="BP5" s="298"/>
      <c r="BQ5" s="298"/>
      <c r="BR5" s="470" t="s">
        <v>159</v>
      </c>
      <c r="BS5" s="470"/>
      <c r="BT5" s="470"/>
      <c r="BU5" s="470"/>
      <c r="BV5" s="471"/>
      <c r="BW5" s="471"/>
      <c r="BX5" s="471"/>
      <c r="BY5" s="470" t="s">
        <v>9</v>
      </c>
      <c r="BZ5" s="470"/>
      <c r="CA5" s="471"/>
      <c r="CB5" s="471"/>
      <c r="CC5" s="471"/>
      <c r="CD5" s="471"/>
      <c r="CE5" s="471"/>
      <c r="CF5" s="470" t="s">
        <v>10</v>
      </c>
      <c r="CG5" s="470"/>
      <c r="CH5" s="471"/>
      <c r="CI5" s="471"/>
      <c r="CJ5" s="471"/>
      <c r="CK5" s="471"/>
      <c r="CL5" s="471"/>
      <c r="CM5" s="470" t="s">
        <v>11</v>
      </c>
      <c r="CN5" s="470"/>
      <c r="CO5" s="176"/>
    </row>
    <row r="6" spans="1:93" s="173" customFormat="1" ht="18" customHeight="1" x14ac:dyDescent="0.2">
      <c r="A6" s="177"/>
      <c r="B6" s="177"/>
      <c r="C6" s="48"/>
      <c r="D6" s="48"/>
      <c r="E6" s="171"/>
      <c r="F6" s="171"/>
      <c r="G6" s="272"/>
      <c r="H6" s="272"/>
      <c r="I6" s="48"/>
      <c r="J6" s="48"/>
      <c r="K6" s="48"/>
      <c r="L6" s="48"/>
      <c r="M6" s="48"/>
      <c r="N6" s="48"/>
      <c r="O6" s="48"/>
      <c r="P6" s="48"/>
      <c r="Q6" s="48"/>
      <c r="R6" s="48"/>
      <c r="S6" s="48"/>
      <c r="T6" s="48"/>
      <c r="U6" s="48"/>
      <c r="V6" s="48"/>
      <c r="W6" s="48"/>
      <c r="X6" s="48"/>
      <c r="Y6" s="48"/>
      <c r="Z6" s="48"/>
      <c r="AA6" s="48"/>
      <c r="AB6" s="48"/>
      <c r="AC6" s="48"/>
      <c r="AD6" s="48"/>
      <c r="AE6" s="48"/>
      <c r="AF6" s="48"/>
      <c r="AG6" s="48"/>
      <c r="AH6" s="48"/>
      <c r="AJ6" s="171"/>
      <c r="AK6" s="171"/>
      <c r="AL6" s="48"/>
      <c r="AM6" s="48"/>
      <c r="AN6" s="48"/>
      <c r="AO6" s="48"/>
      <c r="AP6" s="48"/>
      <c r="AQ6" s="48"/>
      <c r="AR6" s="48"/>
      <c r="BK6" s="48"/>
      <c r="BL6" s="48"/>
      <c r="BM6" s="48"/>
      <c r="BN6" s="171"/>
      <c r="BO6" s="171"/>
      <c r="BP6" s="171"/>
      <c r="BQ6" s="171"/>
      <c r="BR6" s="115"/>
      <c r="BS6" s="115"/>
      <c r="BT6" s="115"/>
      <c r="BU6" s="115"/>
      <c r="BV6" s="115"/>
      <c r="BW6" s="115"/>
      <c r="BX6" s="115"/>
      <c r="BY6" s="115"/>
      <c r="BZ6" s="115"/>
      <c r="CA6" s="115"/>
      <c r="CB6" s="115"/>
      <c r="CC6" s="115"/>
      <c r="CD6" s="115"/>
      <c r="CE6" s="115"/>
      <c r="CF6" s="115"/>
      <c r="CG6" s="115"/>
      <c r="CH6" s="115"/>
      <c r="CI6" s="115"/>
      <c r="CJ6" s="115"/>
      <c r="CK6" s="115"/>
      <c r="CL6" s="115"/>
      <c r="CO6" s="176"/>
    </row>
    <row r="7" spans="1:93" s="173" customFormat="1" ht="18" customHeight="1" x14ac:dyDescent="0.2">
      <c r="A7" s="178" t="s">
        <v>95</v>
      </c>
      <c r="B7" s="178"/>
      <c r="C7" s="179"/>
      <c r="D7" s="179"/>
      <c r="E7" s="179"/>
      <c r="F7" s="179"/>
      <c r="G7" s="179"/>
      <c r="H7" s="179"/>
      <c r="I7" s="179"/>
      <c r="J7" s="180"/>
      <c r="K7" s="48"/>
      <c r="L7" s="48"/>
      <c r="M7" s="48"/>
      <c r="N7" s="48"/>
      <c r="O7" s="48"/>
      <c r="P7" s="48"/>
      <c r="Q7" s="48"/>
      <c r="R7" s="48"/>
      <c r="S7" s="48"/>
      <c r="T7" s="48"/>
      <c r="U7" s="48"/>
      <c r="V7" s="48"/>
      <c r="W7" s="48"/>
      <c r="X7" s="48"/>
      <c r="Y7" s="48"/>
      <c r="Z7" s="48"/>
      <c r="AA7" s="48"/>
      <c r="AB7" s="48"/>
      <c r="AC7" s="48"/>
      <c r="AD7" s="48"/>
      <c r="AE7" s="48"/>
      <c r="AF7" s="48"/>
      <c r="AG7" s="48"/>
      <c r="AH7" s="48"/>
      <c r="AI7" s="172"/>
      <c r="AJ7" s="48"/>
      <c r="AK7" s="48"/>
      <c r="AL7" s="48"/>
      <c r="AM7" s="48"/>
      <c r="AN7" s="48"/>
      <c r="AO7" s="48"/>
      <c r="AP7" s="48"/>
      <c r="AQ7" s="48"/>
      <c r="AR7" s="48"/>
    </row>
    <row r="8" spans="1:93" s="173" customFormat="1" ht="18" customHeight="1" x14ac:dyDescent="0.2">
      <c r="A8" s="48" t="s">
        <v>207</v>
      </c>
      <c r="B8" s="48"/>
      <c r="C8" s="48"/>
      <c r="D8" s="181"/>
      <c r="E8" s="181"/>
      <c r="F8" s="181"/>
      <c r="G8" s="181"/>
      <c r="H8" s="181"/>
      <c r="I8" s="181"/>
      <c r="J8" s="181"/>
      <c r="K8" s="48"/>
      <c r="L8" s="48"/>
      <c r="M8" s="48"/>
      <c r="N8" s="48"/>
      <c r="O8" s="48"/>
      <c r="P8" s="48"/>
      <c r="Q8" s="48"/>
      <c r="R8" s="48"/>
      <c r="S8" s="48"/>
      <c r="T8" s="48"/>
      <c r="U8" s="48"/>
      <c r="V8" s="48"/>
      <c r="W8" s="48"/>
      <c r="X8" s="48"/>
      <c r="Y8" s="48"/>
      <c r="Z8" s="48"/>
      <c r="AA8" s="48"/>
      <c r="AB8" s="48"/>
      <c r="AC8" s="48"/>
      <c r="AD8" s="48"/>
      <c r="AE8" s="48"/>
      <c r="AF8" s="48"/>
      <c r="AG8" s="48"/>
      <c r="AH8" s="48"/>
      <c r="AI8" s="48"/>
      <c r="AJ8" s="48"/>
      <c r="AK8" s="48"/>
      <c r="AL8" s="48"/>
      <c r="AM8" s="48"/>
      <c r="AN8" s="48"/>
      <c r="AO8" s="48"/>
      <c r="AP8" s="48"/>
      <c r="AQ8" s="48"/>
      <c r="AR8" s="48"/>
    </row>
    <row r="9" spans="1:93" s="173" customFormat="1" ht="15" customHeight="1" x14ac:dyDescent="0.2">
      <c r="A9" s="182"/>
      <c r="B9" s="182"/>
      <c r="C9" s="182"/>
      <c r="D9" s="182"/>
      <c r="E9" s="182"/>
      <c r="F9" s="182"/>
      <c r="G9" s="182"/>
      <c r="H9" s="182"/>
      <c r="I9" s="182"/>
      <c r="J9" s="182"/>
      <c r="T9" s="182"/>
      <c r="AD9" s="182"/>
      <c r="AE9" s="182"/>
      <c r="AF9" s="182"/>
      <c r="AG9" s="182"/>
      <c r="AH9" s="182"/>
      <c r="AI9" s="182"/>
      <c r="AJ9" s="182"/>
      <c r="AK9" s="182"/>
      <c r="AL9" s="182"/>
      <c r="AM9" s="182"/>
      <c r="AN9" s="182"/>
      <c r="AO9" s="182"/>
      <c r="AP9" s="182"/>
      <c r="AQ9" s="182"/>
      <c r="AR9" s="182"/>
    </row>
    <row r="10" spans="1:93" s="173" customFormat="1" ht="15" customHeight="1" x14ac:dyDescent="0.2">
      <c r="A10" s="182"/>
      <c r="B10" s="182"/>
      <c r="C10" s="182"/>
      <c r="D10" s="182"/>
      <c r="E10" s="182"/>
      <c r="F10" s="182"/>
      <c r="G10" s="182"/>
      <c r="H10" s="182"/>
      <c r="I10" s="182"/>
      <c r="J10" s="182"/>
      <c r="T10" s="182"/>
      <c r="AD10" s="182"/>
      <c r="AE10" s="182"/>
      <c r="AF10" s="182"/>
      <c r="AG10" s="182"/>
      <c r="AH10" s="182"/>
      <c r="AI10" s="182"/>
      <c r="AJ10" s="182"/>
      <c r="AK10" s="182"/>
      <c r="AL10" s="182"/>
      <c r="AM10" s="182"/>
      <c r="AN10" s="182"/>
      <c r="AO10" s="182"/>
      <c r="AP10" s="182"/>
      <c r="AQ10" s="182"/>
      <c r="AR10" s="182"/>
    </row>
    <row r="11" spans="1:93" ht="21" customHeight="1" x14ac:dyDescent="0.2">
      <c r="A11" s="183"/>
      <c r="B11" s="183"/>
      <c r="C11" s="183"/>
      <c r="D11" s="183"/>
      <c r="T11" s="57"/>
      <c r="U11" s="57"/>
      <c r="V11" s="57"/>
      <c r="W11" s="57"/>
      <c r="X11" s="185"/>
      <c r="Y11" s="185"/>
      <c r="Z11" s="185"/>
      <c r="AA11" s="185"/>
      <c r="AB11" s="185"/>
      <c r="AC11" s="185"/>
      <c r="AD11" s="185"/>
      <c r="AE11" s="185"/>
      <c r="AF11" s="185"/>
      <c r="AG11" s="185"/>
      <c r="AH11" s="185"/>
      <c r="AI11" s="185"/>
      <c r="AJ11" s="434" t="s">
        <v>100</v>
      </c>
      <c r="AK11" s="434"/>
      <c r="AL11" s="434"/>
      <c r="AM11" s="434"/>
      <c r="AN11" s="434"/>
      <c r="AO11" s="434"/>
      <c r="AP11" s="434"/>
      <c r="AQ11" s="434"/>
      <c r="AR11" s="434"/>
      <c r="AS11" s="185"/>
      <c r="AT11" s="436" t="s">
        <v>16</v>
      </c>
      <c r="AU11" s="436"/>
      <c r="AV11" s="436"/>
      <c r="AW11" s="436"/>
      <c r="AX11" s="436"/>
      <c r="AY11" s="436"/>
      <c r="AZ11" s="436"/>
      <c r="BA11" s="436"/>
      <c r="BB11" s="436"/>
      <c r="BC11" s="436"/>
      <c r="BD11" s="765" t="str">
        <f>IF('様式第8｜完了実績報告書'!$BD$11&lt;&gt;"", '様式第8｜完了実績報告書'!$BD$11, "")</f>
        <v/>
      </c>
      <c r="BE11" s="765"/>
      <c r="BF11" s="765"/>
      <c r="BG11" s="765"/>
      <c r="BH11" s="765"/>
      <c r="BI11" s="456" t="s">
        <v>27</v>
      </c>
      <c r="BJ11" s="456"/>
      <c r="BK11" s="765" t="str">
        <f>IF('様式第8｜完了実績報告書'!$BK$11&lt;&gt;"", '様式第8｜完了実績報告書'!$BK$11, "")</f>
        <v/>
      </c>
      <c r="BL11" s="765"/>
      <c r="BM11" s="765"/>
      <c r="BN11" s="765"/>
      <c r="BO11" s="765"/>
      <c r="BP11" s="44"/>
      <c r="BQ11" s="44"/>
      <c r="BR11" s="44"/>
      <c r="BS11" s="44"/>
      <c r="BT11" s="44"/>
      <c r="BU11" s="44"/>
      <c r="BV11" s="44"/>
      <c r="BW11" s="44"/>
      <c r="BX11" s="44"/>
      <c r="BY11" s="44"/>
      <c r="BZ11" s="44"/>
      <c r="CA11" s="44"/>
      <c r="CB11" s="44"/>
      <c r="CC11" s="44"/>
      <c r="CD11" s="44"/>
      <c r="CE11" s="44"/>
      <c r="CF11" s="44"/>
      <c r="CG11" s="44"/>
      <c r="CH11" s="44"/>
      <c r="CI11" s="44"/>
      <c r="CJ11" s="44"/>
      <c r="CK11" s="44"/>
      <c r="CL11" s="44"/>
    </row>
    <row r="12" spans="1:93" ht="41.25" customHeight="1" x14ac:dyDescent="0.25">
      <c r="A12" s="186"/>
      <c r="B12" s="186"/>
      <c r="C12" s="186"/>
      <c r="D12" s="186"/>
      <c r="T12" s="187"/>
      <c r="U12" s="187"/>
      <c r="V12" s="187"/>
      <c r="W12" s="187"/>
      <c r="X12" s="185"/>
      <c r="Y12" s="185"/>
      <c r="Z12" s="185"/>
      <c r="AA12" s="185"/>
      <c r="AB12" s="185"/>
      <c r="AC12" s="185"/>
      <c r="AD12" s="185"/>
      <c r="AE12" s="185"/>
      <c r="AF12" s="185"/>
      <c r="AG12" s="185"/>
      <c r="AH12" s="185"/>
      <c r="AI12" s="185"/>
      <c r="AJ12" s="185"/>
      <c r="AK12" s="185"/>
      <c r="AL12" s="185"/>
      <c r="AM12" s="185"/>
      <c r="AN12" s="185"/>
      <c r="AO12" s="185"/>
      <c r="AP12" s="185"/>
      <c r="AQ12" s="185"/>
      <c r="AR12" s="44"/>
      <c r="AT12" s="436" t="s">
        <v>17</v>
      </c>
      <c r="AU12" s="436"/>
      <c r="AV12" s="436"/>
      <c r="AW12" s="436"/>
      <c r="AX12" s="436"/>
      <c r="AY12" s="436"/>
      <c r="AZ12" s="436"/>
      <c r="BA12" s="436"/>
      <c r="BB12" s="436"/>
      <c r="BC12" s="436"/>
      <c r="BD12" s="761" t="str">
        <f>IF('様式第8｜完了実績報告書'!$BD$12&lt;&gt;"", '様式第8｜完了実績報告書'!$BD$12, "")</f>
        <v/>
      </c>
      <c r="BE12" s="761"/>
      <c r="BF12" s="761"/>
      <c r="BG12" s="761"/>
      <c r="BH12" s="761"/>
      <c r="BI12" s="761"/>
      <c r="BJ12" s="761"/>
      <c r="BK12" s="761"/>
      <c r="BL12" s="761" t="str">
        <f>IF('様式第8｜完了実績報告書'!$BL$12&lt;&gt;"", '様式第8｜完了実績報告書'!$BL$12, "")</f>
        <v/>
      </c>
      <c r="BM12" s="761"/>
      <c r="BN12" s="761"/>
      <c r="BO12" s="761"/>
      <c r="BP12" s="761"/>
      <c r="BQ12" s="761"/>
      <c r="BR12" s="761"/>
      <c r="BS12" s="761"/>
      <c r="BT12" s="761"/>
      <c r="BU12" s="761"/>
      <c r="BV12" s="761"/>
      <c r="BW12" s="761"/>
      <c r="BX12" s="761"/>
      <c r="BY12" s="761"/>
      <c r="BZ12" s="761"/>
      <c r="CA12" s="761"/>
      <c r="CB12" s="761"/>
      <c r="CC12" s="761"/>
      <c r="CD12" s="761"/>
      <c r="CE12" s="761"/>
      <c r="CF12" s="761"/>
      <c r="CG12" s="761"/>
      <c r="CH12" s="761"/>
      <c r="CI12" s="761"/>
      <c r="CJ12" s="761"/>
      <c r="CK12" s="761"/>
      <c r="CL12" s="761"/>
      <c r="CM12" s="188"/>
      <c r="CN12" s="188"/>
      <c r="CO12" s="176"/>
    </row>
    <row r="13" spans="1:93" ht="26.25" customHeight="1" x14ac:dyDescent="0.2">
      <c r="A13" s="186"/>
      <c r="B13" s="186"/>
      <c r="C13" s="186"/>
      <c r="D13" s="186"/>
      <c r="T13" s="187"/>
      <c r="U13" s="187"/>
      <c r="V13" s="187"/>
      <c r="W13" s="187"/>
      <c r="X13" s="185"/>
      <c r="Y13" s="185"/>
      <c r="Z13" s="185"/>
      <c r="AA13" s="185"/>
      <c r="AB13" s="185"/>
      <c r="AC13" s="185"/>
      <c r="AD13" s="185"/>
      <c r="AE13" s="185"/>
      <c r="AF13" s="185"/>
      <c r="AG13" s="185"/>
      <c r="AH13" s="185"/>
      <c r="AI13" s="185"/>
      <c r="AJ13" s="185"/>
      <c r="AK13" s="185"/>
      <c r="AL13" s="185"/>
      <c r="AM13" s="185"/>
      <c r="AN13" s="185"/>
      <c r="AO13" s="185"/>
      <c r="AP13" s="185"/>
      <c r="AQ13" s="185"/>
      <c r="AR13" s="44"/>
      <c r="AT13" s="436"/>
      <c r="AU13" s="436"/>
      <c r="AV13" s="436"/>
      <c r="AW13" s="436"/>
      <c r="AX13" s="436"/>
      <c r="AY13" s="436"/>
      <c r="AZ13" s="436"/>
      <c r="BA13" s="436"/>
      <c r="BB13" s="436"/>
      <c r="BC13" s="436"/>
      <c r="BD13" s="762" t="str">
        <f>IF('様式第8｜完了実績報告書'!$BD$13&lt;&gt;"", '様式第8｜完了実績報告書'!$BD$13, "")</f>
        <v/>
      </c>
      <c r="BE13" s="762"/>
      <c r="BF13" s="762"/>
      <c r="BG13" s="762"/>
      <c r="BH13" s="762"/>
      <c r="BI13" s="762"/>
      <c r="BJ13" s="762"/>
      <c r="BK13" s="762"/>
      <c r="BL13" s="762"/>
      <c r="BM13" s="762"/>
      <c r="BN13" s="762"/>
      <c r="BO13" s="762"/>
      <c r="BP13" s="762"/>
      <c r="BQ13" s="762"/>
      <c r="BR13" s="762"/>
      <c r="BS13" s="762"/>
      <c r="BT13" s="762"/>
      <c r="BU13" s="762"/>
      <c r="BV13" s="762"/>
      <c r="BW13" s="762"/>
      <c r="BX13" s="762"/>
      <c r="BY13" s="762"/>
      <c r="BZ13" s="762"/>
      <c r="CA13" s="762"/>
      <c r="CB13" s="762"/>
      <c r="CC13" s="762"/>
      <c r="CD13" s="762"/>
      <c r="CE13" s="762"/>
      <c r="CF13" s="762"/>
      <c r="CG13" s="762"/>
      <c r="CH13" s="762"/>
      <c r="CI13" s="762"/>
      <c r="CJ13" s="762"/>
      <c r="CK13" s="762"/>
      <c r="CL13" s="762"/>
      <c r="CM13" s="188"/>
      <c r="CN13" s="188"/>
      <c r="CO13" s="176"/>
    </row>
    <row r="14" spans="1:93" ht="15" customHeight="1" x14ac:dyDescent="0.2">
      <c r="A14" s="186"/>
      <c r="B14" s="186"/>
      <c r="C14" s="186"/>
      <c r="D14" s="186"/>
      <c r="T14" s="187"/>
      <c r="U14" s="187"/>
      <c r="V14" s="187"/>
      <c r="W14" s="187"/>
      <c r="X14" s="185"/>
      <c r="Y14" s="185"/>
      <c r="Z14" s="185"/>
      <c r="AA14" s="185"/>
      <c r="AB14" s="185"/>
      <c r="AC14" s="185"/>
      <c r="AD14" s="185"/>
      <c r="AE14" s="185"/>
      <c r="AF14" s="185"/>
      <c r="AG14" s="185"/>
      <c r="AH14" s="185"/>
      <c r="AI14" s="185"/>
      <c r="AJ14" s="185"/>
      <c r="AK14" s="185"/>
      <c r="AL14" s="185"/>
      <c r="AM14" s="185"/>
      <c r="AN14" s="185"/>
      <c r="AO14" s="185"/>
      <c r="AP14" s="185"/>
      <c r="AQ14" s="185"/>
      <c r="AR14" s="44"/>
      <c r="AT14" s="473" t="s">
        <v>44</v>
      </c>
      <c r="AU14" s="473"/>
      <c r="AV14" s="473"/>
      <c r="AW14" s="473"/>
      <c r="AX14" s="473"/>
      <c r="AY14" s="473"/>
      <c r="AZ14" s="473"/>
      <c r="BA14" s="473"/>
      <c r="BB14" s="473"/>
      <c r="BC14" s="473"/>
      <c r="BD14" s="763" t="str">
        <f>IF('様式第8｜完了実績報告書'!$BD$14&lt;&gt;"", '様式第8｜完了実績報告書'!$BD$14, "")</f>
        <v/>
      </c>
      <c r="BE14" s="763"/>
      <c r="BF14" s="763"/>
      <c r="BG14" s="763"/>
      <c r="BH14" s="763"/>
      <c r="BI14" s="763"/>
      <c r="BJ14" s="763"/>
      <c r="BK14" s="763"/>
      <c r="BL14" s="763"/>
      <c r="BM14" s="763"/>
      <c r="BN14" s="763"/>
      <c r="BO14" s="763"/>
      <c r="BP14" s="763"/>
      <c r="BQ14" s="763"/>
      <c r="BR14" s="763"/>
      <c r="BS14" s="763"/>
      <c r="BT14" s="763"/>
      <c r="BU14" s="763"/>
      <c r="BV14" s="763"/>
      <c r="BW14" s="763"/>
      <c r="BX14" s="763"/>
      <c r="BY14" s="763"/>
      <c r="BZ14" s="763"/>
      <c r="CA14" s="763"/>
      <c r="CB14" s="763"/>
      <c r="CC14" s="763"/>
      <c r="CD14" s="763"/>
      <c r="CE14" s="763"/>
      <c r="CF14" s="763"/>
      <c r="CG14" s="763"/>
      <c r="CH14" s="763"/>
      <c r="CI14" s="763"/>
      <c r="CJ14" s="763"/>
      <c r="CK14" s="57"/>
      <c r="CL14" s="57"/>
      <c r="CM14" s="57"/>
      <c r="CN14" s="57"/>
    </row>
    <row r="15" spans="1:93" ht="26.25" customHeight="1" x14ac:dyDescent="0.2">
      <c r="A15" s="186"/>
      <c r="B15" s="186"/>
      <c r="C15" s="186"/>
      <c r="D15" s="186"/>
      <c r="T15" s="187"/>
      <c r="U15" s="187"/>
      <c r="V15" s="187"/>
      <c r="W15" s="187"/>
      <c r="X15" s="185"/>
      <c r="Y15" s="185"/>
      <c r="Z15" s="185"/>
      <c r="AA15" s="185"/>
      <c r="AB15" s="185"/>
      <c r="AC15" s="185"/>
      <c r="AD15" s="185"/>
      <c r="AE15" s="185"/>
      <c r="AF15" s="185"/>
      <c r="AG15" s="185"/>
      <c r="AH15" s="185"/>
      <c r="AI15" s="185"/>
      <c r="AJ15" s="185"/>
      <c r="AK15" s="185"/>
      <c r="AL15" s="185"/>
      <c r="AM15" s="185"/>
      <c r="AN15" s="185"/>
      <c r="AO15" s="185"/>
      <c r="AP15" s="185"/>
      <c r="AQ15" s="185"/>
      <c r="AR15" s="44"/>
      <c r="AT15" s="436" t="s">
        <v>18</v>
      </c>
      <c r="AU15" s="436"/>
      <c r="AV15" s="436"/>
      <c r="AW15" s="436"/>
      <c r="AX15" s="436"/>
      <c r="AY15" s="436"/>
      <c r="AZ15" s="436"/>
      <c r="BA15" s="436"/>
      <c r="BB15" s="436"/>
      <c r="BC15" s="436"/>
      <c r="BD15" s="764" t="str">
        <f>IF('様式第8｜完了実績報告書'!$BD$15&lt;&gt;"", '様式第8｜完了実績報告書'!$BD$15, "")</f>
        <v/>
      </c>
      <c r="BE15" s="764"/>
      <c r="BF15" s="764"/>
      <c r="BG15" s="764"/>
      <c r="BH15" s="764"/>
      <c r="BI15" s="764"/>
      <c r="BJ15" s="764"/>
      <c r="BK15" s="764"/>
      <c r="BL15" s="764"/>
      <c r="BM15" s="764"/>
      <c r="BN15" s="764"/>
      <c r="BO15" s="764"/>
      <c r="BP15" s="764"/>
      <c r="BQ15" s="764"/>
      <c r="BR15" s="764"/>
      <c r="BS15" s="764"/>
      <c r="BT15" s="764"/>
      <c r="BU15" s="764"/>
      <c r="BV15" s="764"/>
      <c r="BW15" s="764"/>
      <c r="BX15" s="764"/>
      <c r="BY15" s="764"/>
      <c r="BZ15" s="764"/>
      <c r="CA15" s="764"/>
      <c r="CB15" s="764"/>
      <c r="CC15" s="764"/>
      <c r="CD15" s="764"/>
      <c r="CE15" s="764"/>
      <c r="CF15" s="764"/>
      <c r="CG15" s="764"/>
      <c r="CH15" s="764"/>
      <c r="CI15" s="764"/>
      <c r="CJ15" s="764"/>
      <c r="CK15" s="440"/>
      <c r="CL15" s="440"/>
      <c r="CM15" s="440"/>
      <c r="CN15" s="440"/>
      <c r="CO15" s="176"/>
    </row>
    <row r="16" spans="1:93" ht="28" customHeight="1" x14ac:dyDescent="0.2">
      <c r="A16" s="183"/>
      <c r="B16" s="183"/>
      <c r="C16" s="183"/>
      <c r="D16" s="183"/>
      <c r="E16" s="183"/>
      <c r="F16" s="183"/>
      <c r="G16" s="183"/>
      <c r="H16" s="183"/>
      <c r="I16" s="183"/>
      <c r="J16" s="183"/>
      <c r="T16" s="183"/>
      <c r="AD16" s="183"/>
      <c r="AE16" s="183"/>
      <c r="AF16" s="183"/>
      <c r="AG16" s="183"/>
      <c r="AH16" s="183"/>
      <c r="AI16" s="183"/>
      <c r="AJ16" s="183"/>
      <c r="AK16" s="183"/>
      <c r="AL16" s="183"/>
      <c r="AM16" s="183"/>
      <c r="AN16" s="183"/>
      <c r="AO16" s="183"/>
      <c r="AP16" s="183"/>
      <c r="AQ16" s="183"/>
      <c r="AR16" s="183"/>
    </row>
    <row r="17" spans="1:92" ht="33.75" customHeight="1" x14ac:dyDescent="0.2">
      <c r="A17" s="183"/>
      <c r="B17" s="183"/>
      <c r="C17" s="183"/>
      <c r="D17" s="183"/>
      <c r="E17" s="183"/>
      <c r="F17" s="183"/>
      <c r="G17" s="183"/>
      <c r="H17" s="183"/>
      <c r="I17" s="183"/>
      <c r="J17" s="183"/>
      <c r="T17" s="183"/>
      <c r="AD17" s="183"/>
      <c r="AE17" s="183"/>
      <c r="AF17" s="183"/>
      <c r="AG17" s="183"/>
      <c r="AH17" s="183"/>
      <c r="AI17" s="183"/>
      <c r="AJ17" s="434" t="s">
        <v>92</v>
      </c>
      <c r="AK17" s="434"/>
      <c r="AL17" s="434"/>
      <c r="AM17" s="434"/>
      <c r="AN17" s="434"/>
      <c r="AO17" s="434"/>
      <c r="AP17" s="434"/>
      <c r="AQ17" s="434"/>
      <c r="AR17" s="434"/>
      <c r="AT17" s="435" t="s">
        <v>93</v>
      </c>
      <c r="AU17" s="435"/>
      <c r="AV17" s="435"/>
      <c r="AW17" s="435"/>
      <c r="AX17" s="435"/>
      <c r="AY17" s="435"/>
      <c r="AZ17" s="435"/>
      <c r="BA17" s="435"/>
      <c r="BB17" s="435"/>
      <c r="BC17" s="435"/>
      <c r="BD17" s="725" t="str">
        <f>IF('様式第8｜完了実績報告書'!$BD$17&lt;&gt;"", '様式第8｜完了実績報告書'!$BD$17, "")</f>
        <v/>
      </c>
      <c r="BE17" s="725"/>
      <c r="BF17" s="725"/>
      <c r="BG17" s="725"/>
      <c r="BH17" s="725"/>
      <c r="BI17" s="725"/>
      <c r="BJ17" s="725"/>
      <c r="BK17" s="725"/>
      <c r="BL17" s="725"/>
      <c r="BM17" s="725"/>
      <c r="BN17" s="725"/>
      <c r="BO17" s="725"/>
      <c r="BP17" s="725"/>
      <c r="BQ17" s="725"/>
      <c r="BR17" s="725"/>
      <c r="BS17" s="725"/>
      <c r="BT17" s="725"/>
      <c r="BU17" s="725"/>
      <c r="BV17" s="725"/>
      <c r="BW17" s="725"/>
      <c r="BX17" s="725"/>
      <c r="BY17" s="725"/>
      <c r="BZ17" s="725"/>
      <c r="CA17" s="725"/>
      <c r="CB17" s="725"/>
      <c r="CC17" s="725"/>
      <c r="CD17" s="725"/>
      <c r="CE17" s="725"/>
      <c r="CF17" s="725"/>
      <c r="CG17" s="725"/>
      <c r="CH17" s="725"/>
      <c r="CI17" s="725"/>
      <c r="CJ17" s="725"/>
    </row>
    <row r="18" spans="1:92" ht="33.75" customHeight="1" x14ac:dyDescent="0.2">
      <c r="A18" s="183"/>
      <c r="B18" s="183"/>
      <c r="C18" s="183"/>
      <c r="D18" s="183"/>
      <c r="E18" s="183"/>
      <c r="F18" s="183"/>
      <c r="G18" s="183"/>
      <c r="H18" s="183"/>
      <c r="I18" s="183"/>
      <c r="J18" s="183"/>
      <c r="T18" s="183"/>
      <c r="AD18" s="183"/>
      <c r="AE18" s="183"/>
      <c r="AF18" s="183"/>
      <c r="AG18" s="183"/>
      <c r="AH18" s="183"/>
      <c r="AI18" s="183"/>
      <c r="AJ18" s="183"/>
      <c r="AK18" s="183"/>
      <c r="AL18" s="183"/>
      <c r="AM18" s="183"/>
      <c r="AN18" s="183"/>
      <c r="AO18" s="183"/>
      <c r="AP18" s="183"/>
      <c r="AQ18" s="183"/>
      <c r="AR18" s="183"/>
      <c r="AT18" s="436" t="s">
        <v>18</v>
      </c>
      <c r="AU18" s="436"/>
      <c r="AV18" s="436"/>
      <c r="AW18" s="436"/>
      <c r="AX18" s="436"/>
      <c r="AY18" s="436"/>
      <c r="AZ18" s="436"/>
      <c r="BA18" s="436"/>
      <c r="BB18" s="436"/>
      <c r="BC18" s="436"/>
      <c r="BD18" s="764" t="str">
        <f>IF('様式第8｜完了実績報告書'!$BD$18&lt;&gt;"", '様式第8｜完了実績報告書'!$BD$18, "")</f>
        <v/>
      </c>
      <c r="BE18" s="764"/>
      <c r="BF18" s="764"/>
      <c r="BG18" s="764"/>
      <c r="BH18" s="764"/>
      <c r="BI18" s="764"/>
      <c r="BJ18" s="764"/>
      <c r="BK18" s="764"/>
      <c r="BL18" s="764"/>
      <c r="BM18" s="764"/>
      <c r="BN18" s="764"/>
      <c r="BO18" s="764"/>
      <c r="BP18" s="764"/>
      <c r="BQ18" s="764"/>
      <c r="BR18" s="764"/>
      <c r="BS18" s="764"/>
      <c r="BT18" s="764"/>
      <c r="BU18" s="764"/>
      <c r="BV18" s="764"/>
      <c r="BW18" s="764"/>
      <c r="BX18" s="764"/>
      <c r="BY18" s="764"/>
      <c r="BZ18" s="764"/>
      <c r="CA18" s="764"/>
      <c r="CB18" s="764"/>
      <c r="CC18" s="764"/>
      <c r="CD18" s="764"/>
      <c r="CE18" s="764"/>
      <c r="CF18" s="764"/>
      <c r="CG18" s="764"/>
      <c r="CH18" s="764"/>
      <c r="CI18" s="764"/>
      <c r="CJ18" s="764"/>
    </row>
    <row r="19" spans="1:92" ht="33.75" customHeight="1" x14ac:dyDescent="0.2">
      <c r="A19" s="183"/>
      <c r="B19" s="183"/>
      <c r="C19" s="183"/>
      <c r="D19" s="183"/>
      <c r="E19" s="183"/>
      <c r="F19" s="183"/>
      <c r="G19" s="183"/>
      <c r="H19" s="183"/>
      <c r="I19" s="183"/>
      <c r="J19" s="183"/>
      <c r="T19" s="183"/>
      <c r="AD19" s="183"/>
      <c r="AE19" s="183"/>
      <c r="AF19" s="183"/>
      <c r="AG19" s="183"/>
      <c r="AH19" s="183"/>
      <c r="AI19" s="183"/>
      <c r="AJ19" s="183"/>
      <c r="AK19" s="183"/>
      <c r="AL19" s="183"/>
      <c r="AM19" s="183"/>
      <c r="AN19" s="183"/>
      <c r="AO19" s="183"/>
      <c r="AP19" s="183"/>
      <c r="AQ19" s="183"/>
      <c r="AR19" s="183"/>
      <c r="AT19" s="436" t="s">
        <v>94</v>
      </c>
      <c r="AU19" s="436"/>
      <c r="AV19" s="436"/>
      <c r="AW19" s="436"/>
      <c r="AX19" s="436"/>
      <c r="AY19" s="436"/>
      <c r="AZ19" s="436"/>
      <c r="BA19" s="436"/>
      <c r="BB19" s="436"/>
      <c r="BC19" s="436"/>
      <c r="BD19" s="725" t="str">
        <f>IF('様式第8｜完了実績報告書'!$BD$19&lt;&gt;"", '様式第8｜完了実績報告書'!$BD$19, "")</f>
        <v/>
      </c>
      <c r="BE19" s="725"/>
      <c r="BF19" s="725"/>
      <c r="BG19" s="725"/>
      <c r="BH19" s="725"/>
      <c r="BI19" s="725"/>
      <c r="BJ19" s="725"/>
      <c r="BK19" s="725"/>
      <c r="BL19" s="725"/>
      <c r="BM19" s="725"/>
      <c r="BN19" s="725"/>
      <c r="BO19" s="725"/>
      <c r="BP19" s="725"/>
      <c r="BQ19" s="725"/>
      <c r="BR19" s="725"/>
      <c r="BS19" s="725"/>
      <c r="BT19" s="725"/>
      <c r="BU19" s="725"/>
      <c r="BV19" s="725"/>
      <c r="BW19" s="725"/>
      <c r="BX19" s="725"/>
      <c r="BY19" s="725"/>
      <c r="BZ19" s="725"/>
      <c r="CA19" s="725"/>
      <c r="CB19" s="725"/>
      <c r="CC19" s="725"/>
      <c r="CD19" s="725"/>
      <c r="CE19" s="725"/>
      <c r="CF19" s="725"/>
      <c r="CG19" s="725"/>
      <c r="CH19" s="725"/>
      <c r="CI19" s="725"/>
      <c r="CJ19" s="725"/>
    </row>
    <row r="20" spans="1:92" ht="33.75" customHeight="1" x14ac:dyDescent="0.2">
      <c r="A20" s="183"/>
      <c r="B20" s="183"/>
      <c r="C20" s="183"/>
      <c r="D20" s="183"/>
      <c r="E20" s="183"/>
      <c r="F20" s="183"/>
      <c r="G20" s="183"/>
      <c r="H20" s="183"/>
      <c r="I20" s="183"/>
      <c r="J20" s="183"/>
      <c r="T20" s="183"/>
      <c r="AD20" s="183"/>
      <c r="AE20" s="183"/>
      <c r="AF20" s="183"/>
      <c r="AG20" s="183"/>
      <c r="AH20" s="183"/>
      <c r="AI20" s="183"/>
      <c r="AJ20" s="183"/>
      <c r="AK20" s="183"/>
      <c r="AL20" s="183"/>
      <c r="AM20" s="183"/>
      <c r="AN20" s="183"/>
      <c r="AO20" s="183"/>
      <c r="AP20" s="183"/>
      <c r="AQ20" s="183"/>
      <c r="AR20" s="183"/>
      <c r="AT20" s="436" t="s">
        <v>62</v>
      </c>
      <c r="AU20" s="436"/>
      <c r="AV20" s="436"/>
      <c r="AW20" s="436"/>
      <c r="AX20" s="436"/>
      <c r="AY20" s="436"/>
      <c r="AZ20" s="436"/>
      <c r="BA20" s="436"/>
      <c r="BB20" s="436"/>
      <c r="BC20" s="436"/>
      <c r="BD20" s="725" t="str">
        <f>IF('様式第8｜完了実績報告書'!$BD$20&lt;&gt;"", '様式第8｜完了実績報告書'!$BD$20, "")</f>
        <v/>
      </c>
      <c r="BE20" s="725"/>
      <c r="BF20" s="725"/>
      <c r="BG20" s="725"/>
      <c r="BH20" s="725"/>
      <c r="BI20" s="725"/>
      <c r="BJ20" s="725"/>
      <c r="BK20" s="725"/>
      <c r="BL20" s="725"/>
      <c r="BM20" s="725"/>
      <c r="BN20" s="725"/>
      <c r="BO20" s="725"/>
      <c r="BP20" s="725"/>
      <c r="BQ20" s="725"/>
      <c r="BR20" s="725"/>
      <c r="BS20" s="725"/>
      <c r="BT20" s="725"/>
      <c r="BU20" s="725"/>
      <c r="BV20" s="725"/>
      <c r="BW20" s="725"/>
      <c r="BX20" s="725"/>
      <c r="BY20" s="725"/>
      <c r="BZ20" s="725"/>
      <c r="CA20" s="725"/>
      <c r="CB20" s="725"/>
      <c r="CC20" s="725"/>
      <c r="CD20" s="725"/>
      <c r="CE20" s="725"/>
      <c r="CF20" s="725"/>
      <c r="CG20" s="725"/>
      <c r="CH20" s="725"/>
      <c r="CI20" s="725"/>
      <c r="CJ20" s="725"/>
    </row>
    <row r="21" spans="1:92" s="173" customFormat="1" ht="24.75" customHeight="1" x14ac:dyDescent="0.2">
      <c r="A21" s="192"/>
      <c r="B21" s="192"/>
      <c r="C21" s="192"/>
      <c r="D21" s="192"/>
      <c r="G21" s="274"/>
      <c r="H21" s="274"/>
      <c r="T21" s="192"/>
      <c r="U21" s="192"/>
      <c r="V21" s="192"/>
      <c r="W21" s="182"/>
      <c r="X21" s="194"/>
      <c r="Y21" s="194"/>
      <c r="Z21" s="194"/>
      <c r="AA21" s="194"/>
      <c r="AB21" s="194"/>
      <c r="AC21" s="194"/>
      <c r="AD21" s="194"/>
      <c r="AE21" s="194"/>
      <c r="AF21" s="194"/>
      <c r="AG21" s="194"/>
      <c r="AH21" s="194"/>
      <c r="AI21" s="194"/>
      <c r="AJ21" s="194"/>
      <c r="AK21" s="194"/>
      <c r="AL21" s="194"/>
      <c r="AM21" s="194"/>
      <c r="AN21" s="194"/>
      <c r="AO21" s="194"/>
      <c r="AP21" s="194"/>
      <c r="AQ21" s="194"/>
      <c r="AR21" s="48"/>
      <c r="AT21" s="116"/>
      <c r="AU21" s="116"/>
      <c r="AV21" s="116"/>
      <c r="AW21" s="116"/>
      <c r="AX21" s="116"/>
      <c r="AY21" s="116"/>
      <c r="AZ21" s="116"/>
      <c r="BA21" s="116"/>
      <c r="BB21" s="116"/>
      <c r="BC21" s="116"/>
      <c r="BD21" s="117"/>
      <c r="BE21" s="117"/>
      <c r="BF21" s="117"/>
      <c r="BG21" s="117"/>
      <c r="BH21" s="117"/>
      <c r="BI21" s="117"/>
      <c r="BJ21" s="117"/>
      <c r="BK21" s="117"/>
      <c r="BL21" s="117"/>
      <c r="BM21" s="117"/>
      <c r="BN21" s="117"/>
      <c r="BO21" s="117"/>
      <c r="BP21" s="117"/>
      <c r="BQ21" s="117"/>
      <c r="BR21" s="117"/>
      <c r="BS21" s="117"/>
      <c r="BT21" s="117"/>
      <c r="BU21" s="117"/>
      <c r="BV21" s="117"/>
      <c r="BW21" s="117"/>
      <c r="BX21" s="117"/>
      <c r="BY21" s="117"/>
      <c r="BZ21" s="117"/>
      <c r="CA21" s="117"/>
      <c r="CB21" s="117"/>
      <c r="CC21" s="117"/>
      <c r="CD21" s="117"/>
      <c r="CE21" s="117"/>
      <c r="CF21" s="117"/>
      <c r="CG21" s="117"/>
      <c r="CH21" s="117"/>
      <c r="CI21" s="117"/>
      <c r="CJ21" s="117"/>
      <c r="CK21" s="117"/>
      <c r="CL21" s="117"/>
      <c r="CM21" s="171"/>
      <c r="CN21" s="171"/>
    </row>
    <row r="22" spans="1:92" s="173" customFormat="1" ht="24.75" customHeight="1" x14ac:dyDescent="0.2">
      <c r="A22" s="192"/>
      <c r="B22" s="192"/>
      <c r="C22" s="192"/>
      <c r="D22" s="192"/>
      <c r="G22" s="274"/>
      <c r="H22" s="274"/>
      <c r="T22" s="192"/>
      <c r="U22" s="192"/>
      <c r="V22" s="192"/>
      <c r="W22" s="182"/>
      <c r="X22" s="194"/>
      <c r="Y22" s="194"/>
      <c r="Z22" s="194"/>
      <c r="AA22" s="194"/>
      <c r="AB22" s="194"/>
      <c r="AC22" s="194"/>
      <c r="AD22" s="194"/>
      <c r="AE22" s="194"/>
      <c r="AF22" s="194"/>
      <c r="AG22" s="194"/>
      <c r="AH22" s="194"/>
      <c r="AI22" s="194"/>
      <c r="AJ22" s="194"/>
      <c r="AK22" s="194"/>
      <c r="AL22" s="194"/>
      <c r="AM22" s="194"/>
      <c r="AN22" s="194"/>
      <c r="AO22" s="194"/>
      <c r="AP22" s="194"/>
      <c r="AQ22" s="194"/>
      <c r="AR22" s="48"/>
      <c r="AT22" s="116"/>
      <c r="AU22" s="116"/>
      <c r="AV22" s="116"/>
      <c r="AW22" s="116"/>
      <c r="AX22" s="116"/>
      <c r="AY22" s="116"/>
      <c r="AZ22" s="116"/>
      <c r="BA22" s="116"/>
      <c r="BB22" s="116"/>
      <c r="BC22" s="116"/>
      <c r="BD22" s="117"/>
      <c r="BE22" s="117"/>
      <c r="BF22" s="117"/>
      <c r="BG22" s="117"/>
      <c r="BH22" s="117"/>
      <c r="BI22" s="117"/>
      <c r="BJ22" s="117"/>
      <c r="BK22" s="117"/>
      <c r="BL22" s="117"/>
      <c r="BM22" s="117"/>
      <c r="BN22" s="117"/>
      <c r="BO22" s="117"/>
      <c r="BP22" s="117"/>
      <c r="BQ22" s="117"/>
      <c r="BR22" s="117"/>
      <c r="BS22" s="117"/>
      <c r="BT22" s="117"/>
      <c r="BU22" s="117"/>
      <c r="BV22" s="117"/>
      <c r="BW22" s="117"/>
      <c r="BX22" s="117"/>
      <c r="BY22" s="117"/>
      <c r="BZ22" s="117"/>
      <c r="CA22" s="117"/>
      <c r="CB22" s="117"/>
      <c r="CC22" s="117"/>
      <c r="CD22" s="117"/>
      <c r="CE22" s="117"/>
      <c r="CF22" s="117"/>
      <c r="CG22" s="117"/>
      <c r="CH22" s="117"/>
      <c r="CI22" s="117"/>
      <c r="CJ22" s="117"/>
      <c r="CK22" s="117"/>
      <c r="CL22" s="117"/>
      <c r="CM22" s="171"/>
      <c r="CN22" s="171"/>
    </row>
    <row r="23" spans="1:92" s="173" customFormat="1" ht="24.75" customHeight="1" x14ac:dyDescent="0.2">
      <c r="A23" s="192"/>
      <c r="B23" s="192"/>
      <c r="C23" s="192"/>
      <c r="D23" s="192"/>
      <c r="G23" s="274"/>
      <c r="H23" s="274"/>
      <c r="T23" s="192"/>
      <c r="U23" s="192"/>
      <c r="V23" s="192"/>
      <c r="W23" s="182"/>
      <c r="X23" s="194"/>
      <c r="Y23" s="194"/>
      <c r="Z23" s="194"/>
      <c r="AA23" s="194"/>
      <c r="AB23" s="194"/>
      <c r="AC23" s="194"/>
      <c r="AD23" s="194"/>
      <c r="AE23" s="194"/>
      <c r="AF23" s="194"/>
      <c r="AG23" s="194"/>
      <c r="AH23" s="194"/>
      <c r="AI23" s="194"/>
      <c r="AJ23" s="194"/>
      <c r="AK23" s="194"/>
      <c r="AL23" s="194"/>
      <c r="AM23" s="194"/>
      <c r="AN23" s="194"/>
      <c r="AO23" s="194"/>
      <c r="AP23" s="194"/>
      <c r="AQ23" s="194"/>
      <c r="AR23" s="48"/>
      <c r="AT23" s="116"/>
      <c r="AU23" s="116"/>
      <c r="AV23" s="116"/>
      <c r="AW23" s="116"/>
      <c r="AX23" s="116"/>
      <c r="AY23" s="116"/>
      <c r="AZ23" s="116"/>
      <c r="BA23" s="116"/>
      <c r="BB23" s="116"/>
      <c r="BC23" s="116"/>
      <c r="BD23" s="117"/>
      <c r="BE23" s="117"/>
      <c r="BF23" s="117"/>
      <c r="BG23" s="117"/>
      <c r="BH23" s="117"/>
      <c r="BI23" s="117"/>
      <c r="BJ23" s="117"/>
      <c r="BK23" s="117"/>
      <c r="BL23" s="117"/>
      <c r="BM23" s="117"/>
      <c r="BN23" s="117"/>
      <c r="BO23" s="117"/>
      <c r="BP23" s="117"/>
      <c r="BQ23" s="117"/>
      <c r="BR23" s="117"/>
      <c r="BS23" s="117"/>
      <c r="BT23" s="117"/>
      <c r="BU23" s="117"/>
      <c r="BV23" s="117"/>
      <c r="BW23" s="117"/>
      <c r="BX23" s="117"/>
      <c r="BY23" s="117"/>
      <c r="BZ23" s="117"/>
      <c r="CA23" s="117"/>
      <c r="CB23" s="117"/>
      <c r="CC23" s="117"/>
      <c r="CD23" s="117"/>
      <c r="CE23" s="117"/>
      <c r="CF23" s="117"/>
      <c r="CG23" s="117"/>
      <c r="CH23" s="117"/>
      <c r="CI23" s="117"/>
      <c r="CJ23" s="117"/>
      <c r="CK23" s="117"/>
      <c r="CL23" s="117"/>
      <c r="CM23" s="171"/>
      <c r="CN23" s="171"/>
    </row>
    <row r="24" spans="1:92" s="173" customFormat="1" ht="24.75" customHeight="1" x14ac:dyDescent="0.2">
      <c r="A24" s="192"/>
      <c r="B24" s="192"/>
      <c r="C24" s="192"/>
      <c r="D24" s="192"/>
      <c r="G24" s="274"/>
      <c r="H24" s="274"/>
      <c r="T24" s="192"/>
      <c r="U24" s="192"/>
      <c r="V24" s="192"/>
      <c r="W24" s="182"/>
      <c r="X24" s="194"/>
      <c r="Y24" s="194"/>
      <c r="Z24" s="194"/>
      <c r="AA24" s="194"/>
      <c r="AB24" s="194"/>
      <c r="AC24" s="194"/>
      <c r="AD24" s="194"/>
      <c r="AE24" s="194"/>
      <c r="AF24" s="194"/>
      <c r="AG24" s="194"/>
      <c r="AH24" s="194"/>
      <c r="AI24" s="194"/>
      <c r="AJ24" s="194"/>
      <c r="AK24" s="194"/>
      <c r="AL24" s="194"/>
      <c r="AM24" s="194"/>
      <c r="AN24" s="194"/>
      <c r="AO24" s="194"/>
      <c r="AP24" s="194"/>
      <c r="AQ24" s="194"/>
      <c r="AR24" s="48"/>
      <c r="AT24" s="116"/>
      <c r="AU24" s="116"/>
      <c r="AV24" s="116"/>
      <c r="AW24" s="116"/>
      <c r="AX24" s="116"/>
      <c r="AY24" s="116"/>
      <c r="AZ24" s="116"/>
      <c r="BA24" s="116"/>
      <c r="BB24" s="116"/>
      <c r="BC24" s="116"/>
      <c r="BD24" s="117"/>
      <c r="BE24" s="117"/>
      <c r="BF24" s="117"/>
      <c r="BG24" s="117"/>
      <c r="BH24" s="117"/>
      <c r="BI24" s="117"/>
      <c r="BJ24" s="117"/>
      <c r="BK24" s="117"/>
      <c r="BL24" s="117"/>
      <c r="BM24" s="117"/>
      <c r="BN24" s="117"/>
      <c r="BO24" s="117"/>
      <c r="BP24" s="117"/>
      <c r="BQ24" s="117"/>
      <c r="BR24" s="117"/>
      <c r="BS24" s="117"/>
      <c r="BT24" s="117"/>
      <c r="BU24" s="117"/>
      <c r="BV24" s="117"/>
      <c r="BW24" s="117"/>
      <c r="BX24" s="117"/>
      <c r="BY24" s="117"/>
      <c r="BZ24" s="117"/>
      <c r="CA24" s="117"/>
      <c r="CB24" s="117"/>
      <c r="CC24" s="117"/>
      <c r="CD24" s="117"/>
      <c r="CE24" s="117"/>
      <c r="CF24" s="117"/>
      <c r="CG24" s="117"/>
      <c r="CH24" s="117"/>
      <c r="CI24" s="117"/>
      <c r="CJ24" s="117"/>
      <c r="CK24" s="117"/>
      <c r="CL24" s="117"/>
      <c r="CM24" s="171"/>
      <c r="CN24" s="171"/>
    </row>
    <row r="25" spans="1:92" s="173" customFormat="1" ht="24.75" customHeight="1" x14ac:dyDescent="0.2">
      <c r="X25" s="194"/>
      <c r="Y25" s="194"/>
      <c r="Z25" s="194"/>
      <c r="AA25" s="194"/>
      <c r="AB25" s="194"/>
      <c r="AN25" s="194"/>
      <c r="AO25" s="194"/>
      <c r="AP25" s="194"/>
      <c r="AQ25" s="194"/>
      <c r="AR25" s="48"/>
    </row>
    <row r="26" spans="1:92" s="173" customFormat="1" ht="36" customHeight="1" x14ac:dyDescent="0.2">
      <c r="A26" s="441"/>
      <c r="B26" s="441"/>
      <c r="C26" s="441"/>
      <c r="D26" s="441"/>
      <c r="E26" s="441"/>
      <c r="F26" s="441"/>
      <c r="G26" s="441"/>
      <c r="H26" s="441"/>
      <c r="I26" s="441"/>
      <c r="J26" s="441"/>
      <c r="K26" s="441"/>
      <c r="L26" s="441"/>
      <c r="M26" s="441"/>
      <c r="N26" s="441"/>
      <c r="O26" s="441"/>
      <c r="P26" s="441"/>
      <c r="Q26" s="441"/>
      <c r="R26" s="441"/>
      <c r="S26" s="441"/>
      <c r="T26" s="441"/>
      <c r="U26" s="441"/>
      <c r="V26" s="441"/>
      <c r="W26" s="441"/>
      <c r="X26" s="441"/>
      <c r="Y26" s="441"/>
      <c r="Z26" s="441"/>
      <c r="AA26" s="441"/>
      <c r="AB26" s="441"/>
      <c r="AC26" s="441"/>
      <c r="AD26" s="441"/>
      <c r="AE26" s="441"/>
      <c r="AF26" s="441"/>
      <c r="AG26" s="441"/>
      <c r="AH26" s="441"/>
      <c r="AI26" s="441"/>
      <c r="AJ26" s="441"/>
      <c r="AK26" s="441"/>
      <c r="AL26" s="441"/>
      <c r="AM26" s="441"/>
      <c r="AN26" s="441"/>
      <c r="AO26" s="441"/>
      <c r="AP26" s="441"/>
      <c r="AQ26" s="441"/>
      <c r="AR26" s="441"/>
      <c r="AS26" s="441"/>
      <c r="AT26" s="441"/>
      <c r="AU26" s="441"/>
      <c r="AV26" s="441"/>
      <c r="AW26" s="441"/>
      <c r="AX26" s="441"/>
      <c r="AY26" s="441"/>
      <c r="AZ26" s="441"/>
      <c r="BA26" s="441"/>
      <c r="BB26" s="441"/>
      <c r="BC26" s="441"/>
      <c r="BD26" s="441"/>
      <c r="BE26" s="441"/>
      <c r="BF26" s="441"/>
      <c r="BG26" s="441"/>
      <c r="BH26" s="441"/>
      <c r="BI26" s="441"/>
      <c r="BJ26" s="441"/>
      <c r="BK26" s="441"/>
      <c r="BL26" s="441"/>
      <c r="BM26" s="441"/>
      <c r="BN26" s="441"/>
      <c r="BO26" s="441"/>
      <c r="BP26" s="441"/>
      <c r="BQ26" s="441"/>
      <c r="BR26" s="441"/>
      <c r="BS26" s="441"/>
      <c r="BT26" s="441"/>
      <c r="BU26" s="441"/>
      <c r="BV26" s="441"/>
      <c r="BW26" s="441"/>
      <c r="BX26" s="441"/>
      <c r="BY26" s="441"/>
      <c r="BZ26" s="441"/>
      <c r="CA26" s="441"/>
      <c r="CB26" s="441"/>
      <c r="CC26" s="441"/>
      <c r="CD26" s="441"/>
      <c r="CE26" s="441"/>
      <c r="CF26" s="441"/>
      <c r="CG26" s="441"/>
      <c r="CH26" s="441"/>
      <c r="CI26" s="441"/>
      <c r="CJ26" s="441"/>
      <c r="CK26" s="441"/>
      <c r="CL26" s="441"/>
      <c r="CM26" s="441"/>
      <c r="CN26" s="441"/>
    </row>
    <row r="27" spans="1:92" s="173" customFormat="1" ht="29.25" customHeight="1" x14ac:dyDescent="0.2">
      <c r="A27" s="442" t="s">
        <v>45</v>
      </c>
      <c r="B27" s="442"/>
      <c r="C27" s="442"/>
      <c r="D27" s="442"/>
      <c r="E27" s="442"/>
      <c r="F27" s="442"/>
      <c r="G27" s="442"/>
      <c r="H27" s="442"/>
      <c r="I27" s="442"/>
      <c r="J27" s="442"/>
      <c r="K27" s="442"/>
      <c r="L27" s="442"/>
      <c r="M27" s="442"/>
      <c r="N27" s="442"/>
      <c r="O27" s="442"/>
      <c r="P27" s="442"/>
      <c r="Q27" s="442"/>
      <c r="R27" s="442"/>
      <c r="S27" s="442"/>
      <c r="T27" s="442"/>
      <c r="U27" s="442"/>
      <c r="V27" s="442"/>
      <c r="W27" s="442"/>
      <c r="X27" s="442"/>
      <c r="Y27" s="442"/>
      <c r="Z27" s="442"/>
      <c r="AA27" s="442"/>
      <c r="AB27" s="442"/>
      <c r="AC27" s="442"/>
      <c r="AD27" s="442"/>
      <c r="AE27" s="442"/>
      <c r="AF27" s="442"/>
      <c r="AG27" s="442"/>
      <c r="AH27" s="442"/>
      <c r="AI27" s="442"/>
      <c r="AJ27" s="442"/>
      <c r="AK27" s="442"/>
      <c r="AL27" s="442"/>
      <c r="AM27" s="442"/>
      <c r="AN27" s="442"/>
      <c r="AO27" s="442"/>
      <c r="AP27" s="442"/>
      <c r="AQ27" s="442"/>
      <c r="AR27" s="442"/>
      <c r="AS27" s="442"/>
      <c r="AT27" s="442"/>
      <c r="AU27" s="442"/>
      <c r="AV27" s="442"/>
      <c r="AW27" s="442"/>
      <c r="AX27" s="442"/>
      <c r="AY27" s="442"/>
      <c r="AZ27" s="442"/>
      <c r="BA27" s="442"/>
      <c r="BB27" s="442"/>
      <c r="BC27" s="442"/>
      <c r="BD27" s="442"/>
      <c r="BE27" s="442"/>
      <c r="BF27" s="442"/>
      <c r="BG27" s="442"/>
      <c r="BH27" s="442"/>
      <c r="BI27" s="442"/>
      <c r="BJ27" s="442"/>
      <c r="BK27" s="442"/>
      <c r="BL27" s="442"/>
      <c r="BM27" s="442"/>
      <c r="BN27" s="442"/>
      <c r="BO27" s="442"/>
      <c r="BP27" s="442"/>
      <c r="BQ27" s="442"/>
      <c r="BR27" s="442"/>
      <c r="BS27" s="442"/>
      <c r="BT27" s="442"/>
      <c r="BU27" s="442"/>
      <c r="BV27" s="442"/>
      <c r="BW27" s="442"/>
      <c r="BX27" s="442"/>
      <c r="BY27" s="442"/>
      <c r="BZ27" s="442"/>
      <c r="CA27" s="442"/>
      <c r="CB27" s="442"/>
      <c r="CC27" s="442"/>
      <c r="CD27" s="442"/>
      <c r="CE27" s="442"/>
      <c r="CF27" s="442"/>
      <c r="CG27" s="442"/>
      <c r="CH27" s="442"/>
      <c r="CI27" s="442"/>
      <c r="CJ27" s="442"/>
      <c r="CK27" s="442"/>
      <c r="CL27" s="442"/>
      <c r="CM27" s="442"/>
      <c r="CN27" s="442"/>
    </row>
    <row r="28" spans="1:92" s="173" customFormat="1" ht="28" customHeight="1" x14ac:dyDescent="0.2">
      <c r="A28" s="442" t="s">
        <v>90</v>
      </c>
      <c r="B28" s="442"/>
      <c r="C28" s="442"/>
      <c r="D28" s="442"/>
      <c r="E28" s="442"/>
      <c r="F28" s="442"/>
      <c r="G28" s="442"/>
      <c r="H28" s="442"/>
      <c r="I28" s="442"/>
      <c r="J28" s="442"/>
      <c r="K28" s="442"/>
      <c r="L28" s="442"/>
      <c r="M28" s="442"/>
      <c r="N28" s="442"/>
      <c r="O28" s="442"/>
      <c r="P28" s="442"/>
      <c r="Q28" s="442"/>
      <c r="R28" s="442"/>
      <c r="S28" s="442"/>
      <c r="T28" s="442"/>
      <c r="U28" s="442"/>
      <c r="V28" s="442"/>
      <c r="W28" s="442"/>
      <c r="X28" s="442"/>
      <c r="Y28" s="442"/>
      <c r="Z28" s="442"/>
      <c r="AA28" s="442"/>
      <c r="AB28" s="442"/>
      <c r="AC28" s="442"/>
      <c r="AD28" s="442"/>
      <c r="AE28" s="442"/>
      <c r="AF28" s="442"/>
      <c r="AG28" s="442"/>
      <c r="AH28" s="442"/>
      <c r="AI28" s="442"/>
      <c r="AJ28" s="442"/>
      <c r="AK28" s="442"/>
      <c r="AL28" s="442"/>
      <c r="AM28" s="442"/>
      <c r="AN28" s="442"/>
      <c r="AO28" s="442"/>
      <c r="AP28" s="442"/>
      <c r="AQ28" s="442"/>
      <c r="AR28" s="442"/>
      <c r="AS28" s="442"/>
      <c r="AT28" s="442"/>
      <c r="AU28" s="442"/>
      <c r="AV28" s="442"/>
      <c r="AW28" s="442"/>
      <c r="AX28" s="442"/>
      <c r="AY28" s="442"/>
      <c r="AZ28" s="442"/>
      <c r="BA28" s="442"/>
      <c r="BB28" s="442"/>
      <c r="BC28" s="442"/>
      <c r="BD28" s="442"/>
      <c r="BE28" s="442"/>
      <c r="BF28" s="442"/>
      <c r="BG28" s="442"/>
      <c r="BH28" s="442"/>
      <c r="BI28" s="442"/>
      <c r="BJ28" s="442"/>
      <c r="BK28" s="442"/>
      <c r="BL28" s="442"/>
      <c r="BM28" s="442"/>
      <c r="BN28" s="442"/>
      <c r="BO28" s="442"/>
      <c r="BP28" s="442"/>
      <c r="BQ28" s="442"/>
      <c r="BR28" s="442"/>
      <c r="BS28" s="442"/>
      <c r="BT28" s="442"/>
      <c r="BU28" s="442"/>
      <c r="BV28" s="442"/>
      <c r="BW28" s="442"/>
      <c r="BX28" s="442"/>
      <c r="BY28" s="442"/>
      <c r="BZ28" s="442"/>
      <c r="CA28" s="442"/>
      <c r="CB28" s="442"/>
      <c r="CC28" s="442"/>
      <c r="CD28" s="442"/>
      <c r="CE28" s="442"/>
      <c r="CF28" s="442"/>
      <c r="CG28" s="442"/>
      <c r="CH28" s="442"/>
      <c r="CI28" s="442"/>
      <c r="CJ28" s="442"/>
      <c r="CK28" s="442"/>
      <c r="CL28" s="442"/>
      <c r="CM28" s="442"/>
      <c r="CN28" s="442"/>
    </row>
    <row r="29" spans="1:92" ht="29.25" customHeight="1" x14ac:dyDescent="0.2">
      <c r="A29" s="441" t="s">
        <v>120</v>
      </c>
      <c r="B29" s="441"/>
      <c r="C29" s="441"/>
      <c r="D29" s="441"/>
      <c r="E29" s="441"/>
      <c r="F29" s="441"/>
      <c r="G29" s="441"/>
      <c r="H29" s="441"/>
      <c r="I29" s="441"/>
      <c r="J29" s="441"/>
      <c r="K29" s="441"/>
      <c r="L29" s="441"/>
      <c r="M29" s="441"/>
      <c r="N29" s="441"/>
      <c r="O29" s="441"/>
      <c r="P29" s="441"/>
      <c r="Q29" s="441"/>
      <c r="R29" s="441"/>
      <c r="S29" s="441"/>
      <c r="T29" s="441"/>
      <c r="U29" s="441"/>
      <c r="V29" s="441"/>
      <c r="W29" s="441"/>
      <c r="X29" s="441"/>
      <c r="Y29" s="441"/>
      <c r="Z29" s="441"/>
      <c r="AA29" s="441"/>
      <c r="AB29" s="441"/>
      <c r="AC29" s="441"/>
      <c r="AD29" s="441"/>
      <c r="AE29" s="441"/>
      <c r="AF29" s="441"/>
      <c r="AG29" s="441"/>
      <c r="AH29" s="441"/>
      <c r="AI29" s="441"/>
      <c r="AJ29" s="441"/>
      <c r="AK29" s="441"/>
      <c r="AL29" s="441"/>
      <c r="AM29" s="441"/>
      <c r="AN29" s="441"/>
      <c r="AO29" s="441"/>
      <c r="AP29" s="441"/>
      <c r="AQ29" s="441"/>
      <c r="AR29" s="441"/>
      <c r="AS29" s="441"/>
      <c r="AT29" s="441"/>
      <c r="AU29" s="441"/>
      <c r="AV29" s="441"/>
      <c r="AW29" s="441"/>
      <c r="AX29" s="441"/>
      <c r="AY29" s="441"/>
      <c r="AZ29" s="441"/>
      <c r="BA29" s="441"/>
      <c r="BB29" s="441"/>
      <c r="BC29" s="441"/>
      <c r="BD29" s="441"/>
      <c r="BE29" s="441"/>
      <c r="BF29" s="441"/>
      <c r="BG29" s="441"/>
      <c r="BH29" s="441"/>
      <c r="BI29" s="441"/>
      <c r="BJ29" s="441"/>
      <c r="BK29" s="441"/>
      <c r="BL29" s="441"/>
      <c r="BM29" s="441"/>
      <c r="BN29" s="441"/>
      <c r="BO29" s="441"/>
      <c r="BP29" s="441"/>
      <c r="BQ29" s="441"/>
      <c r="BR29" s="441"/>
      <c r="BS29" s="441"/>
      <c r="BT29" s="441"/>
      <c r="BU29" s="441"/>
      <c r="BV29" s="441"/>
      <c r="BW29" s="441"/>
      <c r="BX29" s="441"/>
      <c r="BY29" s="441"/>
      <c r="BZ29" s="441"/>
      <c r="CA29" s="441"/>
      <c r="CB29" s="441"/>
      <c r="CC29" s="441"/>
      <c r="CD29" s="441"/>
      <c r="CE29" s="441"/>
      <c r="CF29" s="441"/>
      <c r="CG29" s="441"/>
      <c r="CH29" s="441"/>
      <c r="CI29" s="441"/>
      <c r="CJ29" s="441"/>
      <c r="CK29" s="441"/>
      <c r="CL29" s="441"/>
      <c r="CM29" s="441"/>
      <c r="CN29" s="441"/>
    </row>
    <row r="30" spans="1:92" ht="29.25" customHeight="1" x14ac:dyDescent="0.2">
      <c r="A30" s="269"/>
      <c r="B30" s="269"/>
      <c r="C30" s="269"/>
      <c r="D30" s="173"/>
      <c r="E30" s="173"/>
      <c r="F30" s="115"/>
      <c r="G30" s="275"/>
      <c r="H30" s="275"/>
      <c r="I30" s="115"/>
      <c r="J30" s="115"/>
      <c r="K30" s="173"/>
      <c r="L30" s="173"/>
      <c r="M30" s="173"/>
      <c r="N30" s="173"/>
      <c r="O30" s="173"/>
      <c r="P30" s="173"/>
      <c r="Q30" s="173"/>
      <c r="R30" s="173"/>
      <c r="S30" s="173"/>
      <c r="T30" s="173"/>
      <c r="U30" s="173"/>
      <c r="V30" s="173"/>
      <c r="W30" s="173"/>
      <c r="X30" s="173"/>
      <c r="Y30" s="173"/>
      <c r="Z30" s="173"/>
      <c r="AA30" s="173"/>
      <c r="AB30" s="173"/>
      <c r="AC30" s="173"/>
      <c r="AD30" s="173"/>
      <c r="AE30" s="173"/>
      <c r="AF30" s="173"/>
      <c r="AG30" s="173"/>
      <c r="AH30" s="173"/>
      <c r="AI30" s="173"/>
      <c r="AJ30" s="173"/>
      <c r="AK30" s="173"/>
      <c r="AL30" s="173"/>
      <c r="AM30" s="173"/>
      <c r="AN30" s="173"/>
      <c r="AO30" s="173"/>
      <c r="AP30" s="173"/>
      <c r="AQ30" s="173"/>
      <c r="AR30" s="173"/>
      <c r="AS30" s="173"/>
      <c r="AT30" s="173"/>
      <c r="AU30" s="173"/>
      <c r="AV30" s="173"/>
      <c r="AW30" s="173"/>
      <c r="AX30" s="173"/>
      <c r="AY30" s="173"/>
      <c r="AZ30" s="173"/>
      <c r="BA30" s="173"/>
      <c r="BB30" s="173"/>
      <c r="BC30" s="173"/>
      <c r="BD30" s="173"/>
      <c r="BE30" s="173"/>
      <c r="BF30" s="173"/>
      <c r="BG30" s="173"/>
      <c r="BH30" s="173"/>
      <c r="BI30" s="173"/>
      <c r="BJ30" s="173"/>
      <c r="BK30" s="173"/>
      <c r="BL30" s="173"/>
      <c r="BM30" s="173"/>
      <c r="BN30" s="173"/>
      <c r="BO30" s="173"/>
      <c r="BP30" s="173"/>
      <c r="BQ30" s="173"/>
      <c r="BR30" s="173"/>
      <c r="BS30" s="173"/>
      <c r="BT30" s="173"/>
      <c r="BU30" s="173"/>
      <c r="BV30" s="173"/>
      <c r="BW30" s="173"/>
      <c r="BX30" s="173"/>
      <c r="BY30" s="173"/>
      <c r="BZ30" s="173"/>
      <c r="CA30" s="173"/>
      <c r="CB30" s="173"/>
      <c r="CC30" s="173"/>
      <c r="CD30" s="173"/>
      <c r="CE30" s="173"/>
      <c r="CF30" s="173"/>
      <c r="CG30" s="173"/>
      <c r="CH30" s="173"/>
      <c r="CI30" s="173"/>
      <c r="CJ30" s="173"/>
      <c r="CK30" s="173"/>
      <c r="CL30" s="173"/>
      <c r="CM30" s="173"/>
      <c r="CN30" s="173"/>
    </row>
    <row r="31" spans="1:92" ht="28" customHeight="1" x14ac:dyDescent="0.2">
      <c r="A31" s="264"/>
      <c r="B31" s="264"/>
      <c r="C31" s="264"/>
      <c r="D31" s="264"/>
      <c r="E31" s="264"/>
      <c r="F31" s="264"/>
      <c r="G31" s="264"/>
      <c r="H31" s="264"/>
      <c r="I31" s="264"/>
      <c r="J31" s="264"/>
      <c r="K31" s="264"/>
      <c r="L31" s="264"/>
      <c r="M31" s="264"/>
      <c r="N31" s="264"/>
      <c r="O31" s="264"/>
      <c r="P31" s="264"/>
      <c r="Q31" s="264"/>
      <c r="R31" s="264"/>
      <c r="S31" s="264"/>
      <c r="T31" s="264"/>
      <c r="U31" s="264"/>
      <c r="V31" s="264"/>
      <c r="W31" s="264"/>
      <c r="X31" s="264"/>
      <c r="Y31" s="264"/>
      <c r="Z31" s="264"/>
      <c r="AA31" s="264"/>
      <c r="AB31" s="264"/>
      <c r="AC31" s="264"/>
      <c r="AD31" s="264"/>
      <c r="AE31" s="264"/>
      <c r="AF31" s="264"/>
      <c r="AG31" s="264"/>
      <c r="AH31" s="264"/>
      <c r="AI31" s="264"/>
      <c r="AJ31" s="264"/>
      <c r="AK31" s="264"/>
      <c r="AL31" s="264"/>
      <c r="AM31" s="264"/>
      <c r="AN31" s="264"/>
      <c r="AO31" s="264"/>
      <c r="AP31" s="264"/>
      <c r="AQ31" s="264"/>
      <c r="AR31" s="264"/>
      <c r="AS31" s="264"/>
      <c r="AT31" s="264"/>
      <c r="AU31" s="264"/>
      <c r="AV31" s="264"/>
      <c r="AW31" s="264"/>
      <c r="AX31" s="264"/>
      <c r="AY31" s="264"/>
      <c r="AZ31" s="264"/>
      <c r="BA31" s="264"/>
      <c r="BB31" s="264"/>
      <c r="BC31" s="264"/>
      <c r="BD31" s="264"/>
      <c r="BE31" s="264"/>
      <c r="BF31" s="264"/>
      <c r="BG31" s="264"/>
      <c r="BH31" s="264"/>
      <c r="BI31" s="264"/>
      <c r="BJ31" s="264"/>
      <c r="BK31" s="264"/>
      <c r="BL31" s="264"/>
      <c r="BM31" s="264"/>
      <c r="BN31" s="264"/>
      <c r="BO31" s="264"/>
      <c r="BP31" s="264"/>
      <c r="BQ31" s="264"/>
      <c r="BR31" s="264"/>
      <c r="BS31" s="264"/>
      <c r="BT31" s="264"/>
      <c r="BU31" s="264"/>
      <c r="BV31" s="264"/>
      <c r="BW31" s="264"/>
      <c r="BX31" s="264"/>
      <c r="BY31" s="264"/>
      <c r="BZ31" s="264"/>
      <c r="CA31" s="264"/>
      <c r="CB31" s="264"/>
      <c r="CC31" s="264"/>
      <c r="CD31" s="264"/>
      <c r="CE31" s="264"/>
      <c r="CF31" s="264"/>
      <c r="CG31" s="264"/>
      <c r="CH31" s="264"/>
      <c r="CI31" s="264"/>
      <c r="CJ31" s="264"/>
      <c r="CK31" s="264"/>
      <c r="CL31" s="264"/>
      <c r="CM31" s="264"/>
      <c r="CN31" s="264"/>
    </row>
    <row r="32" spans="1:92" ht="28" customHeight="1" x14ac:dyDescent="0.25">
      <c r="A32" s="381"/>
      <c r="B32" s="381"/>
      <c r="C32" s="428" t="s">
        <v>159</v>
      </c>
      <c r="D32" s="428"/>
      <c r="E32" s="428"/>
      <c r="F32" s="428"/>
      <c r="G32" s="428"/>
      <c r="H32" s="429" t="str">
        <f>IF('様式第8｜完了実績報告書'!$H$35&lt;&gt;"",'様式第8｜完了実績報告書'!$H$35,"")</f>
        <v/>
      </c>
      <c r="I32" s="429"/>
      <c r="J32" s="429"/>
      <c r="K32" s="429"/>
      <c r="L32" s="430" t="s">
        <v>9</v>
      </c>
      <c r="M32" s="430"/>
      <c r="N32" s="430"/>
      <c r="O32" s="430" t="str">
        <f>IF('様式第8｜完了実績報告書'!$O$35&lt;&gt;"",'様式第8｜完了実績報告書'!$O$35,"")</f>
        <v/>
      </c>
      <c r="P32" s="430"/>
      <c r="Q32" s="430"/>
      <c r="R32" s="430"/>
      <c r="S32" s="430"/>
      <c r="T32" s="430" t="s">
        <v>96</v>
      </c>
      <c r="U32" s="430"/>
      <c r="V32" s="430"/>
      <c r="W32" s="430" t="str">
        <f>IF('様式第8｜完了実績報告書'!$W$35&lt;&gt;"",'様式第8｜完了実績報告書'!$W$35,"")</f>
        <v/>
      </c>
      <c r="X32" s="430"/>
      <c r="Y32" s="430"/>
      <c r="Z32" s="430"/>
      <c r="AA32" s="430"/>
      <c r="AB32" s="428" t="s">
        <v>80</v>
      </c>
      <c r="AC32" s="428"/>
      <c r="AD32" s="428"/>
      <c r="AE32" s="431" t="s">
        <v>97</v>
      </c>
      <c r="AF32" s="431"/>
      <c r="AG32" s="431"/>
      <c r="AH32" s="431"/>
      <c r="AI32" s="431"/>
      <c r="AJ32" s="431"/>
      <c r="AK32" s="431"/>
      <c r="AL32" s="431"/>
      <c r="AM32" s="431"/>
      <c r="AN32" s="431"/>
      <c r="AO32" s="431"/>
      <c r="AP32" s="431"/>
      <c r="AQ32" s="431"/>
      <c r="AR32" s="431"/>
      <c r="AS32" s="431"/>
      <c r="AT32" s="431"/>
      <c r="AU32" s="431"/>
      <c r="AV32" s="431"/>
      <c r="AW32" s="428" t="s">
        <v>98</v>
      </c>
      <c r="AX32" s="428"/>
      <c r="AY32" s="428"/>
      <c r="AZ32" s="428"/>
      <c r="BA32" s="428"/>
      <c r="BB32" s="428"/>
      <c r="BC32" s="428"/>
      <c r="BD32" s="428"/>
      <c r="BE32" s="428"/>
      <c r="BF32" s="430" t="str">
        <f>IF('様式第8｜完了実績報告書'!$BF$35&lt;&gt;"",'様式第8｜完了実績報告書'!$BF$35,"")</f>
        <v/>
      </c>
      <c r="BG32" s="430"/>
      <c r="BH32" s="430"/>
      <c r="BI32" s="430"/>
      <c r="BJ32" s="430"/>
      <c r="BK32" s="430"/>
      <c r="BL32" s="430"/>
      <c r="BM32" s="430"/>
      <c r="BN32" s="428" t="s">
        <v>99</v>
      </c>
      <c r="BO32" s="428"/>
      <c r="BP32" s="428"/>
      <c r="BQ32" s="430" t="str">
        <f>IF('様式第8｜完了実績報告書'!$BQ$35&lt;&gt;"",'様式第8｜完了実績報告書'!$BQ$35,"")</f>
        <v/>
      </c>
      <c r="BR32" s="430"/>
      <c r="BS32" s="430"/>
      <c r="BT32" s="430"/>
      <c r="BU32" s="430"/>
      <c r="BV32" s="430"/>
      <c r="BW32" s="433" t="s">
        <v>162</v>
      </c>
      <c r="BX32" s="433"/>
      <c r="BY32" s="433"/>
      <c r="BZ32" s="433"/>
      <c r="CA32" s="433"/>
      <c r="CB32" s="433"/>
      <c r="CC32" s="433"/>
      <c r="CD32" s="433"/>
      <c r="CE32" s="433"/>
      <c r="CF32" s="433"/>
      <c r="CG32" s="433"/>
      <c r="CH32" s="433"/>
      <c r="CI32" s="433"/>
      <c r="CJ32" s="433"/>
      <c r="CK32" s="433"/>
      <c r="CL32" s="433"/>
      <c r="CM32" s="433"/>
      <c r="CN32" s="433"/>
    </row>
    <row r="33" spans="1:92" ht="28" customHeight="1" x14ac:dyDescent="0.2">
      <c r="A33" s="427" t="s">
        <v>143</v>
      </c>
      <c r="B33" s="427"/>
      <c r="C33" s="427"/>
      <c r="D33" s="427"/>
      <c r="E33" s="427"/>
      <c r="F33" s="427"/>
      <c r="G33" s="427"/>
      <c r="H33" s="427"/>
      <c r="I33" s="427"/>
      <c r="J33" s="427"/>
      <c r="K33" s="427"/>
      <c r="L33" s="427"/>
      <c r="M33" s="427"/>
      <c r="N33" s="427"/>
      <c r="O33" s="427"/>
      <c r="P33" s="427"/>
      <c r="Q33" s="427"/>
      <c r="R33" s="427"/>
      <c r="S33" s="427"/>
      <c r="T33" s="427"/>
      <c r="U33" s="427"/>
      <c r="V33" s="427"/>
      <c r="W33" s="427"/>
      <c r="X33" s="427"/>
      <c r="Y33" s="427"/>
      <c r="Z33" s="427"/>
      <c r="AA33" s="427"/>
      <c r="AB33" s="427"/>
      <c r="AC33" s="427"/>
      <c r="AD33" s="427"/>
      <c r="AE33" s="427"/>
      <c r="AF33" s="427"/>
      <c r="AG33" s="427"/>
      <c r="AH33" s="427"/>
      <c r="AI33" s="427"/>
      <c r="AJ33" s="427"/>
      <c r="AK33" s="427"/>
      <c r="AL33" s="427"/>
      <c r="AM33" s="427"/>
      <c r="AN33" s="427"/>
      <c r="AO33" s="427"/>
      <c r="AP33" s="427"/>
      <c r="AQ33" s="427"/>
      <c r="AR33" s="427"/>
      <c r="AS33" s="427"/>
      <c r="AT33" s="427"/>
      <c r="AU33" s="427"/>
      <c r="AV33" s="427"/>
      <c r="AW33" s="427"/>
      <c r="AX33" s="427"/>
      <c r="AY33" s="427"/>
      <c r="AZ33" s="427"/>
      <c r="BA33" s="427"/>
      <c r="BB33" s="427"/>
      <c r="BC33" s="427"/>
      <c r="BD33" s="427"/>
      <c r="BE33" s="427"/>
      <c r="BF33" s="427"/>
      <c r="BG33" s="427"/>
      <c r="BH33" s="427"/>
      <c r="BI33" s="427"/>
      <c r="BJ33" s="427"/>
      <c r="BK33" s="427"/>
      <c r="BL33" s="427"/>
      <c r="BM33" s="427"/>
      <c r="BN33" s="427"/>
      <c r="BO33" s="427"/>
      <c r="BP33" s="427"/>
      <c r="BQ33" s="427"/>
      <c r="BR33" s="427"/>
      <c r="BS33" s="427"/>
      <c r="BT33" s="427"/>
      <c r="BU33" s="427"/>
      <c r="BV33" s="427"/>
      <c r="BW33" s="427"/>
      <c r="BX33" s="427"/>
      <c r="BY33" s="427"/>
      <c r="BZ33" s="427"/>
      <c r="CA33" s="427"/>
      <c r="CB33" s="427"/>
      <c r="CC33" s="427"/>
      <c r="CD33" s="427"/>
      <c r="CE33" s="427"/>
      <c r="CF33" s="427"/>
      <c r="CG33" s="427"/>
      <c r="CH33" s="427"/>
      <c r="CI33" s="427"/>
      <c r="CJ33" s="427"/>
      <c r="CK33" s="427"/>
      <c r="CL33" s="427"/>
      <c r="CM33" s="427"/>
      <c r="CN33" s="427"/>
    </row>
    <row r="34" spans="1:92" ht="28" customHeight="1" x14ac:dyDescent="0.2">
      <c r="A34" s="427"/>
      <c r="B34" s="427"/>
      <c r="C34" s="427"/>
      <c r="D34" s="427"/>
      <c r="E34" s="427"/>
      <c r="F34" s="427"/>
      <c r="G34" s="427"/>
      <c r="H34" s="427"/>
      <c r="I34" s="427"/>
      <c r="J34" s="427"/>
      <c r="K34" s="427"/>
      <c r="L34" s="427"/>
      <c r="M34" s="427"/>
      <c r="N34" s="427"/>
      <c r="O34" s="427"/>
      <c r="P34" s="427"/>
      <c r="Q34" s="427"/>
      <c r="R34" s="427"/>
      <c r="S34" s="427"/>
      <c r="T34" s="427"/>
      <c r="U34" s="427"/>
      <c r="V34" s="427"/>
      <c r="W34" s="427"/>
      <c r="X34" s="427"/>
      <c r="Y34" s="427"/>
      <c r="Z34" s="427"/>
      <c r="AA34" s="427"/>
      <c r="AB34" s="427"/>
      <c r="AC34" s="427"/>
      <c r="AD34" s="427"/>
      <c r="AE34" s="427"/>
      <c r="AF34" s="427"/>
      <c r="AG34" s="427"/>
      <c r="AH34" s="427"/>
      <c r="AI34" s="427"/>
      <c r="AJ34" s="427"/>
      <c r="AK34" s="427"/>
      <c r="AL34" s="427"/>
      <c r="AM34" s="427"/>
      <c r="AN34" s="427"/>
      <c r="AO34" s="427"/>
      <c r="AP34" s="427"/>
      <c r="AQ34" s="427"/>
      <c r="AR34" s="427"/>
      <c r="AS34" s="427"/>
      <c r="AT34" s="427"/>
      <c r="AU34" s="427"/>
      <c r="AV34" s="427"/>
      <c r="AW34" s="427"/>
      <c r="AX34" s="427"/>
      <c r="AY34" s="427"/>
      <c r="AZ34" s="427"/>
      <c r="BA34" s="427"/>
      <c r="BB34" s="427"/>
      <c r="BC34" s="427"/>
      <c r="BD34" s="427"/>
      <c r="BE34" s="427"/>
      <c r="BF34" s="427"/>
      <c r="BG34" s="427"/>
      <c r="BH34" s="427"/>
      <c r="BI34" s="427"/>
      <c r="BJ34" s="427"/>
      <c r="BK34" s="427"/>
      <c r="BL34" s="427"/>
      <c r="BM34" s="427"/>
      <c r="BN34" s="427"/>
      <c r="BO34" s="427"/>
      <c r="BP34" s="427"/>
      <c r="BQ34" s="427"/>
      <c r="BR34" s="427"/>
      <c r="BS34" s="427"/>
      <c r="BT34" s="427"/>
      <c r="BU34" s="427"/>
      <c r="BV34" s="427"/>
      <c r="BW34" s="427"/>
      <c r="BX34" s="427"/>
      <c r="BY34" s="427"/>
      <c r="BZ34" s="427"/>
      <c r="CA34" s="427"/>
      <c r="CB34" s="427"/>
      <c r="CC34" s="427"/>
      <c r="CD34" s="427"/>
      <c r="CE34" s="427"/>
      <c r="CF34" s="427"/>
      <c r="CG34" s="427"/>
      <c r="CH34" s="427"/>
      <c r="CI34" s="427"/>
      <c r="CJ34" s="427"/>
      <c r="CK34" s="427"/>
      <c r="CL34" s="427"/>
      <c r="CM34" s="427"/>
      <c r="CN34" s="427"/>
    </row>
    <row r="35" spans="1:92" ht="28" customHeight="1" x14ac:dyDescent="0.2">
      <c r="A35" s="427"/>
      <c r="B35" s="427"/>
      <c r="C35" s="427"/>
      <c r="D35" s="427"/>
      <c r="E35" s="427"/>
      <c r="F35" s="427"/>
      <c r="G35" s="427"/>
      <c r="H35" s="427"/>
      <c r="I35" s="427"/>
      <c r="J35" s="427"/>
      <c r="K35" s="427"/>
      <c r="L35" s="427"/>
      <c r="M35" s="427"/>
      <c r="N35" s="427"/>
      <c r="O35" s="427"/>
      <c r="P35" s="427"/>
      <c r="Q35" s="427"/>
      <c r="R35" s="427"/>
      <c r="S35" s="427"/>
      <c r="T35" s="427"/>
      <c r="U35" s="427"/>
      <c r="V35" s="427"/>
      <c r="W35" s="427"/>
      <c r="X35" s="427"/>
      <c r="Y35" s="427"/>
      <c r="Z35" s="427"/>
      <c r="AA35" s="427"/>
      <c r="AB35" s="427"/>
      <c r="AC35" s="427"/>
      <c r="AD35" s="427"/>
      <c r="AE35" s="427"/>
      <c r="AF35" s="427"/>
      <c r="AG35" s="427"/>
      <c r="AH35" s="427"/>
      <c r="AI35" s="427"/>
      <c r="AJ35" s="427"/>
      <c r="AK35" s="427"/>
      <c r="AL35" s="427"/>
      <c r="AM35" s="427"/>
      <c r="AN35" s="427"/>
      <c r="AO35" s="427"/>
      <c r="AP35" s="427"/>
      <c r="AQ35" s="427"/>
      <c r="AR35" s="427"/>
      <c r="AS35" s="427"/>
      <c r="AT35" s="427"/>
      <c r="AU35" s="427"/>
      <c r="AV35" s="427"/>
      <c r="AW35" s="427"/>
      <c r="AX35" s="427"/>
      <c r="AY35" s="427"/>
      <c r="AZ35" s="427"/>
      <c r="BA35" s="427"/>
      <c r="BB35" s="427"/>
      <c r="BC35" s="427"/>
      <c r="BD35" s="427"/>
      <c r="BE35" s="427"/>
      <c r="BF35" s="427"/>
      <c r="BG35" s="427"/>
      <c r="BH35" s="427"/>
      <c r="BI35" s="427"/>
      <c r="BJ35" s="427"/>
      <c r="BK35" s="427"/>
      <c r="BL35" s="427"/>
      <c r="BM35" s="427"/>
      <c r="BN35" s="427"/>
      <c r="BO35" s="427"/>
      <c r="BP35" s="427"/>
      <c r="BQ35" s="427"/>
      <c r="BR35" s="427"/>
      <c r="BS35" s="427"/>
      <c r="BT35" s="427"/>
      <c r="BU35" s="427"/>
      <c r="BV35" s="427"/>
      <c r="BW35" s="427"/>
      <c r="BX35" s="427"/>
      <c r="BY35" s="427"/>
      <c r="BZ35" s="427"/>
      <c r="CA35" s="427"/>
      <c r="CB35" s="427"/>
      <c r="CC35" s="427"/>
      <c r="CD35" s="427"/>
      <c r="CE35" s="427"/>
      <c r="CF35" s="427"/>
      <c r="CG35" s="427"/>
      <c r="CH35" s="427"/>
      <c r="CI35" s="427"/>
      <c r="CJ35" s="427"/>
      <c r="CK35" s="427"/>
      <c r="CL35" s="427"/>
      <c r="CM35" s="427"/>
      <c r="CN35" s="427"/>
    </row>
    <row r="36" spans="1:92" ht="28" customHeight="1" x14ac:dyDescent="0.2">
      <c r="A36" s="381" t="s">
        <v>147</v>
      </c>
      <c r="B36" s="381"/>
      <c r="C36" s="381"/>
      <c r="D36" s="381"/>
      <c r="E36" s="381"/>
      <c r="F36" s="381"/>
      <c r="G36" s="381"/>
      <c r="H36" s="381"/>
      <c r="I36" s="381"/>
      <c r="J36" s="381"/>
      <c r="K36" s="381"/>
      <c r="L36" s="381"/>
      <c r="M36" s="381"/>
      <c r="N36" s="381"/>
      <c r="O36" s="381"/>
      <c r="P36" s="381"/>
      <c r="Q36" s="381"/>
      <c r="R36" s="381"/>
      <c r="S36" s="381"/>
      <c r="T36" s="381"/>
      <c r="U36" s="381"/>
      <c r="V36" s="381"/>
      <c r="W36" s="381"/>
      <c r="X36" s="381"/>
      <c r="Y36" s="381"/>
      <c r="Z36" s="381"/>
      <c r="AA36" s="381"/>
      <c r="AB36" s="381"/>
      <c r="AC36" s="381"/>
      <c r="AD36" s="381"/>
      <c r="AE36" s="381"/>
      <c r="AF36" s="381"/>
      <c r="AG36" s="381"/>
      <c r="AH36" s="381"/>
      <c r="AI36" s="381"/>
      <c r="AJ36" s="381"/>
      <c r="AK36" s="381"/>
      <c r="AL36" s="381"/>
      <c r="AM36" s="381"/>
      <c r="AN36" s="381"/>
      <c r="AO36" s="381"/>
      <c r="AP36" s="381"/>
      <c r="AQ36" s="381"/>
      <c r="AR36" s="381"/>
      <c r="AS36" s="381"/>
      <c r="AT36" s="381"/>
      <c r="AU36" s="381"/>
      <c r="AV36" s="381"/>
      <c r="AW36" s="381"/>
      <c r="AX36" s="381"/>
      <c r="AY36" s="381"/>
      <c r="AZ36" s="381"/>
      <c r="BA36" s="381"/>
      <c r="BB36" s="381"/>
      <c r="BC36" s="381"/>
      <c r="BD36" s="381"/>
      <c r="BE36" s="381"/>
      <c r="BF36" s="381"/>
      <c r="BG36" s="381"/>
      <c r="BH36" s="381"/>
      <c r="BI36" s="381"/>
      <c r="BJ36" s="381"/>
      <c r="BK36" s="381"/>
      <c r="BL36" s="381"/>
      <c r="BM36" s="381"/>
      <c r="BN36" s="381"/>
      <c r="BO36" s="381"/>
      <c r="BP36" s="381"/>
      <c r="BQ36" s="381"/>
      <c r="BR36" s="381"/>
      <c r="BS36" s="381"/>
      <c r="BT36" s="381"/>
      <c r="BU36" s="381"/>
      <c r="BV36" s="381"/>
      <c r="BW36" s="381"/>
      <c r="BX36" s="381"/>
      <c r="BY36" s="381"/>
      <c r="BZ36" s="381"/>
      <c r="CA36" s="381"/>
      <c r="CB36" s="381"/>
      <c r="CC36" s="381"/>
      <c r="CD36" s="381"/>
      <c r="CE36" s="381"/>
      <c r="CF36" s="381"/>
      <c r="CG36" s="381"/>
      <c r="CH36" s="381"/>
      <c r="CI36" s="381"/>
      <c r="CJ36" s="381"/>
      <c r="CK36" s="381"/>
      <c r="CL36" s="381"/>
      <c r="CM36" s="381"/>
      <c r="CN36" s="381"/>
    </row>
    <row r="37" spans="1:92" ht="28" customHeight="1" x14ac:dyDescent="0.2">
      <c r="A37" s="264"/>
      <c r="B37" s="264"/>
      <c r="C37" s="264"/>
      <c r="D37" s="264"/>
      <c r="E37" s="264"/>
      <c r="F37" s="264"/>
      <c r="G37" s="264"/>
      <c r="H37" s="264"/>
      <c r="I37" s="264"/>
      <c r="J37" s="264"/>
      <c r="K37" s="264"/>
      <c r="L37" s="264"/>
      <c r="M37" s="264"/>
      <c r="N37" s="264"/>
      <c r="O37" s="264"/>
      <c r="P37" s="264"/>
      <c r="Q37" s="264"/>
      <c r="R37" s="264"/>
      <c r="S37" s="264"/>
      <c r="T37" s="264"/>
      <c r="U37" s="264"/>
      <c r="V37" s="264"/>
      <c r="W37" s="264"/>
      <c r="X37" s="264"/>
      <c r="Y37" s="264"/>
      <c r="Z37" s="264"/>
      <c r="AA37" s="264"/>
      <c r="AB37" s="264"/>
      <c r="AC37" s="264"/>
      <c r="AD37" s="264"/>
      <c r="AE37" s="264"/>
      <c r="AF37" s="264"/>
      <c r="AG37" s="264"/>
      <c r="AH37" s="264"/>
      <c r="AI37" s="264"/>
      <c r="AJ37" s="264"/>
      <c r="AK37" s="264"/>
      <c r="AL37" s="264"/>
      <c r="AM37" s="264"/>
      <c r="AN37" s="264"/>
      <c r="AO37" s="264"/>
      <c r="AP37" s="264"/>
      <c r="AQ37" s="264"/>
      <c r="AR37" s="264"/>
      <c r="AS37" s="264"/>
      <c r="AT37" s="264"/>
      <c r="AU37" s="264"/>
      <c r="AV37" s="264"/>
      <c r="AW37" s="264"/>
      <c r="AX37" s="264"/>
      <c r="AY37" s="264"/>
      <c r="AZ37" s="264"/>
      <c r="BA37" s="264"/>
      <c r="BB37" s="264"/>
      <c r="BC37" s="264"/>
      <c r="BD37" s="264"/>
      <c r="BE37" s="264"/>
      <c r="BF37" s="264"/>
      <c r="BG37" s="264"/>
      <c r="BH37" s="264"/>
      <c r="BI37" s="264"/>
      <c r="BJ37" s="264"/>
      <c r="BK37" s="264"/>
      <c r="BL37" s="264"/>
      <c r="BM37" s="264"/>
      <c r="BN37" s="264"/>
      <c r="BO37" s="264"/>
      <c r="BP37" s="264"/>
      <c r="BQ37" s="264"/>
      <c r="BR37" s="264"/>
      <c r="BS37" s="264"/>
      <c r="BT37" s="264"/>
      <c r="BU37" s="264"/>
      <c r="BV37" s="264"/>
      <c r="BW37" s="264"/>
      <c r="BX37" s="264"/>
      <c r="BY37" s="264"/>
      <c r="BZ37" s="264"/>
      <c r="CA37" s="264"/>
      <c r="CB37" s="264"/>
      <c r="CC37" s="264"/>
      <c r="CD37" s="264"/>
      <c r="CE37" s="264"/>
      <c r="CF37" s="264"/>
      <c r="CG37" s="264"/>
      <c r="CH37" s="264"/>
      <c r="CI37" s="264"/>
      <c r="CJ37" s="264"/>
      <c r="CK37" s="264"/>
      <c r="CL37" s="264"/>
      <c r="CM37" s="264"/>
      <c r="CN37" s="264"/>
    </row>
    <row r="38" spans="1:92" ht="28" customHeight="1" x14ac:dyDescent="0.2">
      <c r="A38" s="56"/>
      <c r="B38" s="56"/>
      <c r="C38" s="295" t="s">
        <v>148</v>
      </c>
      <c r="D38" s="56"/>
      <c r="E38" s="56"/>
      <c r="F38" s="54"/>
      <c r="G38" s="54"/>
      <c r="H38" s="54"/>
      <c r="I38" s="54"/>
      <c r="J38" s="54"/>
      <c r="K38" s="54"/>
      <c r="L38" s="54"/>
      <c r="M38" s="54"/>
      <c r="N38" s="54"/>
      <c r="O38" s="54"/>
      <c r="P38" s="54"/>
      <c r="Q38" s="54"/>
      <c r="R38" s="54"/>
      <c r="S38" s="54"/>
      <c r="T38" s="54"/>
      <c r="U38" s="54"/>
      <c r="V38" s="54"/>
      <c r="W38" s="54"/>
      <c r="X38" s="54"/>
      <c r="Y38" s="54"/>
      <c r="Z38" s="54"/>
      <c r="AA38" s="54"/>
      <c r="AB38" s="54"/>
      <c r="AC38" s="54"/>
      <c r="AD38" s="54"/>
      <c r="AE38" s="54"/>
      <c r="AF38" s="54"/>
      <c r="AG38" s="54"/>
      <c r="AH38" s="54"/>
      <c r="AI38" s="54"/>
      <c r="AJ38" s="54"/>
      <c r="AK38" s="54"/>
      <c r="AL38" s="54"/>
      <c r="AM38" s="54"/>
      <c r="AN38" s="54"/>
      <c r="AO38" s="54"/>
      <c r="AP38" s="54"/>
      <c r="AQ38" s="54"/>
      <c r="AR38" s="54"/>
      <c r="AS38" s="54"/>
      <c r="AT38" s="54"/>
      <c r="AU38" s="54"/>
      <c r="AV38" s="54"/>
      <c r="AW38" s="53"/>
      <c r="AX38" s="53"/>
      <c r="AY38" s="53"/>
      <c r="AZ38" s="53"/>
      <c r="BA38" s="53"/>
      <c r="BB38" s="55"/>
      <c r="BC38" s="55"/>
      <c r="BD38" s="55"/>
      <c r="BE38" s="55"/>
      <c r="BF38" s="55"/>
      <c r="BG38" s="55"/>
      <c r="BH38" s="55"/>
      <c r="BI38" s="55"/>
      <c r="BJ38" s="55"/>
      <c r="BK38" s="55"/>
      <c r="BL38" s="55"/>
      <c r="BM38" s="55"/>
      <c r="BN38" s="55"/>
      <c r="BO38" s="55"/>
      <c r="BP38" s="55"/>
      <c r="BQ38" s="55"/>
      <c r="BR38" s="55"/>
      <c r="BS38" s="55"/>
      <c r="BT38" s="55"/>
      <c r="BU38" s="55"/>
      <c r="BV38" s="55"/>
      <c r="BW38" s="55"/>
      <c r="BX38" s="55"/>
      <c r="BY38" s="55"/>
      <c r="BZ38" s="55"/>
      <c r="CA38" s="55"/>
      <c r="CB38" s="55"/>
      <c r="CC38" s="55"/>
      <c r="CD38" s="51"/>
      <c r="CE38" s="51"/>
      <c r="CF38" s="51"/>
      <c r="CG38" s="51"/>
      <c r="CH38" s="51"/>
      <c r="CI38" s="51"/>
      <c r="CJ38" s="51"/>
      <c r="CK38" s="51"/>
      <c r="CL38" s="51"/>
      <c r="CM38" s="51"/>
      <c r="CN38" s="51"/>
    </row>
    <row r="39" spans="1:92" ht="28" customHeight="1" x14ac:dyDescent="0.2">
      <c r="A39" s="56"/>
      <c r="B39" s="56"/>
      <c r="C39" s="295" t="s">
        <v>149</v>
      </c>
      <c r="D39" s="56"/>
      <c r="E39" s="56"/>
      <c r="F39" s="54"/>
      <c r="G39" s="54"/>
      <c r="H39" s="54"/>
      <c r="I39" s="54"/>
      <c r="J39" s="54"/>
      <c r="K39" s="54"/>
      <c r="L39" s="54"/>
      <c r="M39" s="54"/>
      <c r="N39" s="54"/>
      <c r="O39" s="54"/>
      <c r="P39" s="54"/>
      <c r="Q39" s="54"/>
      <c r="R39" s="54"/>
      <c r="S39" s="54"/>
      <c r="T39" s="54"/>
      <c r="U39" s="54"/>
      <c r="V39" s="54"/>
      <c r="W39" s="54"/>
      <c r="X39" s="54"/>
      <c r="Y39" s="54"/>
      <c r="Z39" s="54"/>
      <c r="AA39" s="54"/>
      <c r="AB39" s="54"/>
      <c r="AC39" s="54"/>
      <c r="AD39" s="54"/>
      <c r="AE39" s="54"/>
      <c r="AF39" s="54"/>
      <c r="AG39" s="54"/>
      <c r="AH39" s="54"/>
      <c r="AI39" s="54"/>
      <c r="AJ39" s="54"/>
      <c r="AK39" s="54"/>
      <c r="AL39" s="54"/>
      <c r="AM39" s="54"/>
      <c r="AN39" s="54"/>
      <c r="AO39" s="54"/>
      <c r="AP39" s="54"/>
      <c r="AQ39" s="54"/>
      <c r="AR39" s="54"/>
      <c r="AS39" s="54"/>
      <c r="AT39" s="54"/>
      <c r="AU39" s="54"/>
      <c r="AV39" s="54"/>
      <c r="AW39" s="53"/>
      <c r="AX39" s="53"/>
      <c r="AY39" s="53"/>
      <c r="AZ39" s="53"/>
      <c r="BA39" s="53"/>
      <c r="BB39" s="55"/>
      <c r="BC39" s="55"/>
      <c r="BD39" s="55"/>
      <c r="BE39" s="55"/>
      <c r="BF39" s="55"/>
      <c r="BG39" s="55"/>
      <c r="BH39" s="55"/>
      <c r="BI39" s="55"/>
      <c r="BJ39" s="55"/>
      <c r="BK39" s="55"/>
      <c r="BL39" s="55"/>
      <c r="BM39" s="55"/>
      <c r="BN39" s="55"/>
      <c r="BO39" s="55"/>
      <c r="BP39" s="55"/>
      <c r="BQ39" s="55"/>
      <c r="BR39" s="55"/>
      <c r="BS39" s="55"/>
      <c r="BT39" s="55"/>
      <c r="BU39" s="55"/>
      <c r="BV39" s="55"/>
      <c r="BW39" s="55"/>
      <c r="BX39" s="55"/>
      <c r="BY39" s="55"/>
      <c r="BZ39" s="55"/>
      <c r="CA39" s="55"/>
      <c r="CB39" s="55"/>
      <c r="CC39" s="55"/>
      <c r="CD39" s="51"/>
      <c r="CE39" s="51"/>
      <c r="CF39" s="51"/>
      <c r="CG39" s="51"/>
      <c r="CH39" s="51"/>
      <c r="CI39" s="51"/>
      <c r="CJ39" s="51"/>
      <c r="CK39" s="51"/>
      <c r="CL39" s="51"/>
      <c r="CM39" s="51"/>
      <c r="CN39" s="51"/>
    </row>
    <row r="40" spans="1:92" ht="27.65" customHeight="1" x14ac:dyDescent="0.2">
      <c r="A40" s="55"/>
      <c r="B40" s="55"/>
      <c r="C40" s="295" t="s">
        <v>150</v>
      </c>
      <c r="D40" s="55"/>
      <c r="E40" s="55"/>
      <c r="F40" s="55"/>
      <c r="G40" s="55"/>
      <c r="H40" s="55"/>
      <c r="I40" s="55"/>
      <c r="J40" s="55"/>
      <c r="K40" s="55"/>
      <c r="L40" s="55"/>
      <c r="M40" s="55"/>
      <c r="N40" s="55"/>
      <c r="O40" s="55"/>
      <c r="P40" s="55"/>
      <c r="Q40" s="55"/>
      <c r="R40" s="55"/>
      <c r="S40" s="55"/>
      <c r="T40" s="55"/>
      <c r="U40" s="55"/>
      <c r="V40" s="55"/>
      <c r="W40" s="55"/>
      <c r="X40" s="55"/>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8"/>
      <c r="AV40" s="278"/>
      <c r="AW40" s="278"/>
      <c r="AX40" s="278"/>
      <c r="AY40" s="278"/>
      <c r="AZ40" s="278"/>
      <c r="BA40" s="278"/>
      <c r="BB40" s="278"/>
      <c r="BC40" s="278"/>
      <c r="BD40" s="278"/>
      <c r="BE40" s="278"/>
      <c r="BF40" s="278"/>
      <c r="BG40" s="278"/>
      <c r="BH40" s="278"/>
      <c r="BI40" s="278"/>
      <c r="BJ40" s="278"/>
      <c r="BK40" s="278"/>
      <c r="BL40" s="278"/>
      <c r="BM40" s="278"/>
      <c r="BN40" s="278"/>
      <c r="BO40" s="278"/>
      <c r="BP40" s="55"/>
      <c r="BQ40" s="55"/>
      <c r="BR40" s="55"/>
      <c r="BS40" s="55"/>
      <c r="BT40" s="55"/>
      <c r="BU40" s="55"/>
      <c r="BV40" s="55"/>
      <c r="BW40" s="55"/>
      <c r="BX40" s="55"/>
      <c r="BY40" s="55"/>
      <c r="BZ40" s="55"/>
      <c r="CA40" s="55"/>
      <c r="CB40" s="55"/>
      <c r="CC40" s="55"/>
      <c r="CD40" s="55"/>
      <c r="CE40" s="55"/>
      <c r="CF40" s="55"/>
      <c r="CG40" s="55"/>
      <c r="CH40" s="55"/>
      <c r="CI40" s="55"/>
      <c r="CJ40" s="55"/>
      <c r="CK40" s="55"/>
      <c r="CL40" s="55"/>
      <c r="CM40" s="55"/>
      <c r="CN40" s="55"/>
    </row>
    <row r="41" spans="1:92" ht="17.25" customHeight="1" x14ac:dyDescent="0.2">
      <c r="A41" s="55"/>
      <c r="B41" s="55"/>
      <c r="C41" s="55"/>
      <c r="D41" s="55"/>
      <c r="E41" s="55"/>
      <c r="F41" s="55"/>
      <c r="G41" s="55"/>
      <c r="H41" s="55"/>
      <c r="I41" s="55"/>
      <c r="J41" s="55"/>
      <c r="K41" s="55"/>
      <c r="L41" s="55"/>
      <c r="M41" s="55"/>
      <c r="N41" s="55"/>
      <c r="O41" s="55"/>
      <c r="P41" s="55"/>
      <c r="Q41" s="55"/>
      <c r="R41" s="55"/>
      <c r="S41" s="55"/>
      <c r="T41" s="55"/>
      <c r="U41" s="55"/>
      <c r="V41" s="55"/>
      <c r="W41" s="55"/>
      <c r="X41" s="55"/>
      <c r="Y41" s="278"/>
      <c r="Z41" s="278"/>
      <c r="AA41" s="278"/>
      <c r="AB41" s="278"/>
      <c r="AC41" s="278"/>
      <c r="AD41" s="278"/>
      <c r="AE41" s="278"/>
      <c r="AF41" s="278"/>
      <c r="AG41" s="278"/>
      <c r="AH41" s="278"/>
      <c r="AI41" s="278"/>
      <c r="AJ41" s="278"/>
      <c r="AK41" s="278"/>
      <c r="AL41" s="278"/>
      <c r="AM41" s="278"/>
      <c r="AN41" s="278"/>
      <c r="AO41" s="278"/>
      <c r="AP41" s="278"/>
      <c r="AQ41" s="278"/>
      <c r="AR41" s="278"/>
      <c r="AS41" s="278"/>
      <c r="AT41" s="278"/>
      <c r="AU41" s="278"/>
      <c r="AV41" s="278"/>
      <c r="AW41" s="278"/>
      <c r="AX41" s="278"/>
      <c r="AY41" s="278"/>
      <c r="AZ41" s="278"/>
      <c r="BA41" s="278"/>
      <c r="BB41" s="278"/>
      <c r="BC41" s="278"/>
      <c r="BD41" s="278"/>
      <c r="BE41" s="278"/>
      <c r="BF41" s="278"/>
      <c r="BG41" s="278"/>
      <c r="BH41" s="278"/>
      <c r="BI41" s="278"/>
      <c r="BJ41" s="278"/>
      <c r="BK41" s="278"/>
      <c r="BL41" s="278"/>
      <c r="BM41" s="278"/>
      <c r="BN41" s="278"/>
      <c r="BO41" s="278"/>
      <c r="BP41" s="55"/>
      <c r="BQ41" s="55"/>
      <c r="BR41" s="55"/>
      <c r="BS41" s="55"/>
      <c r="BT41" s="55"/>
      <c r="BU41" s="55"/>
      <c r="BV41" s="55"/>
      <c r="BW41" s="55"/>
      <c r="BX41" s="55"/>
      <c r="BY41" s="55"/>
      <c r="BZ41" s="55"/>
      <c r="CA41" s="55"/>
      <c r="CB41" s="55"/>
      <c r="CC41" s="55"/>
      <c r="CD41" s="55"/>
      <c r="CE41" s="55"/>
      <c r="CF41" s="55"/>
      <c r="CG41" s="55"/>
      <c r="CH41" s="55"/>
      <c r="CI41" s="55"/>
      <c r="CJ41" s="55"/>
      <c r="CK41" s="55"/>
      <c r="CL41" s="55"/>
      <c r="CM41" s="55"/>
      <c r="CN41" s="55"/>
    </row>
    <row r="42" spans="1:92" ht="18" customHeight="1" x14ac:dyDescent="0.2">
      <c r="A42" s="196"/>
      <c r="B42" s="196"/>
      <c r="C42" s="196"/>
      <c r="D42" s="196"/>
      <c r="E42" s="196"/>
      <c r="F42" s="196"/>
      <c r="G42" s="196"/>
      <c r="H42" s="196"/>
      <c r="I42" s="196"/>
      <c r="J42" s="196"/>
      <c r="K42" s="196"/>
      <c r="L42" s="196"/>
      <c r="M42" s="196"/>
      <c r="N42" s="196"/>
      <c r="O42" s="195"/>
      <c r="P42" s="195"/>
      <c r="Q42" s="195"/>
      <c r="R42" s="195"/>
      <c r="S42" s="195"/>
      <c r="T42" s="50"/>
      <c r="U42" s="50"/>
      <c r="V42" s="50"/>
      <c r="W42" s="50"/>
      <c r="X42" s="50"/>
      <c r="Y42" s="195"/>
      <c r="Z42" s="195"/>
      <c r="AA42" s="195"/>
      <c r="AB42" s="195"/>
      <c r="AC42" s="50"/>
      <c r="AD42" s="50"/>
      <c r="AE42" s="50"/>
      <c r="AF42" s="50"/>
      <c r="AG42" s="50"/>
      <c r="AH42" s="195"/>
      <c r="AI42" s="195"/>
      <c r="AJ42" s="195"/>
      <c r="AK42" s="195"/>
      <c r="AL42" s="50"/>
      <c r="AM42" s="50"/>
      <c r="AN42" s="50"/>
      <c r="AO42" s="50"/>
      <c r="AP42" s="50"/>
      <c r="AQ42" s="195"/>
      <c r="AR42" s="195"/>
      <c r="AS42" s="195"/>
      <c r="AT42" s="195"/>
      <c r="AV42" s="196"/>
      <c r="AW42" s="196"/>
      <c r="AX42" s="196"/>
      <c r="AY42" s="196"/>
      <c r="AZ42" s="196"/>
      <c r="BA42" s="196"/>
      <c r="BB42" s="196"/>
      <c r="BC42" s="196"/>
      <c r="BD42" s="196"/>
      <c r="BE42" s="196"/>
      <c r="BF42" s="196"/>
      <c r="BG42" s="196"/>
      <c r="BH42" s="55"/>
      <c r="BM42" s="55"/>
      <c r="BN42" s="55"/>
      <c r="BO42" s="55"/>
      <c r="BP42" s="55"/>
      <c r="BQ42" s="55"/>
      <c r="BV42" s="55"/>
      <c r="BW42" s="55"/>
      <c r="BX42" s="55"/>
      <c r="BY42" s="55"/>
      <c r="BZ42" s="55"/>
      <c r="CE42" s="55"/>
      <c r="CF42" s="55"/>
      <c r="CG42" s="55"/>
      <c r="CH42" s="55"/>
      <c r="CI42" s="55"/>
      <c r="CN42" s="55"/>
    </row>
    <row r="43" spans="1:92" ht="18" customHeight="1" x14ac:dyDescent="0.2">
      <c r="A43" s="51"/>
      <c r="B43" s="51"/>
      <c r="C43" s="51"/>
      <c r="D43" s="51"/>
      <c r="E43" s="51"/>
      <c r="F43" s="51"/>
      <c r="G43" s="51"/>
      <c r="H43" s="51"/>
      <c r="I43" s="51"/>
      <c r="J43" s="51"/>
      <c r="K43" s="51"/>
      <c r="L43" s="51"/>
      <c r="M43" s="51"/>
      <c r="N43" s="51"/>
      <c r="O43" s="51"/>
      <c r="P43" s="51"/>
      <c r="Q43" s="51"/>
      <c r="R43" s="51"/>
      <c r="S43" s="51"/>
      <c r="T43" s="51"/>
      <c r="U43" s="51"/>
      <c r="V43" s="51"/>
      <c r="W43" s="51"/>
      <c r="X43" s="51"/>
      <c r="Y43" s="51"/>
      <c r="Z43" s="51"/>
      <c r="AA43" s="51"/>
      <c r="AB43" s="51"/>
      <c r="AC43" s="51"/>
      <c r="AD43" s="51"/>
      <c r="AE43" s="51"/>
      <c r="AF43" s="51"/>
      <c r="AG43" s="51"/>
      <c r="AH43" s="51"/>
    </row>
    <row r="44" spans="1:92" ht="23.25" customHeight="1" x14ac:dyDescent="0.2">
      <c r="A44" s="118"/>
      <c r="B44" s="118"/>
      <c r="C44" s="118"/>
      <c r="D44" s="118"/>
      <c r="E44" s="118"/>
      <c r="F44" s="118"/>
      <c r="G44" s="118"/>
      <c r="H44" s="118"/>
      <c r="I44" s="118"/>
      <c r="J44" s="118"/>
      <c r="K44" s="118"/>
      <c r="L44" s="118"/>
      <c r="M44" s="118"/>
      <c r="N44" s="118"/>
      <c r="O44" s="118"/>
      <c r="P44" s="118"/>
      <c r="Q44" s="118"/>
      <c r="R44" s="118"/>
      <c r="S44" s="118"/>
      <c r="T44" s="118"/>
      <c r="U44" s="118"/>
      <c r="V44" s="118"/>
      <c r="W44" s="118"/>
      <c r="X44" s="118"/>
      <c r="Y44" s="118"/>
      <c r="Z44" s="118"/>
      <c r="AA44" s="118"/>
      <c r="AB44" s="118"/>
      <c r="AC44" s="118"/>
      <c r="AD44" s="118"/>
      <c r="AE44" s="118"/>
      <c r="AF44" s="118"/>
      <c r="AG44" s="118"/>
      <c r="AH44" s="118"/>
      <c r="AI44" s="118"/>
      <c r="AJ44" s="118"/>
      <c r="AK44" s="118"/>
      <c r="AL44" s="118"/>
      <c r="AM44" s="118"/>
      <c r="AN44" s="118"/>
      <c r="AO44" s="118"/>
      <c r="AP44" s="118"/>
      <c r="AQ44" s="118"/>
      <c r="AR44" s="118"/>
      <c r="AS44" s="119"/>
      <c r="AT44" s="119"/>
      <c r="AU44" s="119"/>
      <c r="AV44" s="119"/>
      <c r="AW44" s="119"/>
      <c r="AX44" s="119"/>
      <c r="AY44" s="119"/>
      <c r="AZ44" s="119"/>
      <c r="BA44" s="119"/>
      <c r="BB44" s="119"/>
      <c r="BC44" s="119"/>
      <c r="BD44" s="118"/>
      <c r="BE44" s="118"/>
      <c r="BF44" s="118"/>
      <c r="BG44" s="118"/>
      <c r="BH44" s="118"/>
      <c r="BI44" s="118"/>
      <c r="BJ44" s="118"/>
      <c r="BK44" s="292" t="str">
        <f>'様式第8｜完了実績報告書'!$BK$2</f>
        <v>事業番号</v>
      </c>
      <c r="BL44" s="494" t="str">
        <f>'様式第8｜完了実績報告書'!$BL$2&amp;""</f>
        <v/>
      </c>
      <c r="BM44" s="494"/>
      <c r="BN44" s="494"/>
      <c r="BO44" s="494"/>
      <c r="BP44" s="494"/>
      <c r="BQ44" s="494"/>
      <c r="BR44" s="494"/>
      <c r="BS44" s="494"/>
      <c r="BT44" s="494"/>
      <c r="BU44" s="494"/>
      <c r="BV44" s="494"/>
      <c r="BW44" s="494"/>
      <c r="BX44" s="494"/>
      <c r="BY44" s="494"/>
      <c r="BZ44" s="494"/>
      <c r="CA44" s="494"/>
      <c r="CB44" s="494"/>
      <c r="CC44" s="494"/>
      <c r="CD44" s="494"/>
      <c r="CE44" s="494"/>
      <c r="CF44" s="494"/>
      <c r="CG44" s="494"/>
      <c r="CH44" s="494"/>
      <c r="CI44" s="494"/>
      <c r="CJ44" s="494"/>
      <c r="CK44" s="494"/>
      <c r="CL44" s="494"/>
      <c r="CM44" s="118"/>
      <c r="CN44" s="118"/>
    </row>
    <row r="45" spans="1:92" ht="26.15" customHeight="1" x14ac:dyDescent="0.2">
      <c r="A45" s="270"/>
      <c r="B45" s="270"/>
      <c r="C45" s="270"/>
      <c r="D45" s="270"/>
      <c r="E45" s="270"/>
      <c r="F45" s="270"/>
      <c r="G45" s="270"/>
      <c r="H45" s="270"/>
      <c r="I45" s="270"/>
      <c r="J45" s="270"/>
      <c r="K45" s="270"/>
      <c r="L45" s="270"/>
      <c r="M45" s="270"/>
      <c r="N45" s="270"/>
      <c r="O45" s="270"/>
      <c r="P45" s="270"/>
      <c r="Q45" s="270"/>
      <c r="R45" s="270"/>
      <c r="S45" s="270"/>
      <c r="T45" s="270"/>
      <c r="U45" s="270"/>
      <c r="V45" s="270"/>
      <c r="W45" s="270"/>
      <c r="X45" s="270"/>
      <c r="Y45" s="270"/>
      <c r="Z45" s="270"/>
      <c r="AA45" s="270"/>
      <c r="AB45" s="270"/>
      <c r="AC45" s="270"/>
      <c r="AD45" s="270"/>
      <c r="AE45" s="270"/>
      <c r="AF45" s="270"/>
      <c r="AG45" s="270"/>
      <c r="AH45" s="270"/>
      <c r="AI45" s="270"/>
      <c r="AJ45" s="270"/>
      <c r="AK45" s="270"/>
      <c r="AL45" s="270"/>
      <c r="AM45" s="270"/>
      <c r="AN45" s="270"/>
      <c r="AO45" s="270"/>
      <c r="AP45" s="270"/>
      <c r="AQ45" s="270"/>
      <c r="AR45" s="270"/>
      <c r="AS45" s="270"/>
      <c r="AT45" s="270"/>
      <c r="AU45" s="270"/>
      <c r="AV45" s="270"/>
      <c r="AW45" s="270"/>
      <c r="AX45" s="270"/>
      <c r="AY45" s="270"/>
      <c r="AZ45" s="270"/>
      <c r="BA45" s="270"/>
      <c r="BB45" s="270"/>
      <c r="BC45" s="270"/>
      <c r="BD45" s="270"/>
      <c r="BE45" s="270"/>
      <c r="BF45" s="270"/>
      <c r="BG45" s="270"/>
      <c r="BH45" s="270"/>
      <c r="BI45" s="270"/>
      <c r="BJ45" s="270"/>
      <c r="BK45" s="292" t="str">
        <f>'様式第8｜完了実績報告書'!$BK$3</f>
        <v>補助事業者名</v>
      </c>
      <c r="BL45" s="494" t="str">
        <f>'様式第8｜完了実績報告書'!$BD$15&amp;""</f>
        <v/>
      </c>
      <c r="BM45" s="494"/>
      <c r="BN45" s="494"/>
      <c r="BO45" s="494"/>
      <c r="BP45" s="494"/>
      <c r="BQ45" s="494"/>
      <c r="BR45" s="494"/>
      <c r="BS45" s="494"/>
      <c r="BT45" s="494"/>
      <c r="BU45" s="494"/>
      <c r="BV45" s="494"/>
      <c r="BW45" s="494"/>
      <c r="BX45" s="494"/>
      <c r="BY45" s="494"/>
      <c r="BZ45" s="494"/>
      <c r="CA45" s="494"/>
      <c r="CB45" s="494"/>
      <c r="CC45" s="494"/>
      <c r="CD45" s="494"/>
      <c r="CE45" s="494"/>
      <c r="CF45" s="494"/>
      <c r="CG45" s="494"/>
      <c r="CH45" s="494"/>
      <c r="CI45" s="494"/>
      <c r="CJ45" s="494"/>
      <c r="CK45" s="494"/>
      <c r="CL45" s="494"/>
      <c r="CM45" s="270"/>
      <c r="CN45" s="270"/>
    </row>
    <row r="46" spans="1:92" ht="20.149999999999999" customHeight="1" x14ac:dyDescent="0.2">
      <c r="A46" s="397"/>
      <c r="B46" s="397"/>
      <c r="C46" s="397"/>
      <c r="D46" s="397"/>
      <c r="E46" s="397"/>
      <c r="F46" s="397"/>
      <c r="G46" s="397"/>
      <c r="H46" s="397"/>
      <c r="I46" s="397"/>
      <c r="J46" s="397"/>
      <c r="K46" s="397"/>
      <c r="L46" s="397"/>
      <c r="M46" s="397"/>
      <c r="N46" s="397"/>
      <c r="O46" s="397"/>
      <c r="P46" s="397"/>
      <c r="Q46" s="397"/>
      <c r="R46" s="397"/>
      <c r="S46" s="397"/>
      <c r="T46" s="397"/>
      <c r="U46" s="397"/>
      <c r="V46" s="397"/>
      <c r="W46" s="397"/>
      <c r="X46" s="397"/>
      <c r="Y46" s="397"/>
      <c r="Z46" s="397"/>
      <c r="AA46" s="397"/>
      <c r="AB46" s="397"/>
      <c r="AC46" s="397"/>
      <c r="AD46" s="397"/>
      <c r="AE46" s="397"/>
      <c r="AF46" s="397"/>
      <c r="AG46" s="397"/>
      <c r="AH46" s="397"/>
      <c r="AI46" s="397"/>
      <c r="AJ46" s="397"/>
      <c r="AK46" s="397"/>
      <c r="AL46" s="397"/>
      <c r="AM46" s="397"/>
      <c r="AN46" s="397"/>
      <c r="AO46" s="397"/>
      <c r="AP46" s="397"/>
      <c r="AQ46" s="397"/>
      <c r="AR46" s="397"/>
      <c r="AS46" s="397"/>
      <c r="AT46" s="397"/>
      <c r="AU46" s="397"/>
      <c r="AV46" s="397"/>
      <c r="AW46" s="397"/>
      <c r="AX46" s="397"/>
      <c r="AY46" s="397"/>
      <c r="AZ46" s="397"/>
      <c r="BA46" s="397"/>
      <c r="BB46" s="397"/>
      <c r="BC46" s="397"/>
      <c r="BD46" s="397"/>
      <c r="BE46" s="397"/>
      <c r="BF46" s="397"/>
      <c r="BG46" s="397"/>
      <c r="BH46" s="397"/>
      <c r="BI46" s="397"/>
      <c r="BJ46" s="397"/>
      <c r="BK46" s="397"/>
      <c r="BL46" s="397"/>
      <c r="BM46" s="397"/>
      <c r="BN46" s="397"/>
      <c r="BO46" s="397"/>
      <c r="BP46" s="397"/>
      <c r="BQ46" s="397"/>
      <c r="BR46" s="397"/>
      <c r="BS46" s="397"/>
      <c r="BT46" s="397"/>
      <c r="BU46" s="397"/>
      <c r="BV46" s="397"/>
      <c r="BW46" s="397"/>
      <c r="BX46" s="397"/>
      <c r="BY46" s="397"/>
      <c r="BZ46" s="397"/>
      <c r="CA46" s="397"/>
      <c r="CB46" s="397"/>
      <c r="CC46" s="397"/>
      <c r="CD46" s="397"/>
      <c r="CE46" s="397"/>
      <c r="CF46" s="397"/>
      <c r="CG46" s="397"/>
      <c r="CH46" s="397"/>
      <c r="CI46" s="397"/>
      <c r="CJ46" s="397"/>
      <c r="CK46" s="397"/>
      <c r="CL46" s="397"/>
      <c r="CM46" s="397"/>
      <c r="CN46" s="397"/>
    </row>
    <row r="47" spans="1:92" ht="32.15" customHeight="1" x14ac:dyDescent="0.2">
      <c r="C47" s="44"/>
      <c r="D47" s="44"/>
      <c r="E47" s="45"/>
      <c r="F47" s="45"/>
      <c r="G47" s="276"/>
      <c r="H47" s="276"/>
      <c r="I47" s="44"/>
      <c r="J47" s="47"/>
      <c r="K47" s="44"/>
      <c r="L47" s="44"/>
      <c r="M47" s="44"/>
      <c r="N47" s="44"/>
      <c r="O47" s="44"/>
      <c r="P47" s="44"/>
      <c r="Q47" s="44"/>
      <c r="R47" s="44"/>
      <c r="S47" s="44"/>
      <c r="T47" s="44"/>
      <c r="U47" s="44"/>
      <c r="V47" s="44"/>
      <c r="W47" s="44"/>
      <c r="X47" s="44"/>
      <c r="Y47" s="44"/>
      <c r="Z47" s="44"/>
      <c r="AA47" s="44"/>
      <c r="AB47" s="44"/>
      <c r="AC47" s="44"/>
      <c r="AD47" s="44"/>
      <c r="AE47" s="44"/>
      <c r="AF47" s="44"/>
      <c r="AG47" s="44"/>
      <c r="AH47" s="44"/>
      <c r="AI47" s="44"/>
      <c r="AJ47" s="44"/>
      <c r="AK47" s="44"/>
      <c r="AL47" s="44"/>
      <c r="AM47" s="44"/>
      <c r="AN47" s="44"/>
      <c r="AO47" s="44"/>
      <c r="AP47" s="44"/>
      <c r="AQ47" s="44"/>
      <c r="AR47" s="44"/>
      <c r="BN47" s="58"/>
      <c r="BO47" s="58"/>
      <c r="BP47" s="58"/>
      <c r="BQ47" s="58"/>
      <c r="BR47" s="58"/>
      <c r="BS47" s="58"/>
      <c r="BT47" s="58"/>
      <c r="BU47" s="58"/>
      <c r="BV47" s="58"/>
      <c r="BW47" s="58"/>
      <c r="BX47" s="58"/>
      <c r="BY47" s="58"/>
      <c r="BZ47" s="58"/>
      <c r="CA47" s="58"/>
      <c r="CB47" s="58"/>
      <c r="CC47" s="58"/>
      <c r="CD47" s="58"/>
      <c r="CE47" s="58"/>
      <c r="CF47" s="58"/>
      <c r="CG47" s="58"/>
      <c r="CH47" s="58"/>
      <c r="CI47" s="58"/>
      <c r="CJ47" s="58"/>
      <c r="CK47" s="58"/>
      <c r="CL47" s="58"/>
      <c r="CM47" s="76"/>
    </row>
    <row r="48" spans="1:92" ht="23.25" customHeight="1" x14ac:dyDescent="0.2">
      <c r="A48" s="51" t="s">
        <v>122</v>
      </c>
      <c r="B48" s="51"/>
      <c r="C48" s="51"/>
      <c r="D48" s="51"/>
      <c r="E48" s="51"/>
      <c r="F48" s="51"/>
      <c r="G48" s="51"/>
      <c r="H48" s="51"/>
      <c r="I48" s="51"/>
      <c r="J48" s="51"/>
      <c r="K48" s="51"/>
      <c r="L48" s="51"/>
      <c r="M48" s="51"/>
      <c r="N48" s="51"/>
      <c r="O48" s="51"/>
      <c r="P48" s="51"/>
      <c r="Q48" s="51"/>
      <c r="R48" s="51"/>
      <c r="S48" s="51"/>
      <c r="T48" s="51"/>
      <c r="U48" s="51"/>
      <c r="V48" s="51"/>
      <c r="W48" s="51"/>
      <c r="X48" s="51"/>
      <c r="Y48" s="51"/>
      <c r="Z48" s="51"/>
      <c r="AA48" s="51"/>
      <c r="AB48" s="51"/>
      <c r="AC48" s="51"/>
      <c r="AD48" s="51"/>
      <c r="AE48" s="51"/>
      <c r="AF48" s="51"/>
      <c r="AG48" s="51"/>
      <c r="AH48" s="51"/>
      <c r="AI48" s="51"/>
      <c r="AJ48" s="51"/>
      <c r="AK48" s="51"/>
      <c r="AL48" s="51"/>
      <c r="AM48" s="51"/>
      <c r="AN48" s="51"/>
      <c r="AO48" s="51"/>
      <c r="AP48" s="51"/>
      <c r="AQ48" s="51"/>
      <c r="AR48" s="51"/>
      <c r="AS48" s="51"/>
      <c r="AT48" s="51"/>
      <c r="AU48" s="51"/>
      <c r="AV48" s="51"/>
      <c r="AW48" s="51"/>
      <c r="AX48" s="51"/>
      <c r="AY48" s="51"/>
      <c r="AZ48" s="51"/>
      <c r="BA48" s="51"/>
      <c r="BB48" s="51"/>
      <c r="BC48" s="51"/>
      <c r="BD48" s="51"/>
      <c r="BE48" s="51"/>
      <c r="BF48" s="51"/>
      <c r="BG48" s="51"/>
      <c r="BH48" s="51"/>
      <c r="BI48" s="51"/>
      <c r="BJ48" s="51"/>
      <c r="BK48" s="51"/>
      <c r="BL48" s="51"/>
      <c r="BM48" s="51"/>
      <c r="BN48" s="51"/>
      <c r="BO48" s="51"/>
      <c r="BP48" s="51"/>
      <c r="BQ48" s="51"/>
      <c r="BR48" s="51"/>
      <c r="BS48" s="51"/>
      <c r="BT48" s="51"/>
      <c r="BU48" s="51"/>
      <c r="BV48" s="51"/>
      <c r="BW48" s="51"/>
      <c r="BX48" s="51"/>
      <c r="BY48" s="51"/>
      <c r="BZ48" s="51"/>
      <c r="CA48" s="51"/>
      <c r="CB48" s="51"/>
      <c r="CC48" s="51"/>
      <c r="CD48" s="51"/>
      <c r="CE48" s="51"/>
      <c r="CF48" s="51"/>
      <c r="CG48" s="51"/>
      <c r="CH48" s="51"/>
      <c r="CI48" s="51"/>
      <c r="CJ48" s="51"/>
      <c r="CK48" s="51"/>
      <c r="CL48" s="51"/>
      <c r="CM48" s="51"/>
      <c r="CN48" s="51"/>
    </row>
    <row r="49" spans="1:92" ht="26.15" customHeight="1" x14ac:dyDescent="0.2">
      <c r="A49" s="63"/>
      <c r="B49" s="63"/>
      <c r="C49" s="64"/>
      <c r="D49" s="64"/>
      <c r="E49" s="741" t="s">
        <v>123</v>
      </c>
      <c r="F49" s="742"/>
      <c r="G49" s="742"/>
      <c r="H49" s="742"/>
      <c r="I49" s="742"/>
      <c r="J49" s="742"/>
      <c r="K49" s="742"/>
      <c r="L49" s="742"/>
      <c r="M49" s="742"/>
      <c r="N49" s="742"/>
      <c r="O49" s="742"/>
      <c r="P49" s="742"/>
      <c r="Q49" s="742"/>
      <c r="R49" s="742"/>
      <c r="S49" s="742"/>
      <c r="T49" s="742"/>
      <c r="U49" s="742"/>
      <c r="V49" s="742"/>
      <c r="W49" s="742"/>
      <c r="X49" s="742"/>
      <c r="Y49" s="742"/>
      <c r="Z49" s="742"/>
      <c r="AA49" s="742"/>
      <c r="AB49" s="742"/>
      <c r="AC49" s="742"/>
      <c r="AD49" s="742"/>
      <c r="AE49" s="742"/>
      <c r="AF49" s="743"/>
      <c r="AG49" s="279"/>
      <c r="AH49" s="280"/>
      <c r="AI49" s="280"/>
      <c r="AJ49" s="280"/>
      <c r="AK49" s="280"/>
      <c r="AL49" s="757" t="s">
        <v>124</v>
      </c>
      <c r="AM49" s="757"/>
      <c r="AN49" s="757"/>
      <c r="AO49" s="757"/>
      <c r="AP49" s="757"/>
      <c r="AQ49" s="757"/>
      <c r="AR49" s="757"/>
      <c r="AS49" s="757"/>
      <c r="AT49" s="757"/>
      <c r="AU49" s="758" t="str">
        <f>IF(BF32="","",BF32)</f>
        <v/>
      </c>
      <c r="AV49" s="758"/>
      <c r="AW49" s="758"/>
      <c r="AX49" s="758"/>
      <c r="AY49" s="758"/>
      <c r="AZ49" s="758"/>
      <c r="BA49" s="757" t="s">
        <v>121</v>
      </c>
      <c r="BB49" s="757"/>
      <c r="BC49" s="757"/>
      <c r="BD49" s="758" t="str">
        <f>IF(BQ32="","",BQ32)</f>
        <v/>
      </c>
      <c r="BE49" s="758"/>
      <c r="BF49" s="758"/>
      <c r="BG49" s="758"/>
      <c r="BH49" s="758"/>
      <c r="BI49" s="758"/>
      <c r="BJ49" s="758"/>
      <c r="BK49" s="758"/>
      <c r="BL49" s="280"/>
      <c r="BM49" s="759" t="s">
        <v>125</v>
      </c>
      <c r="BN49" s="759"/>
      <c r="BO49" s="759"/>
      <c r="BP49" s="759"/>
      <c r="BQ49" s="759"/>
      <c r="BR49" s="759"/>
      <c r="BS49" s="759"/>
      <c r="BT49" s="759"/>
      <c r="BU49" s="759"/>
      <c r="BV49" s="759"/>
      <c r="BW49" s="759"/>
      <c r="BX49" s="759"/>
      <c r="BY49" s="759"/>
      <c r="BZ49" s="759"/>
      <c r="CA49" s="759"/>
      <c r="CB49" s="759"/>
      <c r="CC49" s="759"/>
      <c r="CD49" s="759"/>
      <c r="CE49" s="759"/>
      <c r="CF49" s="759"/>
      <c r="CG49" s="759"/>
      <c r="CH49" s="759"/>
      <c r="CI49" s="759"/>
      <c r="CJ49" s="760"/>
      <c r="CK49" s="77"/>
      <c r="CL49" s="77"/>
      <c r="CM49" s="77"/>
      <c r="CN49" s="77"/>
    </row>
    <row r="50" spans="1:92" ht="20.149999999999999" customHeight="1" x14ac:dyDescent="0.2">
      <c r="A50" s="63"/>
      <c r="B50" s="63"/>
      <c r="C50" s="64"/>
      <c r="D50" s="64"/>
      <c r="E50" s="741" t="s">
        <v>126</v>
      </c>
      <c r="F50" s="742"/>
      <c r="G50" s="742"/>
      <c r="H50" s="742"/>
      <c r="I50" s="742"/>
      <c r="J50" s="742"/>
      <c r="K50" s="742"/>
      <c r="L50" s="742"/>
      <c r="M50" s="742"/>
      <c r="N50" s="742"/>
      <c r="O50" s="742"/>
      <c r="P50" s="742"/>
      <c r="Q50" s="742"/>
      <c r="R50" s="742"/>
      <c r="S50" s="742"/>
      <c r="T50" s="742"/>
      <c r="U50" s="742"/>
      <c r="V50" s="742"/>
      <c r="W50" s="742"/>
      <c r="X50" s="742"/>
      <c r="Y50" s="742"/>
      <c r="Z50" s="742"/>
      <c r="AA50" s="742"/>
      <c r="AB50" s="742"/>
      <c r="AC50" s="742"/>
      <c r="AD50" s="742"/>
      <c r="AE50" s="742"/>
      <c r="AF50" s="743"/>
      <c r="AG50" s="744" t="str">
        <f>IF(BD14="","",BD14)</f>
        <v/>
      </c>
      <c r="AH50" s="745"/>
      <c r="AI50" s="745"/>
      <c r="AJ50" s="745"/>
      <c r="AK50" s="745"/>
      <c r="AL50" s="745"/>
      <c r="AM50" s="745"/>
      <c r="AN50" s="745"/>
      <c r="AO50" s="745"/>
      <c r="AP50" s="745"/>
      <c r="AQ50" s="745"/>
      <c r="AR50" s="745"/>
      <c r="AS50" s="745"/>
      <c r="AT50" s="745"/>
      <c r="AU50" s="745"/>
      <c r="AV50" s="745"/>
      <c r="AW50" s="745"/>
      <c r="AX50" s="745"/>
      <c r="AY50" s="745"/>
      <c r="AZ50" s="745"/>
      <c r="BA50" s="745"/>
      <c r="BB50" s="745"/>
      <c r="BC50" s="745"/>
      <c r="BD50" s="745"/>
      <c r="BE50" s="745"/>
      <c r="BF50" s="745"/>
      <c r="BG50" s="745"/>
      <c r="BH50" s="745"/>
      <c r="BI50" s="745"/>
      <c r="BJ50" s="745"/>
      <c r="BK50" s="745"/>
      <c r="BL50" s="745"/>
      <c r="BM50" s="745"/>
      <c r="BN50" s="745"/>
      <c r="BO50" s="745"/>
      <c r="BP50" s="745"/>
      <c r="BQ50" s="745"/>
      <c r="BR50" s="745"/>
      <c r="BS50" s="745"/>
      <c r="BT50" s="745"/>
      <c r="BU50" s="745"/>
      <c r="BV50" s="745"/>
      <c r="BW50" s="745"/>
      <c r="BX50" s="745"/>
      <c r="BY50" s="745"/>
      <c r="BZ50" s="745"/>
      <c r="CA50" s="745"/>
      <c r="CB50" s="745"/>
      <c r="CC50" s="745"/>
      <c r="CD50" s="745"/>
      <c r="CE50" s="745"/>
      <c r="CF50" s="745"/>
      <c r="CG50" s="745"/>
      <c r="CH50" s="745"/>
      <c r="CI50" s="745"/>
      <c r="CJ50" s="746"/>
      <c r="CK50" s="77"/>
      <c r="CL50" s="77"/>
      <c r="CM50" s="77"/>
      <c r="CN50" s="77"/>
    </row>
    <row r="51" spans="1:92" ht="32.15" customHeight="1" x14ac:dyDescent="0.2">
      <c r="A51" s="63"/>
      <c r="B51" s="63"/>
      <c r="C51" s="64"/>
      <c r="D51" s="64"/>
      <c r="E51" s="747" t="s">
        <v>127</v>
      </c>
      <c r="F51" s="748"/>
      <c r="G51" s="748"/>
      <c r="H51" s="748"/>
      <c r="I51" s="748"/>
      <c r="J51" s="748"/>
      <c r="K51" s="748"/>
      <c r="L51" s="748"/>
      <c r="M51" s="748"/>
      <c r="N51" s="748"/>
      <c r="O51" s="748"/>
      <c r="P51" s="748"/>
      <c r="Q51" s="748"/>
      <c r="R51" s="748"/>
      <c r="S51" s="748"/>
      <c r="T51" s="748"/>
      <c r="U51" s="748"/>
      <c r="V51" s="748"/>
      <c r="W51" s="748"/>
      <c r="X51" s="748"/>
      <c r="Y51" s="748"/>
      <c r="Z51" s="748"/>
      <c r="AA51" s="748"/>
      <c r="AB51" s="748"/>
      <c r="AC51" s="748"/>
      <c r="AD51" s="748"/>
      <c r="AE51" s="748"/>
      <c r="AF51" s="749"/>
      <c r="AG51" s="750" t="str">
        <f>IF(BD15="","",BD15)</f>
        <v/>
      </c>
      <c r="AH51" s="750"/>
      <c r="AI51" s="750"/>
      <c r="AJ51" s="750"/>
      <c r="AK51" s="750"/>
      <c r="AL51" s="750"/>
      <c r="AM51" s="750"/>
      <c r="AN51" s="750"/>
      <c r="AO51" s="750"/>
      <c r="AP51" s="750"/>
      <c r="AQ51" s="750"/>
      <c r="AR51" s="750"/>
      <c r="AS51" s="750"/>
      <c r="AT51" s="750"/>
      <c r="AU51" s="750"/>
      <c r="AV51" s="750"/>
      <c r="AW51" s="750"/>
      <c r="AX51" s="750"/>
      <c r="AY51" s="750"/>
      <c r="AZ51" s="750"/>
      <c r="BA51" s="750"/>
      <c r="BB51" s="750"/>
      <c r="BC51" s="750"/>
      <c r="BD51" s="750"/>
      <c r="BE51" s="750"/>
      <c r="BF51" s="750"/>
      <c r="BG51" s="750"/>
      <c r="BH51" s="750"/>
      <c r="BI51" s="750"/>
      <c r="BJ51" s="750"/>
      <c r="BK51" s="750"/>
      <c r="BL51" s="750"/>
      <c r="BM51" s="750"/>
      <c r="BN51" s="750"/>
      <c r="BO51" s="750"/>
      <c r="BP51" s="750"/>
      <c r="BQ51" s="750"/>
      <c r="BR51" s="750"/>
      <c r="BS51" s="750"/>
      <c r="BT51" s="750"/>
      <c r="BU51" s="750"/>
      <c r="BV51" s="750"/>
      <c r="BW51" s="750"/>
      <c r="BX51" s="750"/>
      <c r="BY51" s="750"/>
      <c r="BZ51" s="750"/>
      <c r="CA51" s="750"/>
      <c r="CB51" s="750"/>
      <c r="CC51" s="750"/>
      <c r="CD51" s="750"/>
      <c r="CE51" s="750"/>
      <c r="CF51" s="750"/>
      <c r="CG51" s="750"/>
      <c r="CH51" s="750"/>
      <c r="CI51" s="750"/>
      <c r="CJ51" s="751"/>
      <c r="CK51" s="77"/>
      <c r="CL51" s="77"/>
      <c r="CM51" s="77"/>
      <c r="CN51" s="77"/>
    </row>
    <row r="52" spans="1:92" ht="18" customHeight="1" x14ac:dyDescent="0.2">
      <c r="A52" s="59"/>
      <c r="B52" s="59"/>
      <c r="C52" s="59"/>
      <c r="D52" s="60"/>
      <c r="E52" s="60"/>
      <c r="F52" s="277"/>
      <c r="G52" s="277"/>
      <c r="H52" s="277"/>
      <c r="I52" s="60"/>
      <c r="J52" s="60"/>
      <c r="K52" s="57"/>
      <c r="L52" s="57"/>
      <c r="M52" s="57"/>
      <c r="N52" s="57"/>
      <c r="O52" s="57"/>
      <c r="P52" s="57"/>
      <c r="Q52" s="57"/>
      <c r="R52" s="57"/>
      <c r="S52" s="57"/>
      <c r="T52" s="57"/>
      <c r="U52" s="57"/>
      <c r="V52" s="57"/>
      <c r="W52" s="57"/>
      <c r="X52" s="57"/>
      <c r="Y52" s="57"/>
      <c r="Z52" s="57"/>
      <c r="AA52" s="57"/>
      <c r="AB52" s="57"/>
      <c r="AC52" s="57"/>
      <c r="AP52" s="57"/>
      <c r="AQ52" s="57"/>
      <c r="AR52" s="57"/>
      <c r="BI52" s="62"/>
      <c r="BJ52" s="62"/>
      <c r="BK52" s="62"/>
      <c r="BL52" s="62"/>
      <c r="BM52" s="62"/>
      <c r="BN52" s="62"/>
      <c r="BP52" s="62"/>
      <c r="BQ52" s="107"/>
      <c r="BR52" s="107"/>
      <c r="BS52" s="107"/>
      <c r="BT52" s="107"/>
      <c r="BU52" s="107"/>
      <c r="BV52" s="107"/>
      <c r="BW52" s="107"/>
      <c r="BX52" s="107"/>
      <c r="BY52" s="107"/>
      <c r="BZ52" s="107"/>
      <c r="CA52" s="107"/>
      <c r="CB52" s="107"/>
      <c r="CC52" s="107"/>
      <c r="CD52" s="107"/>
      <c r="CE52" s="107"/>
      <c r="CF52" s="107"/>
      <c r="CG52" s="107"/>
      <c r="CH52" s="107"/>
      <c r="CI52" s="107"/>
      <c r="CJ52" s="107"/>
      <c r="CK52" s="107"/>
      <c r="CL52" s="107"/>
      <c r="CM52" s="107"/>
      <c r="CN52" s="107"/>
    </row>
    <row r="53" spans="1:92" ht="18" customHeight="1" x14ac:dyDescent="0.2">
      <c r="A53" s="59"/>
      <c r="B53" s="59"/>
      <c r="C53" s="59"/>
      <c r="D53" s="60"/>
      <c r="E53" s="60"/>
      <c r="F53" s="277"/>
      <c r="G53" s="277"/>
      <c r="H53" s="277"/>
      <c r="I53" s="60"/>
      <c r="J53" s="60"/>
      <c r="K53" s="57"/>
      <c r="L53" s="57"/>
      <c r="M53" s="57"/>
      <c r="N53" s="57"/>
      <c r="O53" s="57"/>
      <c r="P53" s="57"/>
      <c r="Q53" s="57"/>
      <c r="R53" s="57"/>
      <c r="S53" s="57"/>
      <c r="T53" s="57"/>
      <c r="U53" s="57"/>
      <c r="V53" s="57"/>
      <c r="W53" s="57"/>
      <c r="X53" s="57"/>
      <c r="Y53" s="57"/>
      <c r="Z53" s="57"/>
      <c r="AA53" s="57"/>
      <c r="AB53" s="57"/>
      <c r="AC53" s="57"/>
      <c r="AP53" s="57"/>
      <c r="AQ53" s="57"/>
      <c r="AR53" s="57"/>
      <c r="BI53" s="62"/>
      <c r="BJ53" s="62"/>
      <c r="BK53" s="62"/>
      <c r="BL53" s="62"/>
      <c r="BM53" s="62"/>
      <c r="BN53" s="62"/>
      <c r="BP53" s="62"/>
      <c r="BQ53" s="107"/>
      <c r="BR53" s="107"/>
      <c r="BS53" s="107"/>
      <c r="BT53" s="107"/>
      <c r="BU53" s="107"/>
      <c r="BV53" s="107"/>
      <c r="BW53" s="107"/>
      <c r="BX53" s="107"/>
      <c r="BY53" s="107"/>
      <c r="BZ53" s="107"/>
      <c r="CA53" s="107"/>
      <c r="CB53" s="107"/>
      <c r="CC53" s="107"/>
      <c r="CD53" s="107"/>
      <c r="CE53" s="107"/>
      <c r="CF53" s="107"/>
      <c r="CG53" s="107"/>
      <c r="CH53" s="107"/>
      <c r="CI53" s="107"/>
      <c r="CJ53" s="107"/>
      <c r="CK53" s="107"/>
      <c r="CL53" s="107"/>
      <c r="CM53" s="107"/>
      <c r="CN53" s="107"/>
    </row>
    <row r="54" spans="1:92" ht="18" customHeight="1" x14ac:dyDescent="0.2">
      <c r="A54" s="59"/>
      <c r="B54" s="59"/>
      <c r="C54" s="59"/>
      <c r="D54" s="60"/>
      <c r="E54" s="60"/>
      <c r="F54" s="277"/>
      <c r="G54" s="277"/>
      <c r="H54" s="277"/>
      <c r="I54" s="60"/>
      <c r="J54" s="60"/>
      <c r="K54" s="57"/>
      <c r="L54" s="57"/>
      <c r="M54" s="57"/>
      <c r="N54" s="57"/>
      <c r="O54" s="57"/>
      <c r="P54" s="57"/>
      <c r="Q54" s="57"/>
      <c r="R54" s="57"/>
      <c r="S54" s="57"/>
      <c r="T54" s="57"/>
      <c r="U54" s="57"/>
      <c r="V54" s="57"/>
      <c r="W54" s="57"/>
      <c r="X54" s="57"/>
      <c r="Y54" s="57"/>
      <c r="Z54" s="57"/>
      <c r="AA54" s="57"/>
      <c r="AB54" s="57"/>
      <c r="AC54" s="57"/>
      <c r="AP54" s="57"/>
      <c r="AQ54" s="57"/>
      <c r="AR54" s="57"/>
      <c r="BI54" s="62"/>
      <c r="BJ54" s="62"/>
      <c r="BK54" s="62"/>
      <c r="BL54" s="62"/>
      <c r="BM54" s="62"/>
      <c r="BN54" s="62"/>
      <c r="BP54" s="62"/>
      <c r="BQ54" s="107"/>
      <c r="BR54" s="107"/>
      <c r="BS54" s="107"/>
      <c r="BT54" s="107"/>
      <c r="BU54" s="107"/>
      <c r="BV54" s="107"/>
      <c r="BW54" s="107"/>
      <c r="BX54" s="107"/>
      <c r="BY54" s="107"/>
      <c r="BZ54" s="107"/>
      <c r="CA54" s="107"/>
      <c r="CB54" s="107"/>
      <c r="CC54" s="107"/>
      <c r="CD54" s="107"/>
      <c r="CE54" s="107"/>
      <c r="CF54" s="107"/>
      <c r="CG54" s="107"/>
      <c r="CH54" s="107"/>
      <c r="CI54" s="107"/>
      <c r="CJ54" s="107"/>
      <c r="CK54" s="107"/>
      <c r="CL54" s="107"/>
      <c r="CM54" s="107"/>
      <c r="CN54" s="107"/>
    </row>
    <row r="55" spans="1:92" ht="23.25" customHeight="1" x14ac:dyDescent="0.2">
      <c r="A55" s="51" t="s">
        <v>151</v>
      </c>
      <c r="B55" s="51"/>
      <c r="C55" s="51"/>
      <c r="D55" s="51"/>
      <c r="E55" s="51"/>
      <c r="F55" s="51"/>
      <c r="G55" s="51"/>
      <c r="H55" s="51"/>
      <c r="I55" s="51"/>
      <c r="J55" s="51"/>
      <c r="K55" s="51"/>
      <c r="L55" s="51"/>
      <c r="M55" s="51"/>
      <c r="N55" s="51"/>
      <c r="O55" s="51"/>
      <c r="P55" s="51"/>
      <c r="Q55" s="51"/>
      <c r="R55" s="51"/>
      <c r="S55" s="51"/>
      <c r="T55" s="51"/>
      <c r="U55" s="51"/>
      <c r="V55" s="51"/>
      <c r="W55" s="51"/>
      <c r="X55" s="51"/>
      <c r="Y55" s="54"/>
      <c r="Z55" s="54"/>
      <c r="AA55" s="54"/>
      <c r="AB55" s="54"/>
      <c r="AC55" s="54"/>
      <c r="AD55" s="54"/>
      <c r="AE55" s="54"/>
      <c r="AF55" s="54"/>
      <c r="AG55" s="54"/>
      <c r="AH55" s="54"/>
      <c r="AI55" s="54"/>
      <c r="AJ55" s="54"/>
      <c r="AK55" s="54"/>
      <c r="AL55" s="54"/>
      <c r="AM55" s="54"/>
      <c r="AN55" s="54"/>
      <c r="AO55" s="54"/>
      <c r="AP55" s="54"/>
      <c r="AQ55" s="54"/>
      <c r="AR55" s="54"/>
      <c r="AS55" s="120"/>
      <c r="AT55" s="54"/>
      <c r="AU55" s="54"/>
      <c r="AV55" s="54"/>
      <c r="AW55" s="53"/>
      <c r="AX55" s="53"/>
      <c r="AY55" s="53"/>
      <c r="AZ55" s="53"/>
      <c r="BA55" s="53"/>
      <c r="BB55" s="55"/>
      <c r="BC55" s="55"/>
      <c r="BD55" s="55"/>
      <c r="BE55" s="55"/>
      <c r="BF55" s="55"/>
      <c r="BG55" s="55"/>
      <c r="BH55" s="55"/>
      <c r="BI55" s="55"/>
      <c r="BJ55" s="55"/>
      <c r="BK55" s="55"/>
      <c r="BL55" s="55"/>
      <c r="BM55" s="55"/>
      <c r="BN55" s="55"/>
      <c r="BO55" s="55"/>
      <c r="BP55" s="55"/>
      <c r="BQ55" s="55"/>
      <c r="BR55" s="55"/>
      <c r="BS55" s="55"/>
      <c r="BT55" s="55"/>
      <c r="BU55" s="55"/>
      <c r="BV55" s="55"/>
      <c r="BW55" s="55"/>
      <c r="BX55" s="55"/>
      <c r="BY55" s="55"/>
      <c r="BZ55" s="55"/>
      <c r="CA55" s="55"/>
      <c r="CB55" s="55"/>
      <c r="CC55" s="55"/>
      <c r="CD55" s="51"/>
      <c r="CE55" s="51"/>
      <c r="CF55" s="51"/>
      <c r="CG55" s="51"/>
      <c r="CH55" s="51"/>
      <c r="CI55" s="51"/>
      <c r="CJ55" s="51"/>
      <c r="CK55" s="51"/>
      <c r="CL55" s="51"/>
      <c r="CM55" s="51"/>
      <c r="CN55" s="51"/>
    </row>
    <row r="56" spans="1:92" ht="45" customHeight="1" x14ac:dyDescent="0.2">
      <c r="A56" s="454"/>
      <c r="B56" s="454"/>
      <c r="C56" s="454"/>
      <c r="D56" s="454"/>
      <c r="E56" s="454"/>
      <c r="F56" s="454"/>
      <c r="G56" s="454"/>
      <c r="H56" s="454"/>
      <c r="I56" s="454"/>
      <c r="J56" s="454"/>
      <c r="K56" s="454"/>
      <c r="L56" s="454"/>
      <c r="M56" s="454"/>
      <c r="N56" s="454"/>
      <c r="O56" s="454"/>
      <c r="P56" s="454"/>
      <c r="Q56" s="454"/>
      <c r="R56" s="454"/>
      <c r="S56" s="454"/>
      <c r="T56" s="454"/>
      <c r="U56" s="454"/>
      <c r="V56" s="454"/>
      <c r="W56" s="454"/>
      <c r="X56" s="493"/>
      <c r="Y56" s="752" t="str">
        <f>IF('様式第8｜完了実績報告書'!$Y$73&lt;&gt;"",'様式第8｜完了実績報告書'!$Y$73,"")</f>
        <v/>
      </c>
      <c r="Z56" s="753"/>
      <c r="AA56" s="753"/>
      <c r="AB56" s="753"/>
      <c r="AC56" s="753"/>
      <c r="AD56" s="753"/>
      <c r="AE56" s="753"/>
      <c r="AF56" s="753"/>
      <c r="AG56" s="753"/>
      <c r="AH56" s="753"/>
      <c r="AI56" s="753"/>
      <c r="AJ56" s="753"/>
      <c r="AK56" s="753"/>
      <c r="AL56" s="753"/>
      <c r="AM56" s="753"/>
      <c r="AN56" s="753"/>
      <c r="AO56" s="753"/>
      <c r="AP56" s="753"/>
      <c r="AQ56" s="753"/>
      <c r="AR56" s="753"/>
      <c r="AS56" s="753"/>
      <c r="AT56" s="753"/>
      <c r="AU56" s="753"/>
      <c r="AV56" s="753"/>
      <c r="AW56" s="753"/>
      <c r="AX56" s="753"/>
      <c r="AY56" s="753"/>
      <c r="AZ56" s="753"/>
      <c r="BA56" s="753"/>
      <c r="BB56" s="753"/>
      <c r="BC56" s="753"/>
      <c r="BD56" s="753"/>
      <c r="BE56" s="753"/>
      <c r="BF56" s="753"/>
      <c r="BG56" s="753"/>
      <c r="BH56" s="753"/>
      <c r="BI56" s="753"/>
      <c r="BJ56" s="753"/>
      <c r="BK56" s="753"/>
      <c r="BL56" s="753"/>
      <c r="BM56" s="753"/>
      <c r="BN56" s="753"/>
      <c r="BO56" s="754"/>
      <c r="BP56" s="755" t="s">
        <v>46</v>
      </c>
      <c r="BQ56" s="494"/>
      <c r="BR56" s="494"/>
      <c r="BS56" s="494"/>
      <c r="BT56" s="494"/>
      <c r="BU56" s="494"/>
      <c r="BV56" s="494"/>
      <c r="BW56" s="494"/>
      <c r="BX56" s="494"/>
      <c r="BY56" s="494"/>
      <c r="BZ56" s="494"/>
      <c r="CA56" s="494"/>
      <c r="CB56" s="494"/>
      <c r="CC56" s="494"/>
      <c r="CD56" s="494"/>
      <c r="CE56" s="494"/>
      <c r="CF56" s="494"/>
      <c r="CG56" s="494"/>
      <c r="CH56" s="494"/>
      <c r="CI56" s="494"/>
      <c r="CJ56" s="494"/>
      <c r="CK56" s="494"/>
      <c r="CL56" s="494"/>
      <c r="CM56" s="494"/>
      <c r="CN56" s="494"/>
    </row>
    <row r="57" spans="1:92" ht="18.75" customHeight="1" x14ac:dyDescent="0.2">
      <c r="A57" s="59"/>
      <c r="B57" s="59"/>
      <c r="C57" s="59"/>
      <c r="D57" s="60"/>
      <c r="E57" s="60"/>
      <c r="F57" s="277"/>
      <c r="G57" s="277"/>
      <c r="H57" s="277"/>
      <c r="I57" s="60"/>
      <c r="J57" s="60"/>
      <c r="K57" s="57"/>
      <c r="L57" s="57"/>
      <c r="M57" s="57"/>
      <c r="N57" s="57"/>
      <c r="O57" s="57"/>
      <c r="P57" s="57"/>
      <c r="Q57" s="57"/>
      <c r="R57" s="57"/>
      <c r="S57" s="57"/>
      <c r="T57" s="57"/>
      <c r="U57" s="57"/>
      <c r="V57" s="57"/>
      <c r="W57" s="57"/>
      <c r="X57" s="57"/>
      <c r="Y57" s="57"/>
      <c r="Z57" s="57"/>
      <c r="AA57" s="57"/>
      <c r="AB57" s="57"/>
      <c r="AC57" s="57"/>
      <c r="AP57" s="57"/>
      <c r="AQ57" s="57"/>
      <c r="AR57" s="57"/>
      <c r="BI57" s="62"/>
      <c r="BJ57" s="62"/>
      <c r="BK57" s="62"/>
      <c r="BL57" s="62"/>
      <c r="BM57" s="62"/>
      <c r="BN57" s="62"/>
      <c r="BP57" s="62"/>
      <c r="BQ57" s="756"/>
      <c r="BR57" s="756"/>
      <c r="BS57" s="756"/>
      <c r="BT57" s="756"/>
      <c r="BU57" s="756"/>
      <c r="BV57" s="756"/>
      <c r="BW57" s="756"/>
      <c r="BX57" s="756"/>
      <c r="BY57" s="756"/>
      <c r="BZ57" s="756"/>
      <c r="CA57" s="756"/>
      <c r="CB57" s="756"/>
      <c r="CC57" s="756"/>
      <c r="CD57" s="756"/>
      <c r="CE57" s="756"/>
      <c r="CF57" s="756"/>
      <c r="CG57" s="756"/>
      <c r="CH57" s="756"/>
      <c r="CI57" s="756"/>
      <c r="CJ57" s="756"/>
      <c r="CK57" s="756"/>
      <c r="CL57" s="756"/>
      <c r="CM57" s="756"/>
      <c r="CN57" s="756"/>
    </row>
    <row r="58" spans="1:92" ht="18.75" customHeight="1" x14ac:dyDescent="0.2">
      <c r="A58" s="59"/>
      <c r="B58" s="59"/>
      <c r="C58" s="59"/>
      <c r="D58" s="60"/>
      <c r="E58" s="60"/>
      <c r="F58" s="277"/>
      <c r="G58" s="277"/>
      <c r="H58" s="277"/>
      <c r="I58" s="60"/>
      <c r="J58" s="60"/>
      <c r="K58" s="57"/>
      <c r="L58" s="57"/>
      <c r="M58" s="57"/>
      <c r="N58" s="57"/>
      <c r="O58" s="57"/>
      <c r="P58" s="57"/>
      <c r="Q58" s="57"/>
      <c r="R58" s="57"/>
      <c r="S58" s="57"/>
      <c r="T58" s="57"/>
      <c r="U58" s="57"/>
      <c r="V58" s="57"/>
      <c r="W58" s="57"/>
      <c r="X58" s="57"/>
      <c r="Y58" s="57"/>
      <c r="Z58" s="57"/>
      <c r="AA58" s="57"/>
      <c r="AB58" s="57"/>
      <c r="AC58" s="57"/>
      <c r="AP58" s="57"/>
      <c r="AQ58" s="57"/>
      <c r="AR58" s="57"/>
      <c r="BI58" s="62"/>
      <c r="BJ58" s="62"/>
      <c r="BK58" s="62"/>
      <c r="BL58" s="62"/>
      <c r="BM58" s="62"/>
      <c r="BN58" s="62"/>
      <c r="BP58" s="62"/>
      <c r="BQ58" s="107"/>
      <c r="BR58" s="107"/>
      <c r="BS58" s="107"/>
      <c r="BT58" s="107"/>
      <c r="BU58" s="107"/>
      <c r="BV58" s="107"/>
      <c r="BW58" s="107"/>
      <c r="BX58" s="107"/>
      <c r="BY58" s="107"/>
      <c r="BZ58" s="107"/>
      <c r="CA58" s="107"/>
      <c r="CB58" s="107"/>
      <c r="CC58" s="107"/>
      <c r="CD58" s="107"/>
      <c r="CE58" s="107"/>
      <c r="CF58" s="107"/>
      <c r="CG58" s="107"/>
      <c r="CH58" s="107"/>
      <c r="CI58" s="107"/>
      <c r="CJ58" s="107"/>
      <c r="CK58" s="107"/>
      <c r="CL58" s="107"/>
      <c r="CM58" s="107"/>
      <c r="CN58" s="107"/>
    </row>
    <row r="59" spans="1:92" ht="18.75" customHeight="1" x14ac:dyDescent="0.2">
      <c r="A59" s="59"/>
      <c r="B59" s="59"/>
      <c r="C59" s="59"/>
      <c r="D59" s="60"/>
      <c r="E59" s="60"/>
      <c r="F59" s="277"/>
      <c r="G59" s="277"/>
      <c r="H59" s="277"/>
      <c r="I59" s="60"/>
      <c r="J59" s="60"/>
      <c r="K59" s="57"/>
      <c r="L59" s="57"/>
      <c r="M59" s="57"/>
      <c r="N59" s="57"/>
      <c r="O59" s="57"/>
      <c r="P59" s="57"/>
      <c r="Q59" s="57"/>
      <c r="R59" s="57"/>
      <c r="S59" s="57"/>
      <c r="T59" s="57"/>
      <c r="U59" s="57"/>
      <c r="V59" s="57"/>
      <c r="W59" s="57"/>
      <c r="X59" s="57"/>
      <c r="Y59" s="57"/>
      <c r="Z59" s="57"/>
      <c r="AA59" s="57"/>
      <c r="AB59" s="57"/>
      <c r="AC59" s="57"/>
      <c r="AP59" s="57"/>
      <c r="AQ59" s="57"/>
      <c r="AR59" s="57"/>
      <c r="BI59" s="62"/>
      <c r="BJ59" s="62"/>
      <c r="BK59" s="62"/>
      <c r="BL59" s="62"/>
      <c r="BM59" s="62"/>
      <c r="BN59" s="62"/>
      <c r="BP59" s="62"/>
      <c r="BQ59" s="107"/>
      <c r="BR59" s="107"/>
      <c r="BS59" s="107"/>
      <c r="BT59" s="107"/>
      <c r="BU59" s="107"/>
      <c r="BV59" s="107"/>
      <c r="BW59" s="107"/>
      <c r="BX59" s="107"/>
      <c r="BY59" s="107"/>
      <c r="BZ59" s="107"/>
      <c r="CA59" s="107"/>
      <c r="CB59" s="107"/>
      <c r="CC59" s="107"/>
      <c r="CD59" s="107"/>
      <c r="CE59" s="107"/>
      <c r="CF59" s="107"/>
      <c r="CG59" s="107"/>
      <c r="CH59" s="107"/>
      <c r="CI59" s="107"/>
      <c r="CJ59" s="107"/>
      <c r="CK59" s="107"/>
      <c r="CL59" s="107"/>
      <c r="CM59" s="107"/>
      <c r="CN59" s="107"/>
    </row>
    <row r="60" spans="1:92" ht="23.25" customHeight="1" x14ac:dyDescent="0.2">
      <c r="A60" s="51" t="s">
        <v>152</v>
      </c>
      <c r="B60" s="55"/>
      <c r="C60" s="55"/>
      <c r="D60" s="55"/>
      <c r="E60" s="67"/>
      <c r="F60" s="67"/>
      <c r="G60" s="67"/>
      <c r="H60" s="67"/>
      <c r="I60" s="67"/>
      <c r="J60" s="67"/>
      <c r="K60" s="67"/>
      <c r="L60" s="67"/>
      <c r="M60" s="67"/>
      <c r="N60" s="67"/>
      <c r="O60" s="67"/>
      <c r="P60" s="67"/>
      <c r="Q60" s="67"/>
      <c r="R60" s="67"/>
      <c r="S60" s="67"/>
      <c r="T60" s="67"/>
      <c r="U60" s="67"/>
      <c r="V60" s="67"/>
      <c r="W60" s="67"/>
      <c r="X60" s="67"/>
      <c r="Y60" s="67"/>
      <c r="Z60" s="67"/>
      <c r="AA60" s="67"/>
      <c r="AB60" s="67"/>
    </row>
    <row r="61" spans="1:92" ht="24" customHeight="1" x14ac:dyDescent="0.2">
      <c r="A61" s="281"/>
      <c r="B61" s="281"/>
      <c r="C61" s="281"/>
      <c r="D61" s="281"/>
      <c r="E61" s="719" t="s">
        <v>128</v>
      </c>
      <c r="F61" s="719"/>
      <c r="G61" s="719"/>
      <c r="H61" s="719"/>
      <c r="I61" s="719"/>
      <c r="J61" s="719"/>
      <c r="K61" s="719"/>
      <c r="L61" s="719"/>
      <c r="M61" s="719"/>
      <c r="N61" s="719"/>
      <c r="O61" s="719"/>
      <c r="P61" s="719"/>
      <c r="Q61" s="719"/>
      <c r="R61" s="719"/>
      <c r="S61" s="719"/>
      <c r="T61" s="719"/>
      <c r="U61" s="719"/>
      <c r="V61" s="719"/>
      <c r="W61" s="719"/>
      <c r="X61" s="719"/>
      <c r="Y61" s="719"/>
      <c r="Z61" s="719"/>
      <c r="AA61" s="719"/>
      <c r="AB61" s="719"/>
      <c r="AC61" s="719"/>
      <c r="AD61" s="719"/>
      <c r="AE61" s="719"/>
      <c r="AF61" s="719"/>
      <c r="AG61" s="734" t="s">
        <v>129</v>
      </c>
      <c r="AH61" s="735"/>
      <c r="AI61" s="735"/>
      <c r="AJ61" s="735"/>
      <c r="AK61" s="735"/>
      <c r="AL61" s="735"/>
      <c r="AM61" s="735"/>
      <c r="AN61" s="735"/>
      <c r="AO61" s="735"/>
      <c r="AP61" s="735"/>
      <c r="AQ61" s="735"/>
      <c r="AR61" s="735"/>
      <c r="AS61" s="735"/>
      <c r="AT61" s="735"/>
      <c r="AU61" s="735"/>
      <c r="AV61" s="735"/>
      <c r="AW61" s="735"/>
      <c r="AX61" s="735"/>
      <c r="AY61" s="735"/>
      <c r="AZ61" s="735"/>
      <c r="BA61" s="735"/>
      <c r="BB61" s="735"/>
      <c r="BC61" s="735"/>
      <c r="BD61" s="735"/>
      <c r="BE61" s="735"/>
      <c r="BF61" s="735"/>
      <c r="BG61" s="735"/>
      <c r="BH61" s="735"/>
      <c r="BI61" s="735"/>
      <c r="BJ61" s="735"/>
      <c r="BK61" s="735"/>
      <c r="BL61" s="735"/>
      <c r="BM61" s="735"/>
      <c r="BN61" s="735"/>
      <c r="BO61" s="735"/>
      <c r="BP61" s="735"/>
      <c r="BQ61" s="735"/>
      <c r="BR61" s="735"/>
      <c r="BS61" s="735"/>
      <c r="BT61" s="735"/>
      <c r="BU61" s="735"/>
      <c r="BV61" s="735"/>
      <c r="BW61" s="735"/>
      <c r="BX61" s="735"/>
      <c r="BY61" s="735"/>
      <c r="BZ61" s="735"/>
      <c r="CA61" s="735"/>
      <c r="CB61" s="735"/>
      <c r="CC61" s="735"/>
      <c r="CD61" s="735"/>
      <c r="CE61" s="735"/>
      <c r="CF61" s="735"/>
      <c r="CG61" s="735"/>
      <c r="CH61" s="735"/>
      <c r="CI61" s="735"/>
      <c r="CJ61" s="736"/>
      <c r="CK61" s="281"/>
      <c r="CL61" s="281"/>
      <c r="CM61" s="281"/>
      <c r="CN61" s="189"/>
    </row>
    <row r="62" spans="1:92" ht="33" customHeight="1" x14ac:dyDescent="0.2">
      <c r="A62" s="51"/>
      <c r="B62" s="51"/>
      <c r="C62" s="51"/>
      <c r="D62" s="51"/>
      <c r="E62" s="729"/>
      <c r="F62" s="729"/>
      <c r="G62" s="729"/>
      <c r="H62" s="729"/>
      <c r="I62" s="729"/>
      <c r="J62" s="729"/>
      <c r="K62" s="729"/>
      <c r="L62" s="729"/>
      <c r="M62" s="729"/>
      <c r="N62" s="729"/>
      <c r="O62" s="729"/>
      <c r="P62" s="729"/>
      <c r="Q62" s="729"/>
      <c r="R62" s="729"/>
      <c r="S62" s="729"/>
      <c r="T62" s="729"/>
      <c r="U62" s="729"/>
      <c r="V62" s="729"/>
      <c r="W62" s="729"/>
      <c r="X62" s="729"/>
      <c r="Y62" s="729"/>
      <c r="Z62" s="729"/>
      <c r="AA62" s="729"/>
      <c r="AB62" s="729"/>
      <c r="AC62" s="729"/>
      <c r="AD62" s="729"/>
      <c r="AE62" s="729"/>
      <c r="AF62" s="729"/>
      <c r="AG62" s="730"/>
      <c r="AH62" s="731"/>
      <c r="AI62" s="731"/>
      <c r="AJ62" s="731"/>
      <c r="AK62" s="731"/>
      <c r="AL62" s="731"/>
      <c r="AM62" s="731"/>
      <c r="AN62" s="731"/>
      <c r="AO62" s="731"/>
      <c r="AP62" s="731"/>
      <c r="AQ62" s="731"/>
      <c r="AR62" s="731"/>
      <c r="AS62" s="731"/>
      <c r="AT62" s="731"/>
      <c r="AU62" s="731"/>
      <c r="AV62" s="731"/>
      <c r="AW62" s="731"/>
      <c r="AX62" s="731"/>
      <c r="AY62" s="731"/>
      <c r="AZ62" s="731"/>
      <c r="BA62" s="731"/>
      <c r="BB62" s="731"/>
      <c r="BC62" s="731"/>
      <c r="BD62" s="731"/>
      <c r="BE62" s="731"/>
      <c r="BF62" s="731"/>
      <c r="BG62" s="731"/>
      <c r="BH62" s="731"/>
      <c r="BI62" s="731"/>
      <c r="BJ62" s="731"/>
      <c r="BK62" s="731"/>
      <c r="BL62" s="731"/>
      <c r="BM62" s="731"/>
      <c r="BN62" s="731"/>
      <c r="BO62" s="731"/>
      <c r="BP62" s="731"/>
      <c r="BQ62" s="731"/>
      <c r="BR62" s="731"/>
      <c r="BS62" s="731"/>
      <c r="BT62" s="731"/>
      <c r="BU62" s="731"/>
      <c r="BV62" s="731"/>
      <c r="BW62" s="731"/>
      <c r="BX62" s="731"/>
      <c r="BY62" s="731"/>
      <c r="BZ62" s="731"/>
      <c r="CA62" s="731"/>
      <c r="CB62" s="731"/>
      <c r="CC62" s="731"/>
      <c r="CD62" s="731"/>
      <c r="CE62" s="731"/>
      <c r="CF62" s="731"/>
      <c r="CG62" s="731"/>
      <c r="CH62" s="731"/>
      <c r="CI62" s="731"/>
      <c r="CJ62" s="732"/>
      <c r="CK62" s="51"/>
      <c r="CL62" s="51"/>
      <c r="CM62" s="51"/>
    </row>
    <row r="63" spans="1:92" ht="24" customHeight="1" x14ac:dyDescent="0.2">
      <c r="A63" s="51"/>
      <c r="B63" s="51"/>
      <c r="C63" s="195"/>
      <c r="D63" s="195"/>
      <c r="E63" s="719" t="s">
        <v>130</v>
      </c>
      <c r="F63" s="719"/>
      <c r="G63" s="719"/>
      <c r="H63" s="719"/>
      <c r="I63" s="719"/>
      <c r="J63" s="719"/>
      <c r="K63" s="719"/>
      <c r="L63" s="719"/>
      <c r="M63" s="719"/>
      <c r="N63" s="719"/>
      <c r="O63" s="719"/>
      <c r="P63" s="719"/>
      <c r="Q63" s="719"/>
      <c r="R63" s="719"/>
      <c r="S63" s="719"/>
      <c r="T63" s="719"/>
      <c r="U63" s="719"/>
      <c r="V63" s="719"/>
      <c r="W63" s="719"/>
      <c r="X63" s="719"/>
      <c r="Y63" s="719"/>
      <c r="Z63" s="719"/>
      <c r="AA63" s="719"/>
      <c r="AB63" s="719"/>
      <c r="AC63" s="719"/>
      <c r="AD63" s="719"/>
      <c r="AE63" s="719"/>
      <c r="AF63" s="719"/>
      <c r="AG63" s="734" t="s">
        <v>131</v>
      </c>
      <c r="AH63" s="735"/>
      <c r="AI63" s="735"/>
      <c r="AJ63" s="735"/>
      <c r="AK63" s="735"/>
      <c r="AL63" s="735"/>
      <c r="AM63" s="735"/>
      <c r="AN63" s="735"/>
      <c r="AO63" s="735"/>
      <c r="AP63" s="735"/>
      <c r="AQ63" s="735"/>
      <c r="AR63" s="735"/>
      <c r="AS63" s="735"/>
      <c r="AT63" s="735"/>
      <c r="AU63" s="735"/>
      <c r="AV63" s="735"/>
      <c r="AW63" s="735"/>
      <c r="AX63" s="735"/>
      <c r="AY63" s="735"/>
      <c r="AZ63" s="735"/>
      <c r="BA63" s="735"/>
      <c r="BB63" s="735"/>
      <c r="BC63" s="735"/>
      <c r="BD63" s="735"/>
      <c r="BE63" s="735"/>
      <c r="BF63" s="735"/>
      <c r="BG63" s="735"/>
      <c r="BH63" s="735"/>
      <c r="BI63" s="735"/>
      <c r="BJ63" s="735"/>
      <c r="BK63" s="735"/>
      <c r="BL63" s="735"/>
      <c r="BM63" s="735"/>
      <c r="BN63" s="735"/>
      <c r="BO63" s="735"/>
      <c r="BP63" s="735"/>
      <c r="BQ63" s="735"/>
      <c r="BR63" s="735"/>
      <c r="BS63" s="735"/>
      <c r="BT63" s="735"/>
      <c r="BU63" s="735"/>
      <c r="BV63" s="735"/>
      <c r="BW63" s="735"/>
      <c r="BX63" s="735"/>
      <c r="BY63" s="735"/>
      <c r="BZ63" s="735"/>
      <c r="CA63" s="735"/>
      <c r="CB63" s="735"/>
      <c r="CC63" s="735"/>
      <c r="CD63" s="735"/>
      <c r="CE63" s="735"/>
      <c r="CF63" s="735"/>
      <c r="CG63" s="735"/>
      <c r="CH63" s="735"/>
      <c r="CI63" s="735"/>
      <c r="CJ63" s="736"/>
      <c r="CK63" s="51"/>
      <c r="CL63" s="51"/>
      <c r="CM63" s="51"/>
    </row>
    <row r="64" spans="1:92" ht="33" customHeight="1" x14ac:dyDescent="0.2">
      <c r="A64" s="51"/>
      <c r="B64" s="51"/>
      <c r="C64" s="195"/>
      <c r="D64" s="195"/>
      <c r="E64" s="737"/>
      <c r="F64" s="737"/>
      <c r="G64" s="737"/>
      <c r="H64" s="737"/>
      <c r="I64" s="737"/>
      <c r="J64" s="737"/>
      <c r="K64" s="737"/>
      <c r="L64" s="729"/>
      <c r="M64" s="729"/>
      <c r="N64" s="729"/>
      <c r="O64" s="729"/>
      <c r="P64" s="729"/>
      <c r="Q64" s="729"/>
      <c r="R64" s="729"/>
      <c r="S64" s="729"/>
      <c r="T64" s="729"/>
      <c r="U64" s="729"/>
      <c r="V64" s="729"/>
      <c r="W64" s="729"/>
      <c r="X64" s="729"/>
      <c r="Y64" s="729"/>
      <c r="Z64" s="729"/>
      <c r="AA64" s="729"/>
      <c r="AB64" s="729"/>
      <c r="AC64" s="729"/>
      <c r="AD64" s="729"/>
      <c r="AE64" s="729"/>
      <c r="AF64" s="729"/>
      <c r="AG64" s="730"/>
      <c r="AH64" s="731"/>
      <c r="AI64" s="731"/>
      <c r="AJ64" s="731"/>
      <c r="AK64" s="731"/>
      <c r="AL64" s="731"/>
      <c r="AM64" s="731"/>
      <c r="AN64" s="731"/>
      <c r="AO64" s="731"/>
      <c r="AP64" s="731"/>
      <c r="AQ64" s="731"/>
      <c r="AR64" s="731"/>
      <c r="AS64" s="731"/>
      <c r="AT64" s="731"/>
      <c r="AU64" s="731"/>
      <c r="AV64" s="731"/>
      <c r="AW64" s="731"/>
      <c r="AX64" s="731"/>
      <c r="AY64" s="731"/>
      <c r="AZ64" s="731"/>
      <c r="BA64" s="731"/>
      <c r="BB64" s="731"/>
      <c r="BC64" s="731"/>
      <c r="BD64" s="731"/>
      <c r="BE64" s="731"/>
      <c r="BF64" s="731"/>
      <c r="BG64" s="731"/>
      <c r="BH64" s="731"/>
      <c r="BI64" s="731"/>
      <c r="BJ64" s="731"/>
      <c r="BK64" s="731"/>
      <c r="BL64" s="731"/>
      <c r="BM64" s="731"/>
      <c r="BN64" s="731"/>
      <c r="BO64" s="731"/>
      <c r="BP64" s="731"/>
      <c r="BQ64" s="731"/>
      <c r="BR64" s="731"/>
      <c r="BS64" s="731"/>
      <c r="BT64" s="731"/>
      <c r="BU64" s="731"/>
      <c r="BV64" s="731"/>
      <c r="BW64" s="731"/>
      <c r="BX64" s="731"/>
      <c r="BY64" s="731"/>
      <c r="BZ64" s="731"/>
      <c r="CA64" s="731"/>
      <c r="CB64" s="731"/>
      <c r="CC64" s="731"/>
      <c r="CD64" s="731"/>
      <c r="CE64" s="731"/>
      <c r="CF64" s="731"/>
      <c r="CG64" s="731"/>
      <c r="CH64" s="731"/>
      <c r="CI64" s="731"/>
      <c r="CJ64" s="732"/>
      <c r="CK64" s="51"/>
      <c r="CL64" s="51"/>
      <c r="CM64" s="51"/>
    </row>
    <row r="65" spans="1:91" ht="24" customHeight="1" x14ac:dyDescent="0.2">
      <c r="A65" s="51"/>
      <c r="B65" s="51"/>
      <c r="C65" s="195"/>
      <c r="D65" s="195"/>
      <c r="E65" s="282" t="s">
        <v>132</v>
      </c>
      <c r="F65" s="283"/>
      <c r="G65" s="284"/>
      <c r="H65" s="284"/>
      <c r="I65" s="284"/>
      <c r="J65" s="284"/>
      <c r="K65" s="284"/>
      <c r="L65" s="284"/>
      <c r="M65" s="284"/>
      <c r="N65" s="284"/>
      <c r="O65" s="284"/>
      <c r="P65" s="284"/>
      <c r="Q65" s="284"/>
      <c r="R65" s="284"/>
      <c r="S65" s="284"/>
      <c r="T65" s="284"/>
      <c r="U65" s="284"/>
      <c r="V65" s="284"/>
      <c r="W65" s="284"/>
      <c r="X65" s="284"/>
      <c r="Y65" s="284"/>
      <c r="Z65" s="284"/>
      <c r="AA65" s="284"/>
      <c r="AB65" s="284"/>
      <c r="AC65" s="284"/>
      <c r="AD65" s="284"/>
      <c r="AE65" s="284"/>
      <c r="AF65" s="284"/>
      <c r="AG65" s="284"/>
      <c r="AH65" s="284"/>
      <c r="AI65" s="284"/>
      <c r="AJ65" s="284"/>
      <c r="AK65" s="284"/>
      <c r="AL65" s="284"/>
      <c r="AM65" s="284"/>
      <c r="AN65" s="284"/>
      <c r="AO65" s="284"/>
      <c r="AP65" s="284"/>
      <c r="AQ65" s="284"/>
      <c r="AR65" s="284"/>
      <c r="AS65" s="284"/>
      <c r="AT65" s="284"/>
      <c r="AU65" s="284"/>
      <c r="AV65" s="284"/>
      <c r="AW65" s="284"/>
      <c r="AX65" s="284"/>
      <c r="AY65" s="284"/>
      <c r="AZ65" s="284"/>
      <c r="BA65" s="284"/>
      <c r="BB65" s="284"/>
      <c r="BC65" s="284"/>
      <c r="BD65" s="284"/>
      <c r="BE65" s="284"/>
      <c r="BF65" s="284"/>
      <c r="BG65" s="284"/>
      <c r="BH65" s="284"/>
      <c r="BI65" s="284"/>
      <c r="BJ65" s="284"/>
      <c r="BK65" s="284"/>
      <c r="BL65" s="284"/>
      <c r="BM65" s="284"/>
      <c r="BN65" s="284"/>
      <c r="BO65" s="284"/>
      <c r="BP65" s="284"/>
      <c r="BQ65" s="284"/>
      <c r="BR65" s="284"/>
      <c r="BS65" s="284"/>
      <c r="BT65" s="284"/>
      <c r="BU65" s="284"/>
      <c r="BV65" s="284"/>
      <c r="BW65" s="284"/>
      <c r="BX65" s="284"/>
      <c r="BY65" s="284"/>
      <c r="BZ65" s="284"/>
      <c r="CA65" s="284"/>
      <c r="CB65" s="284"/>
      <c r="CC65" s="284"/>
      <c r="CD65" s="284"/>
      <c r="CE65" s="284"/>
      <c r="CF65" s="284"/>
      <c r="CG65" s="284"/>
      <c r="CH65" s="284"/>
      <c r="CI65" s="284"/>
      <c r="CJ65" s="285"/>
      <c r="CK65" s="51"/>
      <c r="CL65" s="51"/>
      <c r="CM65" s="51"/>
    </row>
    <row r="66" spans="1:91" ht="33" customHeight="1" x14ac:dyDescent="0.2">
      <c r="A66" s="51"/>
      <c r="B66" s="51"/>
      <c r="C66" s="195"/>
      <c r="D66" s="195"/>
      <c r="E66" s="738" t="s">
        <v>7</v>
      </c>
      <c r="F66" s="739"/>
      <c r="G66" s="739"/>
      <c r="H66" s="733" t="s">
        <v>133</v>
      </c>
      <c r="I66" s="733"/>
      <c r="J66" s="733"/>
      <c r="K66" s="733"/>
      <c r="L66" s="733"/>
      <c r="M66" s="733"/>
      <c r="N66" s="733"/>
      <c r="O66" s="733"/>
      <c r="P66" s="733"/>
      <c r="Q66" s="733"/>
      <c r="R66" s="733"/>
      <c r="S66" s="733"/>
      <c r="T66" s="733"/>
      <c r="U66" s="733"/>
      <c r="V66" s="733"/>
      <c r="W66" s="733"/>
      <c r="X66" s="733"/>
      <c r="Y66" s="733"/>
      <c r="Z66" s="733"/>
      <c r="AA66" s="733"/>
      <c r="AB66" s="733"/>
      <c r="AC66" s="733"/>
      <c r="AD66" s="733"/>
      <c r="AE66" s="733"/>
      <c r="AF66" s="740"/>
      <c r="AG66" s="738" t="s">
        <v>7</v>
      </c>
      <c r="AH66" s="739"/>
      <c r="AI66" s="739"/>
      <c r="AJ66" s="733" t="s">
        <v>134</v>
      </c>
      <c r="AK66" s="733"/>
      <c r="AL66" s="733"/>
      <c r="AM66" s="733"/>
      <c r="AN66" s="733"/>
      <c r="AO66" s="733"/>
      <c r="AP66" s="733"/>
      <c r="AQ66" s="733"/>
      <c r="AR66" s="733"/>
      <c r="AS66" s="733"/>
      <c r="AT66" s="733"/>
      <c r="AU66" s="733"/>
      <c r="AV66" s="733"/>
      <c r="AW66" s="733"/>
      <c r="AX66" s="733"/>
      <c r="AY66" s="733"/>
      <c r="AZ66" s="733"/>
      <c r="BA66" s="733"/>
      <c r="BB66" s="733"/>
      <c r="BC66" s="733"/>
      <c r="BD66" s="740"/>
      <c r="BE66" s="738" t="s">
        <v>7</v>
      </c>
      <c r="BF66" s="739"/>
      <c r="BG66" s="739"/>
      <c r="BH66" s="733" t="s">
        <v>135</v>
      </c>
      <c r="BI66" s="733"/>
      <c r="BJ66" s="733"/>
      <c r="BK66" s="733"/>
      <c r="BL66" s="733"/>
      <c r="BM66" s="733"/>
      <c r="BN66" s="733"/>
      <c r="BO66" s="733"/>
      <c r="BP66" s="726"/>
      <c r="BQ66" s="726"/>
      <c r="BR66" s="726"/>
      <c r="BS66" s="726"/>
      <c r="BT66" s="726"/>
      <c r="BU66" s="726"/>
      <c r="BV66" s="726"/>
      <c r="BW66" s="726"/>
      <c r="BX66" s="726"/>
      <c r="BY66" s="726"/>
      <c r="BZ66" s="726"/>
      <c r="CA66" s="726"/>
      <c r="CB66" s="726"/>
      <c r="CC66" s="726"/>
      <c r="CD66" s="726"/>
      <c r="CE66" s="726"/>
      <c r="CF66" s="727" t="s">
        <v>50</v>
      </c>
      <c r="CG66" s="727"/>
      <c r="CH66" s="727"/>
      <c r="CI66" s="727"/>
      <c r="CJ66" s="728"/>
      <c r="CK66" s="51"/>
      <c r="CL66" s="51"/>
      <c r="CM66" s="51"/>
    </row>
    <row r="67" spans="1:91" ht="32.15" customHeight="1" x14ac:dyDescent="0.2">
      <c r="A67" s="51"/>
      <c r="B67" s="51"/>
      <c r="C67" s="195"/>
      <c r="D67" s="195"/>
      <c r="E67" s="719" t="s">
        <v>136</v>
      </c>
      <c r="F67" s="719"/>
      <c r="G67" s="719"/>
      <c r="H67" s="719"/>
      <c r="I67" s="719"/>
      <c r="J67" s="719"/>
      <c r="K67" s="719"/>
      <c r="L67" s="719"/>
      <c r="M67" s="719"/>
      <c r="N67" s="719"/>
      <c r="O67" s="719"/>
      <c r="P67" s="719"/>
      <c r="Q67" s="719"/>
      <c r="R67" s="719"/>
      <c r="S67" s="719"/>
      <c r="T67" s="719"/>
      <c r="U67" s="719"/>
      <c r="V67" s="719"/>
      <c r="W67" s="719"/>
      <c r="X67" s="719"/>
      <c r="Y67" s="719"/>
      <c r="Z67" s="719"/>
      <c r="AA67" s="719"/>
      <c r="AB67" s="719"/>
      <c r="AC67" s="719"/>
      <c r="AD67" s="719"/>
      <c r="AE67" s="719"/>
      <c r="AF67" s="719"/>
      <c r="AG67" s="716"/>
      <c r="AH67" s="717"/>
      <c r="AI67" s="717"/>
      <c r="AJ67" s="717"/>
      <c r="AK67" s="717"/>
      <c r="AL67" s="717"/>
      <c r="AM67" s="717"/>
      <c r="AN67" s="718"/>
      <c r="AO67" s="716"/>
      <c r="AP67" s="717"/>
      <c r="AQ67" s="717"/>
      <c r="AR67" s="717"/>
      <c r="AS67" s="717"/>
      <c r="AT67" s="717"/>
      <c r="AU67" s="717"/>
      <c r="AV67" s="718"/>
      <c r="AW67" s="716"/>
      <c r="AX67" s="717"/>
      <c r="AY67" s="717"/>
      <c r="AZ67" s="717"/>
      <c r="BA67" s="717"/>
      <c r="BB67" s="717"/>
      <c r="BC67" s="717"/>
      <c r="BD67" s="718"/>
      <c r="BE67" s="716"/>
      <c r="BF67" s="717"/>
      <c r="BG67" s="717"/>
      <c r="BH67" s="717"/>
      <c r="BI67" s="717"/>
      <c r="BJ67" s="717"/>
      <c r="BK67" s="717"/>
      <c r="BL67" s="718"/>
      <c r="BM67" s="716"/>
      <c r="BN67" s="717"/>
      <c r="BO67" s="717"/>
      <c r="BP67" s="717"/>
      <c r="BQ67" s="717"/>
      <c r="BR67" s="717"/>
      <c r="BS67" s="717"/>
      <c r="BT67" s="718"/>
      <c r="BU67" s="716"/>
      <c r="BV67" s="717"/>
      <c r="BW67" s="717"/>
      <c r="BX67" s="717"/>
      <c r="BY67" s="717"/>
      <c r="BZ67" s="717"/>
      <c r="CA67" s="717"/>
      <c r="CB67" s="718"/>
      <c r="CC67" s="716"/>
      <c r="CD67" s="717"/>
      <c r="CE67" s="717"/>
      <c r="CF67" s="717"/>
      <c r="CG67" s="717"/>
      <c r="CH67" s="717"/>
      <c r="CI67" s="717"/>
      <c r="CJ67" s="718"/>
      <c r="CK67" s="51"/>
      <c r="CL67" s="51"/>
      <c r="CM67" s="51"/>
    </row>
    <row r="68" spans="1:91" ht="32.15" customHeight="1" x14ac:dyDescent="0.2">
      <c r="A68" s="51"/>
      <c r="B68" s="51"/>
      <c r="C68" s="195"/>
      <c r="D68" s="195"/>
      <c r="E68" s="719" t="s">
        <v>137</v>
      </c>
      <c r="F68" s="719"/>
      <c r="G68" s="719"/>
      <c r="H68" s="719"/>
      <c r="I68" s="719"/>
      <c r="J68" s="719"/>
      <c r="K68" s="719"/>
      <c r="L68" s="719"/>
      <c r="M68" s="719"/>
      <c r="N68" s="719"/>
      <c r="O68" s="719"/>
      <c r="P68" s="719"/>
      <c r="Q68" s="719"/>
      <c r="R68" s="719"/>
      <c r="S68" s="719"/>
      <c r="T68" s="719"/>
      <c r="U68" s="719"/>
      <c r="V68" s="719"/>
      <c r="W68" s="719"/>
      <c r="X68" s="719"/>
      <c r="Y68" s="719"/>
      <c r="Z68" s="719"/>
      <c r="AA68" s="719"/>
      <c r="AB68" s="719"/>
      <c r="AC68" s="719"/>
      <c r="AD68" s="719"/>
      <c r="AE68" s="719"/>
      <c r="AF68" s="719"/>
      <c r="AG68" s="720"/>
      <c r="AH68" s="721"/>
      <c r="AI68" s="721"/>
      <c r="AJ68" s="721"/>
      <c r="AK68" s="721"/>
      <c r="AL68" s="721"/>
      <c r="AM68" s="721"/>
      <c r="AN68" s="721"/>
      <c r="AO68" s="721"/>
      <c r="AP68" s="721"/>
      <c r="AQ68" s="721"/>
      <c r="AR68" s="721"/>
      <c r="AS68" s="721"/>
      <c r="AT68" s="721"/>
      <c r="AU68" s="721"/>
      <c r="AV68" s="721"/>
      <c r="AW68" s="721"/>
      <c r="AX68" s="721"/>
      <c r="AY68" s="721"/>
      <c r="AZ68" s="721"/>
      <c r="BA68" s="721"/>
      <c r="BB68" s="721"/>
      <c r="BC68" s="721"/>
      <c r="BD68" s="721"/>
      <c r="BE68" s="721"/>
      <c r="BF68" s="721"/>
      <c r="BG68" s="721"/>
      <c r="BH68" s="721"/>
      <c r="BI68" s="721"/>
      <c r="BJ68" s="721"/>
      <c r="BK68" s="721"/>
      <c r="BL68" s="721"/>
      <c r="BM68" s="721"/>
      <c r="BN68" s="721"/>
      <c r="BO68" s="721"/>
      <c r="BP68" s="721"/>
      <c r="BQ68" s="721"/>
      <c r="BR68" s="721"/>
      <c r="BS68" s="721"/>
      <c r="BT68" s="721"/>
      <c r="BU68" s="721"/>
      <c r="BV68" s="721"/>
      <c r="BW68" s="721"/>
      <c r="BX68" s="721"/>
      <c r="BY68" s="721"/>
      <c r="BZ68" s="721"/>
      <c r="CA68" s="721"/>
      <c r="CB68" s="721"/>
      <c r="CC68" s="721"/>
      <c r="CD68" s="721"/>
      <c r="CE68" s="721"/>
      <c r="CF68" s="721"/>
      <c r="CG68" s="721"/>
      <c r="CH68" s="721"/>
      <c r="CI68" s="721"/>
      <c r="CJ68" s="722"/>
      <c r="CK68" s="51"/>
      <c r="CL68" s="51"/>
      <c r="CM68" s="51"/>
    </row>
    <row r="69" spans="1:91" ht="18" customHeight="1" x14ac:dyDescent="0.2">
      <c r="A69" s="44"/>
      <c r="B69" s="44"/>
      <c r="C69" s="44"/>
      <c r="D69" s="121"/>
      <c r="E69" s="121"/>
      <c r="F69" s="121"/>
      <c r="G69" s="121"/>
      <c r="H69" s="121"/>
      <c r="I69" s="121"/>
      <c r="J69" s="121"/>
      <c r="K69" s="44"/>
      <c r="L69" s="44"/>
      <c r="M69" s="44"/>
      <c r="N69" s="44"/>
      <c r="O69" s="44"/>
      <c r="P69" s="44"/>
      <c r="Q69" s="44"/>
      <c r="R69" s="44"/>
      <c r="S69" s="44"/>
      <c r="T69" s="44"/>
      <c r="U69" s="44"/>
      <c r="V69" s="44"/>
      <c r="W69" s="44"/>
      <c r="X69" s="44"/>
      <c r="Y69" s="44"/>
      <c r="Z69" s="44"/>
      <c r="AA69" s="44"/>
      <c r="AB69" s="44"/>
      <c r="AC69" s="44"/>
      <c r="AD69" s="44"/>
      <c r="AE69" s="44"/>
      <c r="AF69" s="44"/>
      <c r="AG69" s="44"/>
      <c r="AH69" s="44"/>
      <c r="AI69" s="44"/>
      <c r="AJ69" s="44"/>
      <c r="AK69" s="44"/>
      <c r="AL69" s="44"/>
      <c r="AM69" s="44"/>
      <c r="AN69" s="44"/>
      <c r="AO69" s="44"/>
      <c r="AP69" s="44"/>
      <c r="AQ69" s="44"/>
      <c r="AR69" s="44"/>
    </row>
    <row r="70" spans="1:91" ht="18" customHeight="1" x14ac:dyDescent="0.2">
      <c r="A70" s="44"/>
      <c r="B70" s="44"/>
      <c r="C70" s="44"/>
      <c r="D70" s="121"/>
      <c r="E70" s="121"/>
      <c r="F70" s="121"/>
      <c r="G70" s="121"/>
      <c r="H70" s="121"/>
      <c r="I70" s="121"/>
      <c r="J70" s="121"/>
      <c r="K70" s="44"/>
      <c r="L70" s="44"/>
      <c r="M70" s="44"/>
      <c r="N70" s="44"/>
      <c r="O70" s="44"/>
      <c r="P70" s="44"/>
      <c r="Q70" s="44"/>
      <c r="R70" s="44"/>
      <c r="S70" s="44"/>
      <c r="T70" s="44"/>
      <c r="U70" s="44"/>
      <c r="V70" s="44"/>
      <c r="W70" s="44"/>
      <c r="X70" s="44"/>
      <c r="Y70" s="44"/>
      <c r="Z70" s="44"/>
      <c r="AA70" s="44"/>
      <c r="AB70" s="44"/>
      <c r="AC70" s="44"/>
      <c r="AD70" s="44"/>
      <c r="AE70" s="44"/>
      <c r="AF70" s="44"/>
      <c r="AG70" s="44"/>
      <c r="AH70" s="44"/>
      <c r="AI70" s="44"/>
      <c r="AJ70" s="44"/>
      <c r="AK70" s="44"/>
      <c r="AL70" s="44"/>
      <c r="AM70" s="44"/>
      <c r="AN70" s="44"/>
      <c r="AO70" s="44"/>
      <c r="AP70" s="44"/>
      <c r="AQ70" s="44"/>
      <c r="AR70" s="44"/>
    </row>
    <row r="71" spans="1:91" ht="18" customHeight="1" x14ac:dyDescent="0.2">
      <c r="A71" s="44"/>
      <c r="B71" s="44"/>
      <c r="C71" s="44"/>
      <c r="D71" s="121"/>
      <c r="E71" s="121"/>
      <c r="F71" s="121"/>
      <c r="G71" s="121"/>
      <c r="H71" s="121"/>
      <c r="I71" s="121"/>
      <c r="J71" s="121"/>
      <c r="K71" s="44"/>
      <c r="L71" s="44"/>
      <c r="M71" s="44"/>
      <c r="N71" s="44"/>
      <c r="O71" s="44"/>
      <c r="P71" s="44"/>
      <c r="Q71" s="44"/>
      <c r="R71" s="44"/>
      <c r="S71" s="44"/>
      <c r="T71" s="44"/>
      <c r="U71" s="44"/>
      <c r="V71" s="44"/>
      <c r="W71" s="44"/>
      <c r="X71" s="44"/>
      <c r="Y71" s="44"/>
      <c r="Z71" s="44"/>
      <c r="AA71" s="44"/>
      <c r="AB71" s="44"/>
      <c r="AC71" s="44"/>
      <c r="AD71" s="44"/>
      <c r="AE71" s="44"/>
      <c r="AF71" s="44"/>
      <c r="AG71" s="44"/>
      <c r="AH71" s="44"/>
      <c r="AI71" s="44"/>
      <c r="AJ71" s="44"/>
      <c r="AK71" s="44"/>
      <c r="AL71" s="44"/>
      <c r="AM71" s="44"/>
      <c r="AN71" s="44"/>
      <c r="AO71" s="44"/>
      <c r="AP71" s="44"/>
      <c r="AQ71" s="44"/>
      <c r="AR71" s="44"/>
    </row>
    <row r="72" spans="1:91" ht="18" customHeight="1" x14ac:dyDescent="0.2">
      <c r="A72" s="44"/>
      <c r="B72" s="44"/>
      <c r="C72" s="44"/>
      <c r="D72" s="121"/>
      <c r="E72" s="121"/>
      <c r="F72" s="121"/>
      <c r="G72" s="121"/>
      <c r="H72" s="121"/>
      <c r="I72" s="121"/>
      <c r="J72" s="121"/>
      <c r="K72" s="44"/>
      <c r="L72" s="44"/>
      <c r="M72" s="44"/>
      <c r="N72" s="44"/>
      <c r="O72" s="44"/>
      <c r="P72" s="44"/>
      <c r="Q72" s="44"/>
      <c r="R72" s="44"/>
      <c r="S72" s="44"/>
      <c r="T72" s="44"/>
      <c r="U72" s="44"/>
      <c r="V72" s="44"/>
      <c r="W72" s="44"/>
      <c r="X72" s="44"/>
      <c r="Y72" s="44"/>
      <c r="Z72" s="44"/>
      <c r="AA72" s="44"/>
      <c r="AB72" s="44"/>
      <c r="AC72" s="44"/>
      <c r="AD72" s="44"/>
      <c r="AE72" s="44"/>
      <c r="AF72" s="44"/>
      <c r="AG72" s="44"/>
      <c r="AH72" s="44"/>
      <c r="AI72" s="44"/>
      <c r="AJ72" s="44"/>
      <c r="AK72" s="44"/>
      <c r="AL72" s="44"/>
      <c r="AM72" s="44"/>
      <c r="AN72" s="44"/>
      <c r="AO72" s="44"/>
      <c r="AP72" s="44"/>
      <c r="AQ72" s="44"/>
      <c r="AR72" s="44"/>
    </row>
    <row r="73" spans="1:91" ht="18" customHeight="1" x14ac:dyDescent="0.2">
      <c r="A73" s="44"/>
      <c r="B73" s="44"/>
      <c r="C73" s="44"/>
      <c r="D73" s="121"/>
      <c r="E73" s="121"/>
      <c r="F73" s="121"/>
      <c r="G73" s="121"/>
      <c r="H73" s="121"/>
      <c r="I73" s="121"/>
      <c r="J73" s="121"/>
      <c r="K73" s="44"/>
      <c r="L73" s="44"/>
      <c r="M73" s="44"/>
      <c r="N73" s="44"/>
      <c r="O73" s="44"/>
      <c r="P73" s="44"/>
      <c r="Q73" s="44"/>
      <c r="R73" s="44"/>
      <c r="S73" s="44"/>
      <c r="T73" s="44"/>
      <c r="U73" s="44"/>
      <c r="V73" s="44"/>
      <c r="W73" s="44"/>
      <c r="X73" s="44"/>
      <c r="Y73" s="44"/>
      <c r="Z73" s="44"/>
      <c r="AA73" s="44"/>
      <c r="AB73" s="44"/>
      <c r="AC73" s="44"/>
      <c r="AD73" s="44"/>
      <c r="AE73" s="44"/>
      <c r="AF73" s="44"/>
      <c r="AG73" s="44"/>
      <c r="AH73" s="44"/>
      <c r="AI73" s="44"/>
      <c r="AJ73" s="44"/>
      <c r="AK73" s="44"/>
      <c r="AL73" s="44"/>
      <c r="AM73" s="44"/>
      <c r="AN73" s="44"/>
      <c r="AO73" s="44"/>
      <c r="AP73" s="44"/>
      <c r="AQ73" s="44"/>
      <c r="AR73" s="44"/>
    </row>
    <row r="74" spans="1:91" ht="18" customHeight="1" x14ac:dyDescent="0.2">
      <c r="A74" s="44"/>
      <c r="B74" s="44"/>
      <c r="C74" s="44"/>
      <c r="D74" s="121"/>
      <c r="E74" s="121"/>
      <c r="F74" s="121"/>
      <c r="G74" s="121"/>
      <c r="H74" s="121"/>
      <c r="I74" s="121"/>
      <c r="J74" s="121"/>
      <c r="K74" s="44"/>
      <c r="L74" s="44"/>
      <c r="M74" s="44"/>
      <c r="N74" s="44"/>
      <c r="O74" s="44"/>
      <c r="P74" s="44"/>
      <c r="Q74" s="44"/>
      <c r="R74" s="44"/>
      <c r="S74" s="44"/>
      <c r="T74" s="44"/>
      <c r="U74" s="44"/>
      <c r="V74" s="44"/>
      <c r="W74" s="44"/>
      <c r="X74" s="44"/>
      <c r="Y74" s="44"/>
      <c r="Z74" s="44"/>
      <c r="AA74" s="44"/>
      <c r="AB74" s="44"/>
      <c r="AC74" s="44"/>
      <c r="AD74" s="44"/>
      <c r="AE74" s="44"/>
      <c r="AF74" s="44"/>
      <c r="AG74" s="44"/>
      <c r="AH74" s="44"/>
      <c r="AI74" s="44"/>
      <c r="AJ74" s="44"/>
      <c r="AK74" s="44"/>
      <c r="AL74" s="44"/>
      <c r="AM74" s="44"/>
      <c r="AN74" s="44"/>
      <c r="AO74" s="44"/>
      <c r="AP74" s="44"/>
      <c r="AQ74" s="44"/>
      <c r="AR74" s="44"/>
    </row>
    <row r="75" spans="1:91" ht="18" customHeight="1" x14ac:dyDescent="0.2">
      <c r="A75" s="44"/>
      <c r="B75" s="44"/>
      <c r="C75" s="44"/>
      <c r="D75" s="121"/>
      <c r="E75" s="121"/>
      <c r="F75" s="121"/>
      <c r="G75" s="121"/>
      <c r="H75" s="121"/>
      <c r="I75" s="121"/>
      <c r="J75" s="121"/>
      <c r="K75" s="44"/>
      <c r="L75" s="44"/>
      <c r="M75" s="44"/>
      <c r="N75" s="44"/>
      <c r="O75" s="44"/>
      <c r="P75" s="44"/>
      <c r="Q75" s="44"/>
      <c r="R75" s="44"/>
      <c r="S75" s="44"/>
      <c r="T75" s="44"/>
      <c r="U75" s="44"/>
      <c r="V75" s="44"/>
      <c r="W75" s="44"/>
      <c r="X75" s="44"/>
      <c r="Y75" s="44"/>
      <c r="Z75" s="44"/>
      <c r="AA75" s="44"/>
      <c r="AB75" s="44"/>
      <c r="AC75" s="44"/>
      <c r="AD75" s="44"/>
      <c r="AE75" s="44"/>
      <c r="AF75" s="44"/>
      <c r="AG75" s="44"/>
      <c r="AH75" s="44"/>
      <c r="AI75" s="44"/>
      <c r="AJ75" s="44"/>
      <c r="AK75" s="44"/>
      <c r="AL75" s="44"/>
      <c r="AM75" s="44"/>
      <c r="AN75" s="44"/>
      <c r="AO75" s="44"/>
      <c r="AP75" s="44"/>
      <c r="AQ75" s="44"/>
      <c r="AR75" s="44"/>
    </row>
    <row r="76" spans="1:91" ht="18" customHeight="1" x14ac:dyDescent="0.2">
      <c r="A76" s="44"/>
      <c r="B76" s="44"/>
      <c r="C76" s="44"/>
      <c r="D76" s="121"/>
      <c r="E76" s="121"/>
      <c r="F76" s="121"/>
      <c r="G76" s="121"/>
      <c r="H76" s="121"/>
      <c r="I76" s="121"/>
      <c r="J76" s="121"/>
      <c r="K76" s="44"/>
      <c r="L76" s="44"/>
      <c r="M76" s="44"/>
      <c r="N76" s="44"/>
      <c r="O76" s="44"/>
      <c r="P76" s="44"/>
      <c r="Q76" s="44"/>
      <c r="R76" s="44"/>
      <c r="S76" s="44"/>
      <c r="T76" s="44"/>
      <c r="U76" s="44"/>
      <c r="V76" s="44"/>
      <c r="W76" s="44"/>
      <c r="X76" s="44"/>
      <c r="Y76" s="44"/>
      <c r="Z76" s="44"/>
      <c r="AA76" s="44"/>
      <c r="AB76" s="44"/>
      <c r="AC76" s="44"/>
      <c r="AD76" s="44"/>
      <c r="AE76" s="44"/>
      <c r="AF76" s="44"/>
      <c r="AG76" s="44"/>
      <c r="AH76" s="44"/>
      <c r="AI76" s="44"/>
      <c r="AJ76" s="44"/>
      <c r="AK76" s="44"/>
      <c r="AL76" s="44"/>
      <c r="AM76" s="44"/>
      <c r="AN76" s="44"/>
      <c r="AO76" s="44"/>
      <c r="AP76" s="44"/>
      <c r="AQ76" s="44"/>
      <c r="AR76" s="44"/>
    </row>
    <row r="77" spans="1:91" ht="18" customHeight="1" x14ac:dyDescent="0.2">
      <c r="A77" s="44"/>
      <c r="B77" s="44"/>
      <c r="C77" s="44"/>
      <c r="D77" s="121"/>
      <c r="E77" s="121"/>
      <c r="F77" s="121"/>
      <c r="G77" s="121"/>
      <c r="H77" s="121"/>
      <c r="I77" s="121"/>
      <c r="J77" s="121"/>
      <c r="K77" s="44"/>
      <c r="L77" s="44"/>
      <c r="M77" s="44"/>
      <c r="N77" s="44"/>
      <c r="O77" s="44"/>
      <c r="P77" s="44"/>
      <c r="Q77" s="44"/>
      <c r="R77" s="44"/>
      <c r="S77" s="44"/>
      <c r="T77" s="44"/>
      <c r="U77" s="44"/>
      <c r="V77" s="44"/>
      <c r="W77" s="44"/>
      <c r="X77" s="44"/>
      <c r="Y77" s="44"/>
      <c r="Z77" s="44"/>
      <c r="AA77" s="44"/>
      <c r="AB77" s="44"/>
      <c r="AC77" s="44"/>
      <c r="AD77" s="44"/>
      <c r="AE77" s="44"/>
      <c r="AF77" s="44"/>
      <c r="AG77" s="44"/>
      <c r="AH77" s="44"/>
      <c r="AI77" s="44"/>
      <c r="AJ77" s="44"/>
      <c r="AK77" s="44"/>
      <c r="AL77" s="44"/>
      <c r="AM77" s="44"/>
      <c r="AN77" s="44"/>
      <c r="AO77" s="44"/>
      <c r="AP77" s="44"/>
      <c r="AQ77" s="44"/>
      <c r="AR77" s="44"/>
    </row>
    <row r="78" spans="1:91" ht="18" customHeight="1" x14ac:dyDescent="0.2">
      <c r="E78" s="43"/>
      <c r="F78" s="43"/>
      <c r="G78" s="44"/>
      <c r="H78" s="43"/>
    </row>
  </sheetData>
  <sheetProtection algorithmName="SHA-512" hashValue="y6wMIW3qo0/xbzICA1kHsAqW9kNylNI1HETA3nf/n4oBcA4lW1k/Qa5kjmV2X7OF7ALhXxOaQRtrtY3GNAECMg==" saltValue="MMP7SISdai3jvtB4/y/A7g==" spinCount="100000" sheet="1" objects="1" scenarios="1"/>
  <mergeCells count="101">
    <mergeCell ref="CM5:CN5"/>
    <mergeCell ref="AJ11:AR11"/>
    <mergeCell ref="AT11:BC11"/>
    <mergeCell ref="BD11:BH11"/>
    <mergeCell ref="BI11:BJ11"/>
    <mergeCell ref="BK11:BO11"/>
    <mergeCell ref="BY5:BZ5"/>
    <mergeCell ref="CA5:CE5"/>
    <mergeCell ref="CF5:CG5"/>
    <mergeCell ref="CH5:CL5"/>
    <mergeCell ref="BR5:BU5"/>
    <mergeCell ref="BV5:BX5"/>
    <mergeCell ref="AT12:BC13"/>
    <mergeCell ref="BD12:BK12"/>
    <mergeCell ref="BL12:CL12"/>
    <mergeCell ref="BD13:CL13"/>
    <mergeCell ref="AT14:BC14"/>
    <mergeCell ref="BD14:CJ14"/>
    <mergeCell ref="A28:CN28"/>
    <mergeCell ref="BD18:CJ18"/>
    <mergeCell ref="AT19:BC19"/>
    <mergeCell ref="BD19:CJ19"/>
    <mergeCell ref="AT20:BC20"/>
    <mergeCell ref="AT15:BC15"/>
    <mergeCell ref="BD15:CJ15"/>
    <mergeCell ref="CK15:CN15"/>
    <mergeCell ref="A26:CN26"/>
    <mergeCell ref="A27:CN27"/>
    <mergeCell ref="BD20:CJ20"/>
    <mergeCell ref="A33:CN35"/>
    <mergeCell ref="A29:CN29"/>
    <mergeCell ref="A32:B32"/>
    <mergeCell ref="A46:CN46"/>
    <mergeCell ref="E49:AF49"/>
    <mergeCell ref="AL49:AT49"/>
    <mergeCell ref="AU49:AZ49"/>
    <mergeCell ref="BA49:BC49"/>
    <mergeCell ref="BD49:BK49"/>
    <mergeCell ref="BM49:CJ49"/>
    <mergeCell ref="BN32:BP32"/>
    <mergeCell ref="BQ32:BV32"/>
    <mergeCell ref="BW32:CN32"/>
    <mergeCell ref="W32:AA32"/>
    <mergeCell ref="AB32:AD32"/>
    <mergeCell ref="AE32:AV32"/>
    <mergeCell ref="AW32:BE32"/>
    <mergeCell ref="BF32:BM32"/>
    <mergeCell ref="C32:G32"/>
    <mergeCell ref="H32:K32"/>
    <mergeCell ref="L32:N32"/>
    <mergeCell ref="O32:S32"/>
    <mergeCell ref="T32:V32"/>
    <mergeCell ref="E50:AF50"/>
    <mergeCell ref="AG50:CJ50"/>
    <mergeCell ref="E51:AF51"/>
    <mergeCell ref="AG51:CJ51"/>
    <mergeCell ref="A56:X56"/>
    <mergeCell ref="Y56:BO56"/>
    <mergeCell ref="BP56:CN56"/>
    <mergeCell ref="BQ57:CN57"/>
    <mergeCell ref="E61:AF61"/>
    <mergeCell ref="AG61:CJ61"/>
    <mergeCell ref="Z62:AF62"/>
    <mergeCell ref="AG62:CJ62"/>
    <mergeCell ref="BH66:BO66"/>
    <mergeCell ref="E63:AF63"/>
    <mergeCell ref="AG63:CJ63"/>
    <mergeCell ref="E64:K64"/>
    <mergeCell ref="L64:R64"/>
    <mergeCell ref="S64:Y64"/>
    <mergeCell ref="Z64:AF64"/>
    <mergeCell ref="AG64:CJ64"/>
    <mergeCell ref="E66:G66"/>
    <mergeCell ref="H66:AF66"/>
    <mergeCell ref="AG66:AI66"/>
    <mergeCell ref="AJ66:BD66"/>
    <mergeCell ref="BE66:BG66"/>
    <mergeCell ref="AW67:BD67"/>
    <mergeCell ref="BE67:BL67"/>
    <mergeCell ref="BM67:BT67"/>
    <mergeCell ref="BU67:CB67"/>
    <mergeCell ref="CC67:CJ67"/>
    <mergeCell ref="A36:CN36"/>
    <mergeCell ref="E68:AF68"/>
    <mergeCell ref="AG68:CJ68"/>
    <mergeCell ref="BL2:CL2"/>
    <mergeCell ref="BL3:CL3"/>
    <mergeCell ref="BL45:CL45"/>
    <mergeCell ref="BL44:CL44"/>
    <mergeCell ref="AJ17:AR17"/>
    <mergeCell ref="AT17:BC17"/>
    <mergeCell ref="BD17:CJ17"/>
    <mergeCell ref="AT18:BC18"/>
    <mergeCell ref="BP66:CE66"/>
    <mergeCell ref="CF66:CJ66"/>
    <mergeCell ref="E67:AF67"/>
    <mergeCell ref="AG67:AN67"/>
    <mergeCell ref="AO67:AV67"/>
    <mergeCell ref="E62:K62"/>
    <mergeCell ref="L62:R62"/>
    <mergeCell ref="S62:Y62"/>
  </mergeCells>
  <phoneticPr fontId="52"/>
  <conditionalFormatting sqref="E66:G66 AG66:AI66 BE66:BG66">
    <cfRule type="expression" dxfId="49" priority="42" stopIfTrue="1">
      <formula>AND($E$66="□",$AG$66="□",$BE$66="□")</formula>
    </cfRule>
  </conditionalFormatting>
  <conditionalFormatting sqref="E62:K62">
    <cfRule type="expression" dxfId="48" priority="51" stopIfTrue="1">
      <formula>$E$62=""</formula>
    </cfRule>
  </conditionalFormatting>
  <conditionalFormatting sqref="H32:K32">
    <cfRule type="expression" dxfId="47" priority="5">
      <formula>$H$32=""</formula>
    </cfRule>
  </conditionalFormatting>
  <conditionalFormatting sqref="L62:R62">
    <cfRule type="expression" dxfId="46" priority="50" stopIfTrue="1">
      <formula>$L$62=""</formula>
    </cfRule>
  </conditionalFormatting>
  <conditionalFormatting sqref="L64:R64">
    <cfRule type="expression" dxfId="45" priority="46" stopIfTrue="1">
      <formula>$L$64=""</formula>
    </cfRule>
  </conditionalFormatting>
  <conditionalFormatting sqref="O32:S32">
    <cfRule type="expression" dxfId="44" priority="4">
      <formula>$O$32=""</formula>
    </cfRule>
  </conditionalFormatting>
  <conditionalFormatting sqref="S62:Y62">
    <cfRule type="expression" dxfId="43" priority="49" stopIfTrue="1">
      <formula>$S$62=""</formula>
    </cfRule>
  </conditionalFormatting>
  <conditionalFormatting sqref="S64:Y64">
    <cfRule type="expression" dxfId="42" priority="45" stopIfTrue="1">
      <formula>$S$64=""</formula>
    </cfRule>
  </conditionalFormatting>
  <conditionalFormatting sqref="W32:AA32">
    <cfRule type="expression" dxfId="41" priority="3">
      <formula>$W$32=""</formula>
    </cfRule>
  </conditionalFormatting>
  <conditionalFormatting sqref="Y56:BO56">
    <cfRule type="expression" dxfId="40" priority="52">
      <formula>$Y$56=""</formula>
    </cfRule>
  </conditionalFormatting>
  <conditionalFormatting sqref="Z62:AF62">
    <cfRule type="expression" dxfId="39" priority="48" stopIfTrue="1">
      <formula>$Z$62=""</formula>
    </cfRule>
  </conditionalFormatting>
  <conditionalFormatting sqref="Z64:AF64">
    <cfRule type="expression" dxfId="38" priority="44" stopIfTrue="1">
      <formula>$Z$64=""</formula>
    </cfRule>
  </conditionalFormatting>
  <conditionalFormatting sqref="AG67:AN67">
    <cfRule type="expression" dxfId="37" priority="41" stopIfTrue="1">
      <formula>$AG$67=""</formula>
    </cfRule>
  </conditionalFormatting>
  <conditionalFormatting sqref="AG50:CJ50">
    <cfRule type="expression" dxfId="36" priority="55">
      <formula>$AG$50=""</formula>
    </cfRule>
  </conditionalFormatting>
  <conditionalFormatting sqref="AG51:CJ51">
    <cfRule type="expression" dxfId="35" priority="56">
      <formula>$AG$51=""</formula>
    </cfRule>
  </conditionalFormatting>
  <conditionalFormatting sqref="AG62:CJ62">
    <cfRule type="expression" dxfId="34" priority="47" stopIfTrue="1">
      <formula>$AG$62=""</formula>
    </cfRule>
  </conditionalFormatting>
  <conditionalFormatting sqref="AG64:CJ64">
    <cfRule type="expression" dxfId="33" priority="43" stopIfTrue="1">
      <formula>$AG$64=""</formula>
    </cfRule>
  </conditionalFormatting>
  <conditionalFormatting sqref="AG68:CJ68">
    <cfRule type="expression" dxfId="32" priority="34" stopIfTrue="1">
      <formula>$AG$68=""</formula>
    </cfRule>
  </conditionalFormatting>
  <conditionalFormatting sqref="AO67:AV67">
    <cfRule type="expression" dxfId="31" priority="40" stopIfTrue="1">
      <formula>$AO$67=""</formula>
    </cfRule>
  </conditionalFormatting>
  <conditionalFormatting sqref="AU49:AZ49">
    <cfRule type="expression" dxfId="30" priority="54">
      <formula>$AU$49=""</formula>
    </cfRule>
  </conditionalFormatting>
  <conditionalFormatting sqref="AW67:BD67">
    <cfRule type="expression" dxfId="29" priority="39" stopIfTrue="1">
      <formula>$AW$67=""</formula>
    </cfRule>
  </conditionalFormatting>
  <conditionalFormatting sqref="BD11:BH11">
    <cfRule type="expression" dxfId="28" priority="22">
      <formula>$BD$11=""</formula>
    </cfRule>
  </conditionalFormatting>
  <conditionalFormatting sqref="BD12:BK12">
    <cfRule type="expression" dxfId="27" priority="20">
      <formula>$BD$12=""</formula>
    </cfRule>
  </conditionalFormatting>
  <conditionalFormatting sqref="BD49:BK49">
    <cfRule type="expression" dxfId="26" priority="53">
      <formula>$BD$49=""</formula>
    </cfRule>
  </conditionalFormatting>
  <conditionalFormatting sqref="BD14:CJ14">
    <cfRule type="expression" dxfId="25" priority="17">
      <formula>$BD$14=""</formula>
    </cfRule>
  </conditionalFormatting>
  <conditionalFormatting sqref="BD15:CJ15">
    <cfRule type="expression" dxfId="24" priority="16">
      <formula>$BD$15=""</formula>
    </cfRule>
  </conditionalFormatting>
  <conditionalFormatting sqref="BD17:CJ17">
    <cfRule type="expression" dxfId="23" priority="15">
      <formula>$BD$17=""</formula>
    </cfRule>
  </conditionalFormatting>
  <conditionalFormatting sqref="BD18:CJ18">
    <cfRule type="expression" dxfId="22" priority="14">
      <formula>$BD$18=""</formula>
    </cfRule>
  </conditionalFormatting>
  <conditionalFormatting sqref="BD19:CJ19">
    <cfRule type="expression" dxfId="21" priority="13">
      <formula>$BD$19=""</formula>
    </cfRule>
  </conditionalFormatting>
  <conditionalFormatting sqref="BD20:CJ20">
    <cfRule type="expression" dxfId="20" priority="12">
      <formula>$BD$20=""</formula>
    </cfRule>
  </conditionalFormatting>
  <conditionalFormatting sqref="BD13:CL13">
    <cfRule type="expression" dxfId="19" priority="18">
      <formula>$BD$13=""</formula>
    </cfRule>
  </conditionalFormatting>
  <conditionalFormatting sqref="BE67:BL67">
    <cfRule type="expression" dxfId="18" priority="38" stopIfTrue="1">
      <formula>$BE$67=""</formula>
    </cfRule>
  </conditionalFormatting>
  <conditionalFormatting sqref="BF32">
    <cfRule type="expression" dxfId="17" priority="2">
      <formula>$BF$32=""</formula>
    </cfRule>
  </conditionalFormatting>
  <conditionalFormatting sqref="BK11:BO11">
    <cfRule type="expression" dxfId="16" priority="21">
      <formula>$BK$11=""</formula>
    </cfRule>
  </conditionalFormatting>
  <conditionalFormatting sqref="BL12:CL12">
    <cfRule type="expression" dxfId="15" priority="19">
      <formula>$BL$12=""</formula>
    </cfRule>
  </conditionalFormatting>
  <conditionalFormatting sqref="BM67:BT67">
    <cfRule type="expression" dxfId="14" priority="37" stopIfTrue="1">
      <formula>$BM$67=""</formula>
    </cfRule>
  </conditionalFormatting>
  <conditionalFormatting sqref="BP66:CE66">
    <cfRule type="expression" dxfId="13" priority="33" stopIfTrue="1">
      <formula>AND($BE$86="■",$BP$86="")</formula>
    </cfRule>
  </conditionalFormatting>
  <conditionalFormatting sqref="BQ32">
    <cfRule type="expression" dxfId="12" priority="1">
      <formula>$BQ$32=""</formula>
    </cfRule>
  </conditionalFormatting>
  <conditionalFormatting sqref="BU67:CB67">
    <cfRule type="expression" dxfId="11" priority="36" stopIfTrue="1">
      <formula>$BU$67=""</formula>
    </cfRule>
  </conditionalFormatting>
  <conditionalFormatting sqref="BV5:BX5">
    <cfRule type="expression" dxfId="10" priority="6">
      <formula>$BV$5=""</formula>
    </cfRule>
  </conditionalFormatting>
  <conditionalFormatting sqref="CA5:CE5">
    <cfRule type="expression" dxfId="9" priority="8" stopIfTrue="1">
      <formula>$CA$5=""</formula>
    </cfRule>
  </conditionalFormatting>
  <conditionalFormatting sqref="CC67:CJ67">
    <cfRule type="expression" dxfId="8" priority="35" stopIfTrue="1">
      <formula>$CC$67=""</formula>
    </cfRule>
  </conditionalFormatting>
  <conditionalFormatting sqref="CH5:CL5">
    <cfRule type="expression" dxfId="7" priority="7">
      <formula>$CH$5=""</formula>
    </cfRule>
  </conditionalFormatting>
  <dataValidations count="7">
    <dataValidation type="whole" imeMode="disabled" allowBlank="1" showInputMessage="1" showErrorMessage="1" error="1から31までの半角数字を入力してください" sqref="CH5:CL5" xr:uid="{F6468D20-D93F-4748-B37C-5920E9A43F7A}">
      <formula1>1</formula1>
      <formula2>31</formula2>
    </dataValidation>
    <dataValidation type="textLength" imeMode="disabled" operator="equal" allowBlank="1" showInputMessage="1" showErrorMessage="1" prompt="口座番号は右詰で記入し、空白欄には「0」を記入してください。" sqref="AG67:AN67" xr:uid="{E733BE9C-534F-4A09-9DB5-BEF5EBCB4F6E}">
      <formula1>1</formula1>
    </dataValidation>
    <dataValidation imeMode="fullKatakana" allowBlank="1" showInputMessage="1" showErrorMessage="1" sqref="AG68:CJ68" xr:uid="{C3D6EF3E-6575-45DB-8D6B-04C088E135A6}"/>
    <dataValidation type="list" imeMode="disabled" allowBlank="1" showInputMessage="1" showErrorMessage="1" sqref="E66:G66 AG66:AI66 BE66:BG66" xr:uid="{98AC9EB0-4EE3-4451-937A-9F0ACF8540D8}">
      <formula1>"□,■"</formula1>
    </dataValidation>
    <dataValidation type="textLength" imeMode="disabled" operator="equal" allowBlank="1" showInputMessage="1" showErrorMessage="1" sqref="E62:AF62 L64:AF64 AO67:CJ67" xr:uid="{E7BB744D-036D-45BA-AFDD-09155B242F96}">
      <formula1>1</formula1>
    </dataValidation>
    <dataValidation type="whole" imeMode="disabled" operator="greaterThan" allowBlank="1" showInputMessage="1" showErrorMessage="1" error="半角数字を入力してください" sqref="BV5:BX5" xr:uid="{25A2784B-E5A3-4F3D-839F-3D21BF564749}">
      <formula1>0</formula1>
    </dataValidation>
    <dataValidation type="whole" imeMode="disabled" allowBlank="1" showInputMessage="1" showErrorMessage="1" error="1から12までの半角数字を入力してください" prompt="事業完了日以降の日付を記入してください。_x000a_※事業完了日以前の日付は不可" sqref="CA5:CE5" xr:uid="{52037E55-C9AE-4713-9844-63A764A3C881}">
      <formula1>1</formula1>
      <formula2>12</formula2>
    </dataValidation>
  </dataValidations>
  <printOptions horizontalCentered="1"/>
  <pageMargins left="0.27559055118110237" right="0.27559055118110237" top="0.27559055118110237" bottom="0.19685039370078741" header="0.39370078740157483" footer="3.937007874015748E-2"/>
  <pageSetup paperSize="9" scale="72" orientation="portrait" r:id="rId1"/>
  <headerFooter alignWithMargins="0"/>
  <rowBreaks count="1" manualBreakCount="1">
    <brk id="43" max="91" man="1"/>
  </row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5A61E8-3CE7-4A7E-BE68-8DD3CB738161}">
  <sheetPr codeName="Sheet7">
    <tabColor theme="1"/>
  </sheetPr>
  <dimension ref="A1"/>
  <sheetViews>
    <sheetView workbookViewId="0">
      <selection sqref="A1:XFD1048576"/>
    </sheetView>
  </sheetViews>
  <sheetFormatPr defaultColWidth="9" defaultRowHeight="13" x14ac:dyDescent="0.2"/>
  <cols>
    <col min="1" max="16384" width="9" style="297"/>
  </cols>
  <sheetData/>
  <phoneticPr fontId="52"/>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7</vt:i4>
      </vt:variant>
      <vt:variant>
        <vt:lpstr>名前付き一覧</vt:lpstr>
      </vt:variant>
      <vt:variant>
        <vt:i4>6</vt:i4>
      </vt:variant>
    </vt:vector>
  </HeadingPairs>
  <TitlesOfParts>
    <vt:vector size="13" baseType="lpstr">
      <vt:lpstr>串刺用【先頭】</vt:lpstr>
      <vt:lpstr>様式第8｜完了実績報告書</vt:lpstr>
      <vt:lpstr>定型様式5｜総括表</vt:lpstr>
      <vt:lpstr>定型様式6｜明細書</vt:lpstr>
      <vt:lpstr>定型様式6｜明細書【LED照明】</vt:lpstr>
      <vt:lpstr>様式第12｜精算払請求書</vt:lpstr>
      <vt:lpstr>串刺用【末尾】</vt:lpstr>
      <vt:lpstr>'定型様式5｜総括表'!Print_Area</vt:lpstr>
      <vt:lpstr>'定型様式6｜明細書'!Print_Area</vt:lpstr>
      <vt:lpstr>'定型様式6｜明細書【LED照明】'!Print_Area</vt:lpstr>
      <vt:lpstr>'様式第12｜精算払請求書'!Print_Area</vt:lpstr>
      <vt:lpstr>'様式第8｜完了実績報告書'!Print_Area</vt:lpstr>
      <vt:lpstr>'定型様式6｜明細書'!Print_Titles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HNPC2128</dc:creator>
  <cp:lastModifiedBy>佐藤 臣児</cp:lastModifiedBy>
  <cp:lastPrinted>2022-05-20T04:06:11Z</cp:lastPrinted>
  <dcterms:created xsi:type="dcterms:W3CDTF">2020-04-14T05:36:12Z</dcterms:created>
  <dcterms:modified xsi:type="dcterms:W3CDTF">2023-10-10T08:47:33Z</dcterms:modified>
</cp:coreProperties>
</file>