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192.168.1.160\disk1\補助HP\danref\doc\"/>
    </mc:Choice>
  </mc:AlternateContent>
  <xr:revisionPtr revIDLastSave="0" documentId="13_ncr:1_{EAC6DFE7-496E-4324-9282-800E50504CD8}" xr6:coauthVersionLast="47" xr6:coauthVersionMax="47" xr10:uidLastSave="{00000000-0000-0000-0000-000000000000}"/>
  <bookViews>
    <workbookView xWindow="-110" yWindow="-110" windowWidth="19420" windowHeight="10300" tabRatio="903" firstSheet="2" activeTab="2" xr2:uid="{00000000-000D-0000-FFFF-FFFF00000000}"/>
  </bookViews>
  <sheets>
    <sheet name="串刺用【先頭】" sheetId="26" state="hidden" r:id="rId1"/>
    <sheet name="完了（居間だけ集全）" sheetId="33" r:id="rId2"/>
    <sheet name="様式第8｜完了実績報告書" sheetId="15" r:id="rId3"/>
    <sheet name="定型様式5｜総括表" sheetId="16" r:id="rId4"/>
    <sheet name="定型様式6｜明細書" sheetId="18" r:id="rId5"/>
    <sheet name="定型様式6｜明細書【LED照明】" sheetId="32" r:id="rId6"/>
    <sheet name="様式第12｜精算払請求書" sheetId="30" r:id="rId7"/>
    <sheet name="串刺用【末尾】" sheetId="27" state="hidden" r:id="rId8"/>
  </sheets>
  <definedNames>
    <definedName name="_xlnm._FilterDatabase" localSheetId="5" hidden="1">'定型様式6｜明細書【LED照明】'!$AP$11:$AS$13</definedName>
    <definedName name="_xlnm.Print_Area" localSheetId="3">'定型様式5｜総括表'!$A$1:$BC$36</definedName>
    <definedName name="_xlnm.Print_Area" localSheetId="4">'定型様式6｜明細書'!$A$1:$AG$64</definedName>
    <definedName name="_xlnm.Print_Area" localSheetId="5">'定型様式6｜明細書【LED照明】'!$A$1:$BC$52</definedName>
    <definedName name="_xlnm.Print_Area" localSheetId="6">'様式第12｜精算払請求書'!$A$1:$CN$78</definedName>
    <definedName name="_xlnm.Print_Area" localSheetId="2">'様式第8｜完了実績報告書'!$A$1:$CN$96</definedName>
    <definedName name="_xlnm.Print_Titles" localSheetId="4">'定型様式6｜明細書'!$1:$14</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27" i="16" l="1"/>
  <c r="U23" i="16"/>
  <c r="A152" i="32" l="1"/>
  <c r="AF64" i="18"/>
  <c r="AF63" i="18"/>
  <c r="AF62" i="18"/>
  <c r="AF61" i="18"/>
  <c r="AG61" i="18" s="1"/>
  <c r="A151" i="18" s="1"/>
  <c r="AJ2" i="32"/>
  <c r="AJ1" i="32"/>
  <c r="AP47" i="32"/>
  <c r="AJ46" i="32"/>
  <c r="AT46" i="32" s="1"/>
  <c r="AJ45" i="32"/>
  <c r="AT45" i="32" s="1"/>
  <c r="AJ44" i="32"/>
  <c r="AT44" i="32" s="1"/>
  <c r="AT43" i="32"/>
  <c r="AJ43" i="32"/>
  <c r="AJ42" i="32"/>
  <c r="AT42" i="32" s="1"/>
  <c r="AJ41" i="32"/>
  <c r="AT41" i="32" s="1"/>
  <c r="AJ40" i="32"/>
  <c r="AT40" i="32" s="1"/>
  <c r="AT39" i="32"/>
  <c r="AJ39" i="32"/>
  <c r="AJ38" i="32"/>
  <c r="AT38" i="32" s="1"/>
  <c r="AJ37" i="32"/>
  <c r="AT37" i="32" s="1"/>
  <c r="AJ36" i="32"/>
  <c r="AT36" i="32" s="1"/>
  <c r="AT35" i="32"/>
  <c r="AJ35" i="32"/>
  <c r="AJ34" i="32"/>
  <c r="AT34" i="32" s="1"/>
  <c r="AJ33" i="32"/>
  <c r="AT33" i="32" s="1"/>
  <c r="AJ32" i="32"/>
  <c r="AT32" i="32" s="1"/>
  <c r="AT31" i="32"/>
  <c r="AJ31" i="32"/>
  <c r="AJ30" i="32"/>
  <c r="AT30" i="32" s="1"/>
  <c r="AJ29" i="32"/>
  <c r="AT29" i="32" s="1"/>
  <c r="AJ28" i="32"/>
  <c r="AT28" i="32" s="1"/>
  <c r="AT27" i="32"/>
  <c r="AJ27" i="32"/>
  <c r="AJ26" i="32"/>
  <c r="AT26" i="32" s="1"/>
  <c r="AJ25" i="32"/>
  <c r="AT25" i="32" s="1"/>
  <c r="AJ24" i="32"/>
  <c r="AT24" i="32" s="1"/>
  <c r="AT23" i="32"/>
  <c r="AJ23" i="32"/>
  <c r="AJ22" i="32"/>
  <c r="AT22" i="32" s="1"/>
  <c r="AJ21" i="32"/>
  <c r="AT21" i="32" s="1"/>
  <c r="AJ20" i="32"/>
  <c r="AT20" i="32" s="1"/>
  <c r="AT19" i="32"/>
  <c r="AJ19" i="32"/>
  <c r="AJ18" i="32"/>
  <c r="AT18" i="32" s="1"/>
  <c r="AJ17" i="32"/>
  <c r="AT17" i="32" s="1"/>
  <c r="AJ16" i="32"/>
  <c r="AT16" i="32" s="1"/>
  <c r="AT15" i="32"/>
  <c r="AJ15" i="32"/>
  <c r="AJ14" i="32"/>
  <c r="AT14" i="32" s="1"/>
  <c r="AJ13" i="32"/>
  <c r="AT13" i="32" s="1"/>
  <c r="AJ12" i="32"/>
  <c r="AT12" i="32" s="1"/>
  <c r="AT11" i="32"/>
  <c r="AJ11" i="32"/>
  <c r="AA2" i="18"/>
  <c r="AA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AT47" i="32" l="1"/>
  <c r="AO51" i="32" s="1"/>
  <c r="A177" i="32" l="1"/>
  <c r="A162" i="32"/>
  <c r="AD64" i="18"/>
  <c r="AD63" i="18"/>
  <c r="AD62" i="18"/>
  <c r="AD61" i="18"/>
  <c r="AB64" i="18"/>
  <c r="AB63" i="18"/>
  <c r="AB62" i="18"/>
  <c r="AB61" i="18"/>
  <c r="Z64" i="18"/>
  <c r="Z63" i="18"/>
  <c r="Z62" i="18"/>
  <c r="Z61" i="18"/>
  <c r="X64" i="18"/>
  <c r="X63" i="18"/>
  <c r="X62" i="18"/>
  <c r="X61" i="18"/>
  <c r="V64" i="18"/>
  <c r="V63" i="18"/>
  <c r="V62" i="18"/>
  <c r="V61" i="18"/>
  <c r="T64" i="18"/>
  <c r="T63" i="18"/>
  <c r="T62" i="18"/>
  <c r="T61" i="18"/>
  <c r="R64" i="18"/>
  <c r="R63" i="18"/>
  <c r="R62" i="18"/>
  <c r="R61" i="18"/>
  <c r="P64" i="18"/>
  <c r="P63" i="18"/>
  <c r="P62" i="18"/>
  <c r="P61" i="18"/>
  <c r="N64" i="18"/>
  <c r="N63" i="18"/>
  <c r="N62" i="18"/>
  <c r="N61" i="18"/>
  <c r="L64" i="18"/>
  <c r="L63" i="18"/>
  <c r="L62" i="18"/>
  <c r="L61" i="18"/>
  <c r="A64" i="18"/>
  <c r="A63" i="18"/>
  <c r="A62" i="18"/>
  <c r="A61" i="18"/>
  <c r="AC10" i="18" l="1"/>
  <c r="AA10" i="18"/>
  <c r="Y10" i="18"/>
  <c r="W10" i="18"/>
  <c r="U10" i="18"/>
  <c r="S10" i="18"/>
  <c r="Q10" i="18"/>
  <c r="O10" i="18"/>
  <c r="M10" i="18"/>
  <c r="K10" i="18"/>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33" i="18" l="1"/>
  <c r="A34" i="18" l="1"/>
  <c r="A35" i="18"/>
  <c r="A37" i="18" l="1"/>
  <c r="A36" i="18"/>
  <c r="A40" i="18" l="1"/>
  <c r="A39" i="18"/>
  <c r="A38" i="18"/>
  <c r="A41" i="18" l="1"/>
  <c r="A42" i="18" l="1"/>
  <c r="A43" i="18" l="1"/>
  <c r="A44" i="18" s="1"/>
  <c r="A45" i="18" s="1"/>
  <c r="A46" i="18" s="1"/>
  <c r="A47" i="18" s="1"/>
  <c r="A48" i="18" s="1"/>
  <c r="A49" i="18" s="1"/>
  <c r="A50" i="18" s="1"/>
  <c r="A51" i="18" s="1"/>
  <c r="L54" i="15" l="1"/>
  <c r="B30" i="18" l="1"/>
  <c r="AF51" i="18" l="1"/>
  <c r="AF50" i="18"/>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J19" i="18"/>
  <c r="T19" i="18" s="1"/>
  <c r="A20" i="18"/>
  <c r="J20" i="18"/>
  <c r="N20" i="18" s="1"/>
  <c r="A21" i="18"/>
  <c r="J21" i="18"/>
  <c r="T21" i="18" s="1"/>
  <c r="A22" i="18"/>
  <c r="A24" i="18" s="1"/>
  <c r="J22" i="18"/>
  <c r="T22" i="18" s="1"/>
  <c r="A23" i="18"/>
  <c r="J23" i="18"/>
  <c r="T23" i="18" s="1"/>
  <c r="J24" i="18"/>
  <c r="T24" i="18" s="1"/>
  <c r="J25" i="18"/>
  <c r="N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c r="B17" i="18" l="1"/>
  <c r="Z22" i="18"/>
  <c r="Z21" i="18"/>
  <c r="R22" i="18"/>
  <c r="AD37" i="18"/>
  <c r="R21" i="18"/>
  <c r="P21" i="18"/>
  <c r="T45" i="18"/>
  <c r="T51" i="18"/>
  <c r="P42" i="18"/>
  <c r="T37" i="18"/>
  <c r="AD42" i="18"/>
  <c r="V45" i="18"/>
  <c r="N42" i="18"/>
  <c r="AB42" i="18"/>
  <c r="X42" i="18"/>
  <c r="R25" i="18"/>
  <c r="V25" i="18"/>
  <c r="Z42" i="18"/>
  <c r="T42" i="18"/>
  <c r="X40" i="18"/>
  <c r="N21" i="18"/>
  <c r="AD38" i="18"/>
  <c r="V24" i="18"/>
  <c r="T40" i="18"/>
  <c r="P22" i="18"/>
  <c r="X22" i="18"/>
  <c r="AD26" i="18"/>
  <c r="L22" i="18"/>
  <c r="AB22" i="18"/>
  <c r="AD22" i="18"/>
  <c r="L38" i="18"/>
  <c r="P20" i="18"/>
  <c r="P43" i="18"/>
  <c r="AD43" i="18"/>
  <c r="V40" i="18"/>
  <c r="Z50" i="18"/>
  <c r="R20" i="18"/>
  <c r="AB26"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X26" i="18"/>
  <c r="R24" i="18"/>
  <c r="Z24" i="18"/>
  <c r="P24" i="18"/>
  <c r="L23" i="18"/>
  <c r="N22" i="18"/>
  <c r="AB21" i="18"/>
  <c r="X21" i="18"/>
  <c r="L21" i="18"/>
  <c r="AD21" i="18"/>
  <c r="AD20" i="18"/>
  <c r="T20" i="18"/>
  <c r="V20" i="18"/>
  <c r="AB20" i="18"/>
  <c r="AB19" i="18"/>
  <c r="N26" i="18"/>
  <c r="Z26" i="18"/>
  <c r="L25" i="18"/>
  <c r="P25" i="18"/>
  <c r="AB24" i="18"/>
  <c r="X24" i="18"/>
  <c r="N24" i="18"/>
  <c r="L24" i="18"/>
  <c r="AD24" i="18"/>
  <c r="P23" i="18"/>
  <c r="V23" i="18"/>
  <c r="R23" i="18"/>
  <c r="V21" i="18"/>
  <c r="L20" i="18"/>
  <c r="X20" i="18"/>
  <c r="Z20" i="18"/>
  <c r="V19" i="18"/>
  <c r="AD19" i="18"/>
  <c r="R19" i="18"/>
  <c r="X19" i="18"/>
  <c r="P19" i="18"/>
  <c r="Z19" i="18"/>
  <c r="L19" i="18"/>
  <c r="AF27" i="18"/>
  <c r="N19" i="18"/>
  <c r="Z23" i="18"/>
  <c r="AD23" i="18"/>
  <c r="Z25" i="18"/>
  <c r="AD25" i="18"/>
  <c r="R33" i="18"/>
  <c r="V33" i="18"/>
  <c r="N35" i="18"/>
  <c r="P36" i="18"/>
  <c r="T39" i="18"/>
  <c r="L45" i="18"/>
  <c r="T49" i="18"/>
  <c r="AD39" i="18"/>
  <c r="X45" i="18"/>
  <c r="R26" i="18"/>
  <c r="L26" i="18"/>
  <c r="AB32" i="18"/>
  <c r="AD32" i="18"/>
  <c r="AB34" i="18"/>
  <c r="AD34" i="18"/>
  <c r="X36" i="18"/>
  <c r="AB37" i="18"/>
  <c r="T43" i="18"/>
  <c r="AB51" i="18"/>
  <c r="AD36" i="18"/>
  <c r="T36" i="18"/>
  <c r="V49" i="18"/>
  <c r="Z43" i="18"/>
  <c r="Z51" i="18"/>
  <c r="R45" i="18"/>
  <c r="R37" i="18"/>
  <c r="P47" i="18"/>
  <c r="T26" i="18"/>
  <c r="T25" i="18"/>
  <c r="AB23" i="18"/>
  <c r="X23" i="18"/>
  <c r="N23" i="18"/>
  <c r="AB25" i="18"/>
  <c r="X25" i="18"/>
  <c r="P33" i="18"/>
  <c r="AD35" i="18"/>
  <c r="T35" i="18"/>
  <c r="N39" i="18"/>
  <c r="T41" i="18"/>
  <c r="AB45" i="18"/>
  <c r="P26" i="18"/>
  <c r="Z32" i="18"/>
  <c r="N32" i="18"/>
  <c r="Z34" i="18"/>
  <c r="N34" i="18"/>
  <c r="V37" i="18"/>
  <c r="L37" i="18"/>
  <c r="T47" i="18"/>
  <c r="L51" i="18"/>
  <c r="N36" i="18"/>
  <c r="AD47" i="18"/>
  <c r="X47" i="18"/>
  <c r="X51" i="18"/>
  <c r="AD41" i="18"/>
  <c r="Z35" i="18"/>
  <c r="AD45" i="18"/>
  <c r="L32" i="18"/>
  <c r="V51" i="18"/>
  <c r="X32" i="18"/>
  <c r="AF52" i="18"/>
  <c r="AB41" i="18"/>
  <c r="L49" i="18"/>
  <c r="L40" i="18"/>
  <c r="AB44" i="18"/>
  <c r="L48" i="18"/>
  <c r="P41" i="18"/>
  <c r="AB43" i="18"/>
  <c r="P45" i="18"/>
  <c r="AB47" i="18"/>
  <c r="P49" i="18"/>
  <c r="AD51" i="18"/>
  <c r="N43" i="18"/>
  <c r="N47" i="18"/>
  <c r="V43" i="18"/>
  <c r="V41" i="18"/>
  <c r="P48" i="18"/>
  <c r="X39" i="18"/>
  <c r="R49" i="18"/>
  <c r="R41" i="18"/>
  <c r="Z40" i="18"/>
  <c r="P51" i="18"/>
  <c r="AG22" i="18" l="1"/>
  <c r="AG38" i="18"/>
  <c r="AG42" i="18"/>
  <c r="AG46" i="18"/>
  <c r="AG35" i="18"/>
  <c r="AG50" i="18"/>
  <c r="AG21" i="18"/>
  <c r="AG26" i="18"/>
  <c r="AG34" i="18"/>
  <c r="AG33" i="18"/>
  <c r="AG45" i="18"/>
  <c r="AG37" i="18"/>
  <c r="AG36" i="18"/>
  <c r="AG51" i="18"/>
  <c r="AG47" i="18"/>
  <c r="AG44" i="18"/>
  <c r="AD52" i="18"/>
  <c r="AC56" i="18" s="1"/>
  <c r="AD56" i="18" s="1"/>
  <c r="X52" i="18"/>
  <c r="W56" i="18" s="1"/>
  <c r="X56" i="18" s="1"/>
  <c r="AG32" i="18"/>
  <c r="AG25" i="18"/>
  <c r="AG19" i="18"/>
  <c r="AG20" i="18"/>
  <c r="AG24" i="18"/>
  <c r="R27" i="18"/>
  <c r="X27" i="18"/>
  <c r="N27" i="18"/>
  <c r="V27" i="18"/>
  <c r="AG23" i="18"/>
  <c r="Z27" i="18"/>
  <c r="A26" i="18"/>
  <c r="A25"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L27" i="18"/>
  <c r="K55" i="18" s="1"/>
  <c r="L55" i="18" s="1"/>
  <c r="AG39" i="18"/>
  <c r="AC55" i="18" l="1"/>
  <c r="U55" i="18"/>
  <c r="O55" i="18"/>
  <c r="AA55" i="18"/>
  <c r="M55" i="18"/>
  <c r="S55" i="18"/>
  <c r="Y55" i="18"/>
  <c r="W55" i="18"/>
  <c r="Q55" i="18"/>
  <c r="AG52" i="18"/>
  <c r="AG27" i="18"/>
  <c r="AG56" i="18"/>
  <c r="L56" i="18"/>
  <c r="X55" i="18" l="1"/>
  <c r="W9" i="18" s="1"/>
  <c r="W11" i="18" s="1"/>
  <c r="AB55" i="18"/>
  <c r="AA9" i="18" s="1"/>
  <c r="Z55" i="18"/>
  <c r="Y9" i="18" s="1"/>
  <c r="P55" i="18"/>
  <c r="O9" i="18" s="1"/>
  <c r="O11" i="18" s="1"/>
  <c r="T55" i="18"/>
  <c r="S9" i="18" s="1"/>
  <c r="V55" i="18"/>
  <c r="U9" i="18" s="1"/>
  <c r="U11" i="18" s="1"/>
  <c r="R55" i="18"/>
  <c r="Q9" i="18" s="1"/>
  <c r="N55" i="18"/>
  <c r="M9" i="18" s="1"/>
  <c r="AD55" i="18"/>
  <c r="AC9" i="18" s="1"/>
  <c r="AC11" i="18" s="1"/>
  <c r="AG55" i="18"/>
  <c r="K9" i="18"/>
  <c r="S11" i="18" l="1"/>
  <c r="S12" i="18" s="1"/>
  <c r="S14" i="18" s="1"/>
  <c r="Y11" i="18"/>
  <c r="Y12" i="18" s="1"/>
  <c r="Y14" i="18" s="1"/>
  <c r="AA11" i="18"/>
  <c r="AA12" i="18" s="1"/>
  <c r="AA14" i="18" s="1"/>
  <c r="M11" i="18"/>
  <c r="M12" i="18" s="1"/>
  <c r="M14" i="18" s="1"/>
  <c r="K11" i="18"/>
  <c r="K12" i="18" s="1"/>
  <c r="K14" i="18" s="1"/>
  <c r="Q11" i="18"/>
  <c r="Q12" i="18" s="1"/>
  <c r="Q14" i="18" s="1"/>
  <c r="W12" i="18"/>
  <c r="W14" i="18" s="1"/>
  <c r="AC12" i="18"/>
  <c r="AC14" i="18" s="1"/>
  <c r="U12" i="18"/>
  <c r="U14" i="18" s="1"/>
  <c r="O12" i="18"/>
  <c r="O14" i="18" s="1"/>
  <c r="AF14" i="18" l="1"/>
  <c r="A93" i="18" l="1"/>
  <c r="A150" i="18"/>
  <c r="U21" i="16" s="1"/>
  <c r="U25" i="16" l="1"/>
  <c r="U29" i="16" s="1"/>
  <c r="U31" i="16" s="1"/>
  <c r="AM33" i="16" l="1"/>
  <c r="U35" i="16"/>
  <c r="Y73" i="15" s="1"/>
  <c r="Y56" i="30" s="1"/>
</calcChain>
</file>

<file path=xl/sharedStrings.xml><?xml version="1.0" encoding="utf-8"?>
<sst xmlns="http://schemas.openxmlformats.org/spreadsheetml/2006/main" count="496" uniqueCount="246">
  <si>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</si>
  <si>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</si>
  <si>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</si>
  <si>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</si>
  <si>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</si>
  <si>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</si>
  <si>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</si>
  <si>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</si>
  <si>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</si>
  <si>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</si>
  <si>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</si>
  <si>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</si>
  <si>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</si>
  <si>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</si>
  <si>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窓サイズ（mm）
幅（W）×高さ（H)</t>
    <rPh sb="0" eb="1">
      <t>マド</t>
    </rPh>
    <rPh sb="9" eb="10">
      <t>ハバ</t>
    </rPh>
    <rPh sb="14" eb="15">
      <t>タカ</t>
    </rPh>
    <phoneticPr fontId="7"/>
  </si>
  <si>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</si>
  <si>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</si>
  <si>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</si>
  <si>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</si>
  <si>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</si>
  <si>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</si>
  <si>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</si>
  <si>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</si>
  <si>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</si>
  <si>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</si>
  <si>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</si>
  <si>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t>
  </si>
  <si>
    <t>窓数</t>
    <phoneticPr fontId="7"/>
  </si>
  <si>
    <t>戸数</t>
    <rPh sb="0" eb="2">
      <t>コスウ</t>
    </rPh>
    <phoneticPr fontId="4"/>
  </si>
  <si>
    <t>グレード</t>
    <phoneticPr fontId="4"/>
  </si>
  <si>
    <t>補助単価</t>
    <rPh sb="0" eb="2">
      <t>ホジョ</t>
    </rPh>
    <rPh sb="2" eb="4">
      <t>タンカ</t>
    </rPh>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</si>
  <si>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</si>
  <si>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</si>
  <si>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</si>
  <si>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</si>
  <si>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</si>
  <si>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</si>
  <si>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</si>
  <si>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</si>
  <si>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</si>
  <si>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</si>
  <si>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 xml:space="preserve"> 円（税抜)</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</si>
  <si>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</si>
  <si>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</si>
  <si>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</si>
  <si>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</si>
  <si>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円</t>
    <rPh sb="0" eb="1">
      <t>エン</t>
    </rPh>
    <phoneticPr fontId="4"/>
  </si>
  <si>
    <t>㎡</t>
    <phoneticPr fontId="38"/>
  </si>
  <si>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</si>
  <si>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</si>
  <si>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</si>
  <si>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t>
    <phoneticPr fontId="4"/>
  </si>
  <si>
    <t>）</t>
    <phoneticPr fontId="4"/>
  </si>
  <si>
    <t>－</t>
    <phoneticPr fontId="4"/>
  </si>
  <si>
    <t>E-mail</t>
    <phoneticPr fontId="4"/>
  </si>
  <si>
    <t>)</t>
    <phoneticPr fontId="4"/>
  </si>
  <si>
    <t>総戸数</t>
    <rPh sb="0" eb="3">
      <t>ソウコスウ</t>
    </rPh>
    <phoneticPr fontId="4"/>
  </si>
  <si>
    <t>戸</t>
    <rPh sb="0" eb="1">
      <t>コ</t>
    </rPh>
    <phoneticPr fontId="38"/>
  </si>
  <si>
    <t>〒</t>
    <phoneticPr fontId="4"/>
  </si>
  <si>
    <t>〒</t>
    <phoneticPr fontId="4"/>
  </si>
  <si>
    <t>－</t>
    <phoneticPr fontId="4"/>
  </si>
  <si>
    <t>補助対象経費の合計　（Ａ）</t>
    <rPh sb="0" eb="2">
      <t>ホジョ</t>
    </rPh>
    <rPh sb="2" eb="4">
      <t>タイショウ</t>
    </rPh>
    <rPh sb="7" eb="9">
      <t>ゴウケイ</t>
    </rPh>
    <phoneticPr fontId="4"/>
  </si>
  <si>
    <t>記</t>
    <rPh sb="0" eb="1">
      <t>キ</t>
    </rPh>
    <phoneticPr fontId="4"/>
  </si>
  <si>
    <t>日</t>
    <rPh sb="0" eb="1">
      <t>ニチ</t>
    </rPh>
    <phoneticPr fontId="4"/>
  </si>
  <si>
    <t>役　職　名
代表者氏名</t>
    <rPh sb="0" eb="1">
      <t>ヤク</t>
    </rPh>
    <rPh sb="2" eb="3">
      <t>ショク</t>
    </rPh>
    <rPh sb="4" eb="5">
      <t>ナ</t>
    </rPh>
    <rPh sb="6" eb="8">
      <t>ダイヒョウ</t>
    </rPh>
    <rPh sb="8" eb="9">
      <t>シャ</t>
    </rPh>
    <rPh sb="9" eb="11">
      <t>シメイ</t>
    </rPh>
    <phoneticPr fontId="4"/>
  </si>
  <si>
    <t>＜ガラスの中空層厚の確認＞</t>
    <rPh sb="5" eb="7">
      <t>チュウクウ</t>
    </rPh>
    <rPh sb="7" eb="9">
      <t>ソウアツ</t>
    </rPh>
    <rPh sb="10" eb="12">
      <t>カクニン</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</si>
  <si>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</si>
  <si>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</si>
  <si>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</si>
  <si>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</si>
  <si>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</si>
  <si>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（既存住宅における断熱リフォーム支援事業）</t>
    <rPh sb="1" eb="3">
      <t>キソン</t>
    </rPh>
    <rPh sb="3" eb="5">
      <t>ジュウタク</t>
    </rPh>
    <rPh sb="9" eb="11">
      <t>ダンネツ</t>
    </rPh>
    <rPh sb="16" eb="18">
      <t>シエン</t>
    </rPh>
    <rPh sb="18" eb="20">
      <t>ジギョウ</t>
    </rPh>
    <phoneticPr fontId="4"/>
  </si>
  <si>
    <t>使用する製品の複層ガラスの中空層の厚さは、財団のホームページで公表されている最小中空層厚さを満たしている。</t>
    <rPh sb="4" eb="6">
      <t>セイヒン</t>
    </rPh>
    <phoneticPr fontId="4"/>
  </si>
  <si>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</si>
  <si>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</si>
  <si>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</si>
  <si>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</si>
  <si>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月</t>
    <rPh sb="0" eb="1">
      <t>ガツ</t>
    </rPh>
    <phoneticPr fontId="4"/>
  </si>
  <si>
    <t>をもって交付決定（</t>
    <rPh sb="4" eb="6">
      <t>コウフ</t>
    </rPh>
    <rPh sb="6" eb="8">
      <t>ケッテイ</t>
    </rPh>
    <phoneticPr fontId="4"/>
  </si>
  <si>
    <t>北環財第</t>
    <rPh sb="0" eb="1">
      <t>キタ</t>
    </rPh>
    <rPh sb="1" eb="2">
      <t>ワ</t>
    </rPh>
    <rPh sb="2" eb="3">
      <t>ザイ</t>
    </rPh>
    <rPh sb="3" eb="4">
      <t>ダイ</t>
    </rPh>
    <phoneticPr fontId="4"/>
  </si>
  <si>
    <t>-</t>
    <phoneticPr fontId="4"/>
  </si>
  <si>
    <t>補助事業者</t>
    <rPh sb="0" eb="2">
      <t>ホジョ</t>
    </rPh>
    <rPh sb="2" eb="4">
      <t>ジギョウ</t>
    </rPh>
    <rPh sb="4" eb="5">
      <t>シャ</t>
    </rPh>
    <phoneticPr fontId="4"/>
  </si>
  <si>
    <t>※使用状況の報告（定期アンケート）の送付先について</t>
    <rPh sb="1" eb="3">
      <t>シヨウ</t>
    </rPh>
    <rPh sb="3" eb="5">
      <t>ジョウキョウ</t>
    </rPh>
    <rPh sb="6" eb="8">
      <t>ホウコク</t>
    </rPh>
    <rPh sb="9" eb="11">
      <t>テイキ</t>
    </rPh>
    <rPh sb="18" eb="21">
      <t>ソウフサキ</t>
    </rPh>
    <phoneticPr fontId="4"/>
  </si>
  <si>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3"/>
  </si>
  <si>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3"/>
  </si>
  <si>
    <t>【送付先住所】</t>
    <rPh sb="1" eb="4">
      <t>ソウフサキ</t>
    </rPh>
    <rPh sb="4" eb="6">
      <t>ジュウショ</t>
    </rPh>
    <phoneticPr fontId="53"/>
  </si>
  <si>
    <t>担当者
（宛名）</t>
    <rPh sb="0" eb="3">
      <t>タントウシャ</t>
    </rPh>
    <rPh sb="5" eb="7">
      <t>アテナ</t>
    </rPh>
    <phoneticPr fontId="4"/>
  </si>
  <si>
    <t>２.事業完了日</t>
    <rPh sb="2" eb="4">
      <t>ジギョウ</t>
    </rPh>
    <rPh sb="4" eb="6">
      <t>カンリョウ</t>
    </rPh>
    <rPh sb="6" eb="7">
      <t>ヒ</t>
    </rPh>
    <phoneticPr fontId="4"/>
  </si>
  <si>
    <t>現金・振込</t>
    <rPh sb="0" eb="2">
      <t>ゲンキン</t>
    </rPh>
    <rPh sb="3" eb="5">
      <t>フリコミ</t>
    </rPh>
    <phoneticPr fontId="4"/>
  </si>
  <si>
    <t>４.支払形態</t>
    <phoneticPr fontId="38"/>
  </si>
  <si>
    <t>支払委託</t>
    <rPh sb="0" eb="2">
      <t>シハラ</t>
    </rPh>
    <rPh sb="2" eb="4">
      <t>イタク</t>
    </rPh>
    <phoneticPr fontId="38"/>
  </si>
  <si>
    <t>個別クレジット</t>
    <phoneticPr fontId="38"/>
  </si>
  <si>
    <t>６.補助事業の実施に係る契約先</t>
    <rPh sb="2" eb="4">
      <t>ホジョ</t>
    </rPh>
    <rPh sb="4" eb="6">
      <t>ジギョウ</t>
    </rPh>
    <rPh sb="7" eb="9">
      <t>ジッシ</t>
    </rPh>
    <rPh sb="10" eb="11">
      <t>カカワ</t>
    </rPh>
    <rPh sb="12" eb="14">
      <t>ケイヤク</t>
    </rPh>
    <rPh sb="14" eb="15">
      <t>サキ</t>
    </rPh>
    <phoneticPr fontId="4"/>
  </si>
  <si>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4"/>
  </si>
  <si>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4"/>
  </si>
  <si>
    <t>１.補助事業者情報</t>
    <rPh sb="2" eb="4">
      <t>ホジョ</t>
    </rPh>
    <rPh sb="4" eb="6">
      <t>ジギョウ</t>
    </rPh>
    <rPh sb="6" eb="7">
      <t>シャ</t>
    </rPh>
    <rPh sb="7" eb="9">
      <t>ジョウホウ</t>
    </rPh>
    <phoneticPr fontId="4"/>
  </si>
  <si>
    <t>補助事業者名</t>
    <rPh sb="0" eb="2">
      <t>ホジョ</t>
    </rPh>
    <rPh sb="2" eb="4">
      <t>ジギョウ</t>
    </rPh>
    <rPh sb="4" eb="5">
      <t>シャ</t>
    </rPh>
    <rPh sb="5" eb="6">
      <t>メイ</t>
    </rPh>
    <phoneticPr fontId="4"/>
  </si>
  <si>
    <t>【集合（全体）】定型様式6</t>
    <phoneticPr fontId="43"/>
  </si>
  <si>
    <t>【集合（全体）】定型様式5</t>
    <phoneticPr fontId="4"/>
  </si>
  <si>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4"/>
  </si>
  <si>
    <t>様式第12</t>
    <phoneticPr fontId="4"/>
  </si>
  <si>
    <t>精算払請求書</t>
    <rPh sb="0" eb="2">
      <t>セイサン</t>
    </rPh>
    <rPh sb="2" eb="3">
      <t>バライ</t>
    </rPh>
    <rPh sb="3" eb="6">
      <t>セイキュウショ</t>
    </rPh>
    <phoneticPr fontId="4"/>
  </si>
  <si>
    <t>-</t>
    <phoneticPr fontId="53"/>
  </si>
  <si>
    <t>１.　補助事業者情報</t>
    <rPh sb="3" eb="5">
      <t>ホジョ</t>
    </rPh>
    <rPh sb="5" eb="7">
      <t>ジギョウ</t>
    </rPh>
    <rPh sb="7" eb="8">
      <t>シャ</t>
    </rPh>
    <rPh sb="8" eb="10">
      <t>ジョウホウ</t>
    </rPh>
    <phoneticPr fontId="4"/>
  </si>
  <si>
    <t xml:space="preserve"> 交付決定番号</t>
    <rPh sb="1" eb="3">
      <t>コウフ</t>
    </rPh>
    <rPh sb="3" eb="5">
      <t>ケッテイ</t>
    </rPh>
    <rPh sb="5" eb="7">
      <t>バンゴウ</t>
    </rPh>
    <phoneticPr fontId="53"/>
  </si>
  <si>
    <t>北環財第</t>
    <rPh sb="0" eb="1">
      <t>キタ</t>
    </rPh>
    <rPh sb="1" eb="2">
      <t>ワ</t>
    </rPh>
    <rPh sb="2" eb="3">
      <t>ザイ</t>
    </rPh>
    <rPh sb="3" eb="4">
      <t>ダイ</t>
    </rPh>
    <phoneticPr fontId="53"/>
  </si>
  <si>
    <t>号</t>
    <rPh sb="0" eb="1">
      <t>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</si>
  <si>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</si>
  <si>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</si>
  <si>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 xml:space="preserve"> 金融機関コード</t>
    <rPh sb="1" eb="3">
      <t>キンユウ</t>
    </rPh>
    <rPh sb="3" eb="5">
      <t>キカン</t>
    </rPh>
    <phoneticPr fontId="4"/>
  </si>
  <si>
    <t xml:space="preserve"> 金融機関名</t>
    <rPh sb="1" eb="3">
      <t>キンユウ</t>
    </rPh>
    <rPh sb="3" eb="5">
      <t>キカン</t>
    </rPh>
    <rPh sb="5" eb="6">
      <t>メイ</t>
    </rPh>
    <phoneticPr fontId="4"/>
  </si>
  <si>
    <t xml:space="preserve"> 支店コード</t>
    <rPh sb="1" eb="3">
      <t>シテン</t>
    </rPh>
    <phoneticPr fontId="4"/>
  </si>
  <si>
    <t xml:space="preserve"> 支店名</t>
    <rPh sb="1" eb="3">
      <t>シテン</t>
    </rPh>
    <rPh sb="3" eb="4">
      <t>メイ</t>
    </rPh>
    <phoneticPr fontId="4"/>
  </si>
  <si>
    <t xml:space="preserve"> 預金の種類（該当するものに■をつけること）</t>
    <rPh sb="1" eb="3">
      <t>ヨキン</t>
    </rPh>
    <rPh sb="4" eb="6">
      <t>シュルイ</t>
    </rPh>
    <phoneticPr fontId="4"/>
  </si>
  <si>
    <t>普通</t>
    <rPh sb="0" eb="2">
      <t>フツウ</t>
    </rPh>
    <phoneticPr fontId="4"/>
  </si>
  <si>
    <t>貯蓄</t>
    <rPh sb="0" eb="2">
      <t>チョチク</t>
    </rPh>
    <phoneticPr fontId="4"/>
  </si>
  <si>
    <t>その他（</t>
    <rPh sb="2" eb="3">
      <t>タ</t>
    </rPh>
    <phoneticPr fontId="4"/>
  </si>
  <si>
    <t xml:space="preserve"> 口座番号（右詰めで記入）</t>
    <rPh sb="1" eb="3">
      <t>コウザ</t>
    </rPh>
    <rPh sb="3" eb="5">
      <t>バンゴウ</t>
    </rPh>
    <rPh sb="6" eb="8">
      <t>ミギヅメ</t>
    </rPh>
    <rPh sb="10" eb="12">
      <t>キニュウ</t>
    </rPh>
    <phoneticPr fontId="4"/>
  </si>
  <si>
    <t xml:space="preserve"> 口座名義人（カタカナで記入）</t>
    <rPh sb="1" eb="3">
      <t>コウザ</t>
    </rPh>
    <rPh sb="3" eb="5">
      <t>メイギ</t>
    </rPh>
    <rPh sb="5" eb="6">
      <t>ジン</t>
    </rPh>
    <rPh sb="12" eb="14">
      <t>キニュウ</t>
    </rPh>
    <phoneticPr fontId="4"/>
  </si>
  <si>
    <t>補助金について、二酸化炭素排出抑制対策事業費等補助金（既存住宅における断熱リフォーム支援事業）
交付規程第９条の規定に基づき、下記のとおり報告します。</t>
    <rPh sb="50" eb="52">
      <t>キテイ</t>
    </rPh>
    <phoneticPr fontId="38"/>
  </si>
  <si>
    <t>３.実績報告の補助金の額</t>
    <rPh sb="2" eb="6">
      <t>ジッセキホウコク</t>
    </rPh>
    <rPh sb="7" eb="10">
      <t>ホジョキン</t>
    </rPh>
    <rPh sb="11" eb="12">
      <t>ガク</t>
    </rPh>
    <phoneticPr fontId="4"/>
  </si>
  <si>
    <t>補助対象住戸の
延べ床面積合計</t>
    <phoneticPr fontId="4"/>
  </si>
  <si>
    <t>…補助事業者入力欄</t>
    <rPh sb="1" eb="3">
      <t>ホジョ</t>
    </rPh>
    <rPh sb="3" eb="5">
      <t>ジギョウ</t>
    </rPh>
    <rPh sb="5" eb="6">
      <t>シャ</t>
    </rPh>
    <rPh sb="6" eb="8">
      <t>ニュウリョク</t>
    </rPh>
    <rPh sb="8" eb="9">
      <t>ラン</t>
    </rPh>
    <phoneticPr fontId="4"/>
  </si>
  <si>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4"/>
  </si>
  <si>
    <t>補助対象戸数</t>
    <rPh sb="0" eb="2">
      <t>ホジョ</t>
    </rPh>
    <rPh sb="2" eb="4">
      <t>タイショウ</t>
    </rPh>
    <rPh sb="4" eb="6">
      <t>コスウ</t>
    </rPh>
    <phoneticPr fontId="4"/>
  </si>
  <si>
    <t>＜補助金交付算定額の算出＞　</t>
    <rPh sb="1" eb="4">
      <t>ホジョキン</t>
    </rPh>
    <rPh sb="4" eb="6">
      <t>コウフ</t>
    </rPh>
    <rPh sb="6" eb="8">
      <t>サンテイ</t>
    </rPh>
    <rPh sb="8" eb="9">
      <t>ガク</t>
    </rPh>
    <rPh sb="9" eb="10">
      <t>テイガク</t>
    </rPh>
    <rPh sb="10" eb="12">
      <t>サンシュツ</t>
    </rPh>
    <phoneticPr fontId="4"/>
  </si>
  <si>
    <t>補助事業者名</t>
    <rPh sb="0" eb="4">
      <t>ホジョジギョウ</t>
    </rPh>
    <phoneticPr fontId="38"/>
  </si>
  <si>
    <t>記</t>
    <rPh sb="0" eb="1">
      <t>キ</t>
    </rPh>
    <phoneticPr fontId="53"/>
  </si>
  <si>
    <t>１．補助事業者情報</t>
  </si>
  <si>
    <t>２．精算払請求金額</t>
    <phoneticPr fontId="53"/>
  </si>
  <si>
    <t>３．振込先</t>
    <phoneticPr fontId="53"/>
  </si>
  <si>
    <t>２.　精算払請求金額</t>
    <rPh sb="3" eb="5">
      <t>セイサン</t>
    </rPh>
    <rPh sb="5" eb="6">
      <t>ハラ</t>
    </rPh>
    <rPh sb="6" eb="8">
      <t>セイキュウ</t>
    </rPh>
    <rPh sb="8" eb="10">
      <t>キンガク</t>
    </rPh>
    <phoneticPr fontId="4"/>
  </si>
  <si>
    <t>３.　振込先</t>
    <rPh sb="3" eb="6">
      <t>フリコミサキ</t>
    </rPh>
    <phoneticPr fontId="4"/>
  </si>
  <si>
    <t>２．事業完了日</t>
  </si>
  <si>
    <t>３．実績報告の補助金の額</t>
    <phoneticPr fontId="4"/>
  </si>
  <si>
    <t>４．支払形態</t>
    <phoneticPr fontId="4"/>
  </si>
  <si>
    <t>５．手続代行者 担当者情報</t>
    <phoneticPr fontId="4"/>
  </si>
  <si>
    <t>６．補助事業の実施に係る契約先</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</si>
  <si>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</si>
  <si>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</si>
  <si>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</si>
  <si>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※店舗、事務所等との併用住戸は補助対象から除くこと。</t>
    <rPh sb="1" eb="3">
      <t>テンポ</t>
    </rPh>
    <phoneticPr fontId="38"/>
  </si>
  <si>
    <t>号　）があった上記</t>
    <phoneticPr fontId="4"/>
  </si>
  <si>
    <t>@</t>
    <phoneticPr fontId="4"/>
  </si>
  <si>
    <t>改修工法</t>
    <rPh sb="0" eb="2">
      <t>カイシュウ</t>
    </rPh>
    <rPh sb="2" eb="4">
      <t>コウホウ</t>
    </rPh>
    <phoneticPr fontId="4"/>
  </si>
  <si>
    <t>　玄関ドア</t>
    <rPh sb="1" eb="3">
      <t>ゲンカン</t>
    </rPh>
    <phoneticPr fontId="4"/>
  </si>
  <si>
    <t>＜補助対象経費の算出＞</t>
    <rPh sb="1" eb="7">
      <t>ホジョタイショウケイヒ</t>
    </rPh>
    <rPh sb="8" eb="10">
      <t>サンシュツ</t>
    </rPh>
    <phoneticPr fontId="4"/>
  </si>
  <si>
    <t>メーカー名</t>
    <rPh sb="4" eb="5">
      <t>メイ</t>
    </rPh>
    <phoneticPr fontId="4"/>
  </si>
  <si>
    <t>金額[税抜]</t>
    <rPh sb="0" eb="2">
      <t>キンガク</t>
    </rPh>
    <rPh sb="3" eb="5">
      <t>ゼイヌ</t>
    </rPh>
    <phoneticPr fontId="4"/>
  </si>
  <si>
    <t>枚数</t>
    <rPh sb="0" eb="2">
      <t>マイスウ</t>
    </rPh>
    <phoneticPr fontId="4"/>
  </si>
  <si>
    <t>玄関ドアの補助対象経費</t>
    <rPh sb="0" eb="2">
      <t>ゲンカン</t>
    </rPh>
    <rPh sb="5" eb="7">
      <t>ホジョ</t>
    </rPh>
    <rPh sb="7" eb="9">
      <t>タイショウ</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</si>
  <si>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</si>
  <si>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</si>
  <si>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8"/>
  </si>
  <si>
    <t>※「明細書」を先に入力すること</t>
    <rPh sb="2" eb="5">
      <t>メイサイショ</t>
    </rPh>
    <rPh sb="7" eb="8">
      <t>サキ</t>
    </rPh>
    <rPh sb="9" eb="11">
      <t>ニュウリョク</t>
    </rPh>
    <phoneticPr fontId="4"/>
  </si>
  <si>
    <t>商品名（シリーズ名）</t>
    <rPh sb="0" eb="3">
      <t>ショウヒンメイ</t>
    </rPh>
    <rPh sb="8" eb="9">
      <t>メイ</t>
    </rPh>
    <phoneticPr fontId="4"/>
  </si>
  <si>
    <t>断熱仕様</t>
    <rPh sb="0" eb="4">
      <t>ダンネツシヨウ</t>
    </rPh>
    <phoneticPr fontId="4"/>
  </si>
  <si>
    <t>本体型番</t>
    <rPh sb="0" eb="4">
      <t>ホンタイカタバン</t>
    </rPh>
    <phoneticPr fontId="4"/>
  </si>
  <si>
    <t>適合番号</t>
    <rPh sb="0" eb="4">
      <t>テキゴウバンゴウ</t>
    </rPh>
    <phoneticPr fontId="4"/>
  </si>
  <si>
    <t>申請者名</t>
  </si>
  <si>
    <t>明細書【LED照明】</t>
    <rPh sb="0" eb="3">
      <t>メイサイショ</t>
    </rPh>
    <rPh sb="7" eb="9">
      <t>ショウメイ</t>
    </rPh>
    <phoneticPr fontId="4"/>
  </si>
  <si>
    <t>…申請者入力欄</t>
    <rPh sb="1" eb="4">
      <t>シンセイシャ</t>
    </rPh>
    <rPh sb="4" eb="6">
      <t>ニュウリョク</t>
    </rPh>
    <rPh sb="6" eb="7">
      <t>ラン</t>
    </rPh>
    <phoneticPr fontId="4"/>
  </si>
  <si>
    <t>＜見積書の補助対象経費＞</t>
    <phoneticPr fontId="53"/>
  </si>
  <si>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</si>
  <si>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3"/>
  </si>
  <si>
    <t>メーカー名</t>
    <rPh sb="4" eb="5">
      <t>メイ</t>
    </rPh>
    <phoneticPr fontId="53"/>
  </si>
  <si>
    <t>消費電力(W)</t>
    <rPh sb="0" eb="4">
      <t>ショウヒデンリョク</t>
    </rPh>
    <phoneticPr fontId="53"/>
  </si>
  <si>
    <t>合計</t>
    <rPh sb="0" eb="2">
      <t>ゴウケイ</t>
    </rPh>
    <phoneticPr fontId="53"/>
  </si>
  <si>
    <t>【窓の改修】内窓取付_M5</t>
    <rPh sb="1" eb="2">
      <t>マド</t>
    </rPh>
    <rPh sb="3" eb="5">
      <t>カイシュウ</t>
    </rPh>
    <rPh sb="6" eb="7">
      <t>ウチ</t>
    </rPh>
    <rPh sb="7" eb="8">
      <t>マド</t>
    </rPh>
    <rPh sb="8" eb="10">
      <t>トリツケ</t>
    </rPh>
    <phoneticPr fontId="43"/>
  </si>
  <si>
    <t>【窓の改修】カバー工法窓取付_M6</t>
    <rPh sb="1" eb="2">
      <t>マド</t>
    </rPh>
    <rPh sb="3" eb="5">
      <t>カイシュウ</t>
    </rPh>
    <rPh sb="9" eb="11">
      <t>コウホウ</t>
    </rPh>
    <rPh sb="11" eb="12">
      <t>マド</t>
    </rPh>
    <rPh sb="12" eb="14">
      <t>トリツケ</t>
    </rPh>
    <phoneticPr fontId="43"/>
  </si>
  <si>
    <t>M5</t>
    <phoneticPr fontId="4"/>
  </si>
  <si>
    <t>M6</t>
    <phoneticPr fontId="4"/>
  </si>
  <si>
    <t>単価（円）①
(工事費込)</t>
    <rPh sb="0" eb="2">
      <t>タンカ</t>
    </rPh>
    <rPh sb="3" eb="4">
      <t>エン</t>
    </rPh>
    <rPh sb="8" eb="12">
      <t>コウジヒコ</t>
    </rPh>
    <phoneticPr fontId="53"/>
  </si>
  <si>
    <t>①と24,000円の低い額(②)</t>
    <rPh sb="8" eb="9">
      <t>エン</t>
    </rPh>
    <rPh sb="10" eb="11">
      <t>ヒク</t>
    </rPh>
    <rPh sb="12" eb="13">
      <t>ガク</t>
    </rPh>
    <phoneticPr fontId="4"/>
  </si>
  <si>
    <t>個数</t>
    <rPh sb="0" eb="2">
      <t>コスウ</t>
    </rPh>
    <phoneticPr fontId="53"/>
  </si>
  <si>
    <t>②×個数（円） [税抜]
(補助対象経費➂）</t>
    <rPh sb="2" eb="4">
      <t>コスウ</t>
    </rPh>
    <rPh sb="5" eb="6">
      <t>エン</t>
    </rPh>
    <rPh sb="9" eb="11">
      <t>ゼイヌキ</t>
    </rPh>
    <rPh sb="14" eb="20">
      <t>ホジョタイショウケイヒ</t>
    </rPh>
    <phoneticPr fontId="4"/>
  </si>
  <si>
    <t>【集合(全体)】定型様式6</t>
    <rPh sb="1" eb="3">
      <t>シュウゴウ</t>
    </rPh>
    <rPh sb="4" eb="6">
      <t>ゼンタイ</t>
    </rPh>
    <phoneticPr fontId="53"/>
  </si>
  <si>
    <t>LEDの
番号</t>
    <rPh sb="5" eb="7">
      <t>バンゴウ</t>
    </rPh>
    <phoneticPr fontId="53"/>
  </si>
  <si>
    <t>本体型番</t>
    <rPh sb="0" eb="2">
      <t>ホンタイ</t>
    </rPh>
    <rPh sb="2" eb="4">
      <t>カタバン</t>
    </rPh>
    <phoneticPr fontId="53"/>
  </si>
  <si>
    <t>　　窓・玄関ドアの補助金交付算定額合計　（E）
　　※明細書（C）の合計金額（1,000円未満切捨て）</t>
    <rPh sb="2" eb="3">
      <t>マド</t>
    </rPh>
    <rPh sb="4" eb="6">
      <t>ゲンカン</t>
    </rPh>
    <rPh sb="9" eb="11">
      <t>ホジョ</t>
    </rPh>
    <rPh sb="12" eb="14">
      <t>コウフ</t>
    </rPh>
    <rPh sb="14" eb="16">
      <t>サンテイ</t>
    </rPh>
    <rPh sb="16" eb="17">
      <t>ガク</t>
    </rPh>
    <rPh sb="17" eb="19">
      <t>ゴウケイ</t>
    </rPh>
    <rPh sb="27" eb="30">
      <t>メイサイショ</t>
    </rPh>
    <rPh sb="34" eb="36">
      <t>ゴウケイ</t>
    </rPh>
    <rPh sb="36" eb="38">
      <t>キンガク</t>
    </rPh>
    <rPh sb="44" eb="45">
      <t>エン</t>
    </rPh>
    <rPh sb="45" eb="47">
      <t>ミマン</t>
    </rPh>
    <rPh sb="47" eb="49">
      <t>キリス</t>
    </rPh>
    <phoneticPr fontId="4"/>
  </si>
  <si>
    <t>　　補助金交付限度額　（F）
　　（補助対象となる戸数×補助上限額の金額）</t>
    <rPh sb="2" eb="4">
      <t>ホジョ</t>
    </rPh>
    <rPh sb="5" eb="7">
      <t>コウフ</t>
    </rPh>
    <rPh sb="7" eb="9">
      <t>ゲンド</t>
    </rPh>
    <rPh sb="9" eb="10">
      <t>ガク</t>
    </rPh>
    <phoneticPr fontId="4"/>
  </si>
  <si>
    <t>　　差額　（G）
（F） ー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</si>
  <si>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</si>
  <si>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</si>
  <si>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　　補助金交付算定額　（J）
｛（E）または（F）のいずれか低い額｝ ＋ （I）　
※（I）は整数の場合のみ加算</t>
    <rPh sb="2" eb="5">
      <t>ホジョキン</t>
    </rPh>
    <rPh sb="5" eb="7">
      <t>コウフ</t>
    </rPh>
    <rPh sb="7" eb="9">
      <t>サンテイ</t>
    </rPh>
    <rPh sb="9" eb="10">
      <t>ガク</t>
    </rPh>
    <rPh sb="30" eb="31">
      <t>ヒク</t>
    </rPh>
    <rPh sb="32" eb="33">
      <t>ガク</t>
    </rPh>
    <rPh sb="47" eb="49">
      <t>セイスウ</t>
    </rPh>
    <rPh sb="50" eb="52">
      <t>バアイ</t>
    </rPh>
    <rPh sb="54" eb="56">
      <t>カサン</t>
    </rPh>
    <phoneticPr fontId="4"/>
  </si>
  <si>
    <t>交付決定通知書の補助金の額　（K）</t>
    <rPh sb="0" eb="2">
      <t>コウフ</t>
    </rPh>
    <rPh sb="2" eb="4">
      <t>ケッテイ</t>
    </rPh>
    <rPh sb="4" eb="7">
      <t>ツウチショ</t>
    </rPh>
    <rPh sb="8" eb="11">
      <t>ホジョキン</t>
    </rPh>
    <rPh sb="12" eb="13">
      <t>ガク</t>
    </rPh>
    <phoneticPr fontId="4"/>
  </si>
  <si>
    <r>
      <t xml:space="preserve">実績報告の補助金の額
</t>
    </r>
    <r>
      <rPr>
        <sz val="14"/>
        <rFont val="HGPｺﾞｼｯｸE"/>
        <family val="3"/>
        <charset val="128"/>
      </rPr>
      <t>※（J）又は（K）のいずれか低い金額</t>
    </r>
    <rPh sb="0" eb="2">
      <t>ジッセキ</t>
    </rPh>
    <rPh sb="2" eb="4">
      <t>ホウコク</t>
    </rPh>
    <rPh sb="5" eb="8">
      <t>ホジョキン</t>
    </rPh>
    <rPh sb="9" eb="10">
      <t>ガク</t>
    </rPh>
    <rPh sb="15" eb="16">
      <t>マタ</t>
    </rPh>
    <rPh sb="25" eb="26">
      <t>ヒク</t>
    </rPh>
    <rPh sb="27" eb="29">
      <t>キンガク</t>
    </rPh>
    <phoneticPr fontId="4"/>
  </si>
  <si>
    <t>補助対象経費の1/3 （D）
[➂/3]
※1,000円未満切捨て</t>
    <rPh sb="0" eb="6">
      <t>ホジョタイショウケイヒ</t>
    </rPh>
    <rPh sb="27" eb="28">
      <t>エン</t>
    </rPh>
    <rPh sb="28" eb="30">
      <t>ミマン</t>
    </rPh>
    <rPh sb="30" eb="32">
      <t>キリス</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</si>
  <si>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</si>
  <si>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</si>
  <si>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t>型番別枚数合計</t>
    <rPh sb="0" eb="5">
      <t>カタバンベツマイスウ</t>
    </rPh>
    <rPh sb="5" eb="7">
      <t>ゴウケイ</t>
    </rPh>
    <phoneticPr fontId="4"/>
  </si>
  <si>
    <t>玄関ドア対象住戸合計</t>
    <rPh sb="0" eb="2">
      <t>ゲンカン</t>
    </rPh>
    <rPh sb="4" eb="6">
      <t>タイショウ</t>
    </rPh>
    <rPh sb="6" eb="10">
      <t>ジュウコゴウケイ</t>
    </rPh>
    <phoneticPr fontId="4"/>
  </si>
  <si>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</si>
  <si>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t>↓明細書（D)の金額が自動計算で転記</t>
    <rPh sb="1" eb="4">
      <t>メイサイショ</t>
    </rPh>
    <rPh sb="8" eb="10">
      <t>キンガク</t>
    </rPh>
    <rPh sb="9" eb="10">
      <t>ゴウキン</t>
    </rPh>
    <rPh sb="11" eb="13">
      <t>ジドウ</t>
    </rPh>
    <rPh sb="13" eb="15">
      <t>ケイサン</t>
    </rPh>
    <rPh sb="16" eb="18">
      <t>テンキ</t>
    </rPh>
    <phoneticPr fontId="4"/>
  </si>
  <si>
    <t>様式第8（令和５年６月公募 居間だけ断熱）</t>
    <phoneticPr fontId="4"/>
  </si>
  <si>
    <t>完了実績報告書（令和５年６月公募 居間だけ断熱）</t>
    <rPh sb="0" eb="2">
      <t>カンリョウ</t>
    </rPh>
    <rPh sb="2" eb="4">
      <t>ジッセキ</t>
    </rPh>
    <rPh sb="4" eb="7">
      <t>ホウコクショ</t>
    </rPh>
    <phoneticPr fontId="4"/>
  </si>
  <si>
    <t>【提出書類チェックリスト】</t>
    <rPh sb="1" eb="5">
      <t>テイシュツショルイ</t>
    </rPh>
    <phoneticPr fontId="73"/>
  </si>
  <si>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73"/>
  </si>
  <si>
    <t>一覧表
NO</t>
    <rPh sb="0" eb="2">
      <t>イチラン</t>
    </rPh>
    <rPh sb="2" eb="3">
      <t>ヒョウ</t>
    </rPh>
    <phoneticPr fontId="73"/>
  </si>
  <si>
    <t>書類名</t>
  </si>
  <si>
    <t>様式</t>
  </si>
  <si>
    <t>形式</t>
  </si>
  <si>
    <t>該当者</t>
    <rPh sb="0" eb="2">
      <t>ガイトウ</t>
    </rPh>
    <rPh sb="2" eb="3">
      <t>シャ</t>
    </rPh>
    <phoneticPr fontId="73"/>
  </si>
  <si>
    <t>確認事項、よくある不備等</t>
    <rPh sb="0" eb="2">
      <t>カクニン</t>
    </rPh>
    <rPh sb="2" eb="4">
      <t>ジコウ</t>
    </rPh>
    <rPh sb="9" eb="11">
      <t>フビ</t>
    </rPh>
    <rPh sb="11" eb="12">
      <t>トウ</t>
    </rPh>
    <phoneticPr fontId="73"/>
  </si>
  <si>
    <t>チェック欄</t>
    <rPh sb="4" eb="5">
      <t>ラン</t>
    </rPh>
    <phoneticPr fontId="73"/>
  </si>
  <si>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</si>
  <si>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</si>
  <si>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</si>
  <si>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</si>
  <si>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</si>
  <si>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73"/>
  </si>
  <si>
    <t>②</t>
  </si>
  <si>
    <t>総括表</t>
  </si>
  <si>
    <t>定型様式５</t>
  </si>
  <si>
    <t>記入漏れはありませんか。</t>
    <phoneticPr fontId="73"/>
  </si>
  <si>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</si>
  <si>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</si>
  <si>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</si>
  <si>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73"/>
  </si>
  <si>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</si>
  <si>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</si>
  <si>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</si>
  <si>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73"/>
  </si>
  <si>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</si>
  <si>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</si>
  <si>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</si>
  <si>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</si>
  <si>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73"/>
  </si>
  <si>
    <t>⑥</t>
  </si>
  <si>
    <t>見積書</t>
  </si>
  <si>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</si>
  <si>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</si>
  <si>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73"/>
  </si>
  <si>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</si>
  <si>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</si>
  <si>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73"/>
  </si>
  <si>
    <t>⑧</t>
  </si>
  <si>
    <t>領収書</t>
    <rPh sb="0" eb="3">
      <t>リョウシュウショ</t>
    </rPh>
    <phoneticPr fontId="73"/>
  </si>
  <si>
    <t>但書きに「補助対象経費を含む」の文言は記載されていますか。　　　　　　　　　　　　　　　　　　</t>
    <rPh sb="0" eb="2">
      <t>タダシガ</t>
    </rPh>
    <rPh sb="5" eb="7">
      <t>ホジョ</t>
    </rPh>
    <rPh sb="7" eb="9">
      <t>タイショウ</t>
    </rPh>
    <rPh sb="9" eb="11">
      <t>ケイヒ</t>
    </rPh>
    <rPh sb="12" eb="13">
      <t>フク</t>
    </rPh>
    <rPh sb="16" eb="18">
      <t>モンゴン</t>
    </rPh>
    <rPh sb="19" eb="21">
      <t>キサイ</t>
    </rPh>
    <phoneticPr fontId="73"/>
  </si>
  <si>
    <t>⑨</t>
    <phoneticPr fontId="73"/>
  </si>
  <si>
    <t>出荷証明書・施工証明書</t>
  </si>
  <si>
    <t>定型様式８</t>
  </si>
  <si>
    <r>
      <t>Excel</t>
    </r>
    <r>
      <rPr>
        <vertAlign val="superscript"/>
        <sz val="10"/>
        <color rgb="FFFF0000"/>
        <rFont val="ＭＳ Ｐゴシック"/>
        <family val="3"/>
        <charset val="128"/>
        <scheme val="minor"/>
      </rPr>
      <t>※1</t>
    </r>
    <phoneticPr fontId="73"/>
  </si>
  <si>
    <t>明細書と整合がとれていますか。　　　　　　　　　　　　　　　　　　　　　　　宛名は申請者の元請け業者になっていますか。</t>
    <rPh sb="0" eb="3">
      <t>メイサイショ</t>
    </rPh>
    <rPh sb="4" eb="6">
      <t>セイゴウ</t>
    </rPh>
    <rPh sb="38" eb="40">
      <t>アテナ</t>
    </rPh>
    <rPh sb="41" eb="44">
      <t>シンセイシャ</t>
    </rPh>
    <rPh sb="45" eb="47">
      <t>モトウ</t>
    </rPh>
    <rPh sb="48" eb="50">
      <t>ギョウシャ</t>
    </rPh>
    <phoneticPr fontId="73"/>
  </si>
  <si>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73"/>
  </si>
  <si>
    <t>　理 事 長　　大　原　　雅　　様</t>
    <rPh sb="1" eb="2">
      <t>リ</t>
    </rPh>
    <rPh sb="3" eb="4">
      <t>コト</t>
    </rPh>
    <rPh sb="5" eb="6">
      <t>チョウ</t>
    </rPh>
    <rPh sb="8" eb="9">
      <t>ダイ</t>
    </rPh>
    <rPh sb="10" eb="11">
      <t>ハラ</t>
    </rPh>
    <rPh sb="13" eb="14">
      <t>ミヤビ</t>
    </rPh>
    <rPh sb="16" eb="17">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</si>
</sst>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8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
      <patternFill patternType="solid">
        <fgColor theme="5" tint="0.79998168889431442"/>
        <bgColor indexed="64"/>
      </patternFill>
    </fill>
  </fills>
  <borders count="12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right style="thin">
        <color indexed="64"/>
      </right>
      <top style="thin">
        <color indexed="64"/>
      </top>
      <bottom style="double">
        <color indexed="64"/>
      </bottom>
      <diagonal/>
    </border>
    <border>
      <left style="thin">
        <color theme="1"/>
      </left>
      <right/>
      <top style="thin">
        <color indexed="64"/>
      </top>
      <bottom style="double">
        <color indexed="64"/>
      </bottom>
      <diagonal/>
    </border>
    <border>
      <left style="thin">
        <color indexed="64"/>
      </left>
      <right style="thin">
        <color indexed="64"/>
      </right>
      <top/>
      <bottom/>
      <diagonal/>
    </border>
    <border>
      <left style="thin">
        <color theme="1"/>
      </left>
      <right/>
      <top/>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theme="1"/>
      </left>
      <right/>
      <top style="medium">
        <color indexed="64"/>
      </top>
      <bottom style="medium">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indexed="64"/>
      </left>
      <right style="thin">
        <color rgb="FF3E3A39"/>
      </right>
      <top style="thin">
        <color rgb="FF3E3A39"/>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indexed="64"/>
      </left>
      <right style="thin">
        <color rgb="FF3E3A39"/>
      </right>
      <top style="thin">
        <color rgb="FF3E3A39"/>
      </top>
      <bottom style="thin">
        <color rgb="FF3E3A39"/>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style="thin">
        <color indexed="64"/>
      </right>
      <top style="thin">
        <color rgb="FF3E3A39"/>
      </top>
      <bottom style="thin">
        <color indexed="64"/>
      </bottom>
      <diagonal/>
    </border>
  </borders>
  <cellStyleXfs count="99">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44"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4" fillId="0" borderId="0">
      <alignment vertical="center"/>
    </xf>
    <xf numFmtId="0" fontId="3" fillId="0" borderId="0"/>
    <xf numFmtId="0" fontId="3" fillId="0" borderId="0"/>
    <xf numFmtId="0" fontId="3" fillId="0" borderId="0"/>
    <xf numFmtId="0" fontId="5" fillId="0" borderId="0">
      <alignment vertical="center"/>
    </xf>
    <xf numFmtId="0" fontId="44" fillId="0" borderId="0">
      <alignment vertical="center"/>
    </xf>
    <xf numFmtId="0" fontId="44" fillId="0" borderId="0">
      <alignment vertical="center"/>
    </xf>
    <xf numFmtId="0" fontId="3" fillId="0" borderId="0">
      <alignment vertical="center"/>
    </xf>
    <xf numFmtId="0" fontId="5" fillId="0" borderId="0">
      <alignment vertical="center"/>
    </xf>
    <xf numFmtId="0" fontId="44"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4" fillId="0" borderId="0">
      <alignment vertical="center"/>
    </xf>
    <xf numFmtId="0" fontId="3" fillId="0" borderId="0">
      <alignment vertical="center"/>
    </xf>
    <xf numFmtId="0" fontId="3" fillId="0" borderId="0">
      <alignment vertical="center"/>
    </xf>
    <xf numFmtId="0" fontId="3" fillId="0" borderId="0">
      <alignment vertical="center"/>
    </xf>
    <xf numFmtId="0" fontId="44"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9" fillId="5" borderId="0">
      <alignment horizontal="center" vertical="center"/>
      <protection hidden="1"/>
    </xf>
    <xf numFmtId="0" fontId="41" fillId="6" borderId="41" applyNumberFormat="0" applyFont="0" applyBorder="0" applyAlignment="0" applyProtection="0">
      <alignment horizontal="center" vertical="center" wrapText="1"/>
      <protection hidden="1"/>
    </xf>
    <xf numFmtId="0" fontId="6" fillId="7" borderId="33" applyNumberFormat="0" applyFont="0" applyBorder="0" applyAlignment="0" applyProtection="0">
      <alignment horizontal="right" vertical="center"/>
      <protection hidden="1"/>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9" fillId="5" borderId="11" applyBorder="0">
      <alignment horizontal="center" vertical="center"/>
      <protection hidden="1"/>
    </xf>
    <xf numFmtId="0" fontId="25" fillId="6" borderId="23" applyNumberFormat="0" applyFont="0" applyBorder="0" applyAlignment="0" applyProtection="0">
      <alignment horizontal="left" vertical="center" indent="2"/>
      <protection hidden="1"/>
    </xf>
    <xf numFmtId="38" fontId="3" fillId="7" borderId="11" applyNumberFormat="0" applyFont="0" applyBorder="0" applyAlignment="0" applyProtection="0">
      <alignment vertical="center"/>
      <protection hidden="1"/>
    </xf>
    <xf numFmtId="0" fontId="1" fillId="0" borderId="0">
      <alignment vertical="center"/>
    </xf>
  </cellStyleXfs>
  <cellXfs count="760">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1"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10" fillId="2" borderId="0" xfId="0" applyFont="1" applyFill="1"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7" fillId="0" borderId="0" xfId="0" applyFont="1" applyProtection="1">
      <alignment vertical="center"/>
      <protection hidden="1"/>
    </xf>
    <xf numFmtId="0" fontId="17" fillId="0" borderId="0" xfId="0" applyFont="1" applyProtection="1">
      <alignment vertical="center"/>
      <protection locked="0"/>
    </xf>
    <xf numFmtId="176" fontId="14" fillId="2" borderId="0" xfId="0" applyNumberFormat="1" applyFont="1" applyFill="1" applyProtection="1">
      <alignment vertical="center"/>
      <protection hidden="1"/>
    </xf>
    <xf numFmtId="177" fontId="14" fillId="2" borderId="0" xfId="0" applyNumberFormat="1" applyFont="1" applyFill="1" applyProtection="1">
      <alignment vertical="center"/>
      <protection hidden="1"/>
    </xf>
    <xf numFmtId="0" fontId="14" fillId="2" borderId="0" xfId="0" applyFont="1" applyFill="1" applyProtection="1">
      <alignment vertical="center"/>
      <protection hidden="1"/>
    </xf>
    <xf numFmtId="38" fontId="14"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5" fillId="0" borderId="0" xfId="0" applyNumberFormat="1" applyFont="1" applyProtection="1">
      <alignment vertical="center"/>
      <protection hidden="1"/>
    </xf>
    <xf numFmtId="38" fontId="15" fillId="0" borderId="0" xfId="6" applyFont="1" applyFill="1" applyBorder="1" applyProtection="1">
      <alignment vertical="center"/>
      <protection hidden="1"/>
    </xf>
    <xf numFmtId="0" fontId="8" fillId="0" borderId="0" xfId="0" applyFont="1" applyProtection="1">
      <alignment vertical="center"/>
      <protection hidden="1"/>
    </xf>
    <xf numFmtId="176" fontId="45" fillId="0" borderId="0" xfId="0" applyNumberFormat="1" applyFont="1" applyProtection="1">
      <alignment vertical="center"/>
      <protection hidden="1"/>
    </xf>
    <xf numFmtId="38" fontId="45" fillId="0" borderId="0" xfId="6" applyFont="1" applyFill="1" applyBorder="1" applyProtection="1">
      <alignment vertical="center"/>
      <protection hidden="1"/>
    </xf>
    <xf numFmtId="0" fontId="14"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38" fontId="46"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4" fillId="0" borderId="0" xfId="0" applyFont="1" applyAlignment="1" applyProtection="1">
      <alignment vertical="center" wrapText="1"/>
      <protection hidden="1"/>
    </xf>
    <xf numFmtId="176" fontId="14" fillId="0" borderId="0" xfId="0" applyNumberFormat="1" applyFont="1" applyAlignment="1" applyProtection="1">
      <alignment vertical="center" wrapText="1"/>
      <protection hidden="1"/>
    </xf>
    <xf numFmtId="176" fontId="14" fillId="0" borderId="0" xfId="0" applyNumberFormat="1" applyFont="1" applyProtection="1">
      <alignment vertical="center"/>
      <protection hidden="1"/>
    </xf>
    <xf numFmtId="176" fontId="14"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176" fontId="6" fillId="0" borderId="0" xfId="0" applyNumberFormat="1" applyFont="1" applyAlignment="1" applyProtection="1">
      <protection hidden="1"/>
    </xf>
    <xf numFmtId="176" fontId="47" fillId="2" borderId="0" xfId="0" applyNumberFormat="1" applyFont="1" applyFill="1" applyAlignment="1" applyProtection="1">
      <protection hidden="1"/>
    </xf>
    <xf numFmtId="38" fontId="6" fillId="0" borderId="0" xfId="6" applyFont="1" applyFill="1" applyBorder="1" applyProtection="1">
      <alignment vertical="center"/>
      <protection hidden="1"/>
    </xf>
    <xf numFmtId="0" fontId="9" fillId="0" borderId="0" xfId="0" applyFont="1" applyAlignment="1" applyProtection="1">
      <alignment horizontal="center" vertical="center"/>
      <protection hidden="1"/>
    </xf>
    <xf numFmtId="0" fontId="48" fillId="0" borderId="0" xfId="0" applyFont="1" applyAlignment="1" applyProtection="1">
      <alignment horizontal="left" vertical="center"/>
      <protection hidden="1"/>
    </xf>
    <xf numFmtId="0" fontId="13" fillId="0" borderId="0" xfId="0" applyFont="1" applyProtection="1">
      <alignment vertical="center"/>
      <protection hidden="1"/>
    </xf>
    <xf numFmtId="176" fontId="49"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8" fillId="2" borderId="0" xfId="0" applyFont="1" applyFill="1" applyProtection="1">
      <alignment vertical="center"/>
      <protection hidden="1"/>
    </xf>
    <xf numFmtId="0" fontId="22"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28" fillId="0" borderId="0" xfId="0" applyFont="1" applyAlignment="1" applyProtection="1">
      <alignment vertical="center" shrinkToFit="1"/>
      <protection hidden="1"/>
    </xf>
    <xf numFmtId="0" fontId="22" fillId="0" borderId="0" xfId="0" applyFont="1" applyAlignment="1" applyProtection="1">
      <alignment horizontal="distributed"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3" xfId="0" applyNumberFormat="1" applyFont="1" applyBorder="1" applyAlignment="1" applyProtection="1">
      <alignment vertical="center" shrinkToFit="1"/>
      <protection hidden="1"/>
    </xf>
    <xf numFmtId="49" fontId="31" fillId="0" borderId="13" xfId="0" applyNumberFormat="1" applyFont="1" applyBorder="1" applyAlignment="1" applyProtection="1">
      <alignment horizontal="center" vertical="center"/>
      <protection hidden="1"/>
    </xf>
    <xf numFmtId="49" fontId="31" fillId="0" borderId="13" xfId="0" applyNumberFormat="1" applyFont="1" applyBorder="1" applyProtection="1">
      <alignment vertical="center"/>
      <protection hidden="1"/>
    </xf>
    <xf numFmtId="49" fontId="31" fillId="0" borderId="14" xfId="0" applyNumberFormat="1" applyFont="1" applyBorder="1" applyProtection="1">
      <alignment vertical="center"/>
      <protection hidden="1"/>
    </xf>
    <xf numFmtId="49" fontId="28" fillId="0" borderId="17" xfId="0" applyNumberFormat="1" applyFont="1" applyBorder="1" applyAlignment="1" applyProtection="1">
      <alignment vertical="center" shrinkToFit="1"/>
      <protection hidden="1"/>
    </xf>
    <xf numFmtId="49" fontId="28" fillId="0" borderId="16"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0" fillId="0" borderId="0" xfId="0" applyFont="1" applyProtection="1">
      <alignment vertical="center"/>
      <protection hidden="1"/>
    </xf>
    <xf numFmtId="0" fontId="27" fillId="0" borderId="0" xfId="0" applyFont="1" applyAlignment="1" applyProtection="1">
      <alignment horizontal="right" vertical="center"/>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19" xfId="7" applyNumberFormat="1" applyFont="1" applyFill="1" applyBorder="1" applyProtection="1">
      <alignment vertical="center"/>
      <protection locked="0"/>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16" xfId="0" applyNumberFormat="1" applyFont="1" applyFill="1" applyBorder="1" applyProtection="1">
      <alignment vertical="center"/>
      <protection hidden="1"/>
    </xf>
    <xf numFmtId="179" fontId="6" fillId="0" borderId="16" xfId="0" applyNumberFormat="1" applyFont="1" applyBorder="1" applyProtection="1">
      <alignment vertical="center"/>
      <protection hidden="1"/>
    </xf>
    <xf numFmtId="178" fontId="6" fillId="2" borderId="22" xfId="0" applyNumberFormat="1" applyFont="1" applyFill="1" applyBorder="1" applyProtection="1">
      <alignment vertical="center"/>
      <protection hidden="1"/>
    </xf>
    <xf numFmtId="179" fontId="6" fillId="2" borderId="5" xfId="0" applyNumberFormat="1" applyFont="1" applyFill="1" applyBorder="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38" fontId="14" fillId="0" borderId="32"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3" fillId="0" borderId="18" xfId="0" applyNumberFormat="1" applyFont="1" applyBorder="1" applyProtection="1">
      <alignment vertical="center"/>
      <protection hidden="1"/>
    </xf>
    <xf numFmtId="176" fontId="20" fillId="2" borderId="0" xfId="0" applyNumberFormat="1" applyFont="1" applyFill="1" applyProtection="1">
      <alignment vertical="center"/>
      <protection hidden="1"/>
    </xf>
    <xf numFmtId="178" fontId="6" fillId="0" borderId="29" xfId="0" applyNumberFormat="1" applyFont="1" applyBorder="1" applyProtection="1">
      <alignment vertical="center"/>
      <protection hidden="1"/>
    </xf>
    <xf numFmtId="176" fontId="6" fillId="0" borderId="35" xfId="0" applyNumberFormat="1" applyFont="1" applyBorder="1" applyAlignment="1" applyProtection="1">
      <alignment horizontal="center" vertical="center"/>
      <protection hidden="1"/>
    </xf>
    <xf numFmtId="38" fontId="14" fillId="0" borderId="18" xfId="7"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9" fillId="0" borderId="0" xfId="0" applyFont="1" applyAlignment="1" applyProtection="1">
      <alignment horizontal="right" vertical="center"/>
      <protection hidden="1"/>
    </xf>
    <xf numFmtId="0" fontId="40"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distributed" vertical="center"/>
      <protection hidden="1"/>
    </xf>
    <xf numFmtId="0" fontId="13" fillId="2" borderId="0" xfId="0" applyFont="1" applyFill="1" applyAlignment="1" applyProtection="1">
      <alignment horizontal="left" vertical="center"/>
      <protection hidden="1"/>
    </xf>
    <xf numFmtId="0" fontId="18" fillId="0" borderId="0" xfId="85" applyFont="1" applyProtection="1">
      <alignment vertical="center"/>
      <protection hidden="1"/>
    </xf>
    <xf numFmtId="0" fontId="13" fillId="0" borderId="0" xfId="85" applyFont="1" applyAlignment="1" applyProtection="1">
      <alignment vertical="center" wrapText="1"/>
      <protection hidden="1"/>
    </xf>
    <xf numFmtId="0" fontId="13" fillId="0" borderId="0" xfId="85" applyFont="1" applyAlignment="1" applyProtection="1">
      <alignment vertical="center" shrinkToFit="1"/>
      <protection hidden="1"/>
    </xf>
    <xf numFmtId="0" fontId="13" fillId="2" borderId="0" xfId="0" applyFont="1" applyFill="1" applyAlignment="1" applyProtection="1">
      <alignment horizontal="right" vertical="center"/>
      <protection hidden="1"/>
    </xf>
    <xf numFmtId="49" fontId="13" fillId="2" borderId="0" xfId="0" applyNumberFormat="1" applyFont="1" applyFill="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0" fontId="13" fillId="0" borderId="36" xfId="0" applyFont="1" applyBorder="1" applyProtection="1">
      <alignment vertical="center"/>
      <protection hidden="1"/>
    </xf>
    <xf numFmtId="49" fontId="25" fillId="2" borderId="36" xfId="0" applyNumberFormat="1" applyFont="1" applyFill="1" applyBorder="1" applyAlignment="1" applyProtection="1">
      <alignment horizontal="center" vertical="center"/>
      <protection hidden="1"/>
    </xf>
    <xf numFmtId="0" fontId="25" fillId="0" borderId="36" xfId="0" applyFont="1" applyBorder="1" applyProtection="1">
      <alignment vertical="center"/>
      <protection hidden="1"/>
    </xf>
    <xf numFmtId="0" fontId="13" fillId="2" borderId="36" xfId="0" applyFont="1" applyFill="1" applyBorder="1" applyProtection="1">
      <alignment vertical="center"/>
      <protection hidden="1"/>
    </xf>
    <xf numFmtId="0" fontId="13" fillId="2" borderId="36" xfId="0" applyFont="1" applyFill="1" applyBorder="1" applyAlignment="1" applyProtection="1">
      <alignment horizontal="center" vertical="center" wrapText="1"/>
      <protection hidden="1"/>
    </xf>
    <xf numFmtId="0" fontId="13" fillId="2" borderId="3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1"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0" fillId="0" borderId="3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10" fillId="0" borderId="0" xfId="0" applyFont="1" applyAlignment="1" applyProtection="1">
      <alignment horizontal="center" vertical="center"/>
      <protection hidden="1"/>
    </xf>
    <xf numFmtId="0" fontId="14" fillId="0" borderId="0" xfId="0" applyFont="1" applyAlignment="1" applyProtection="1">
      <alignment horizontal="left" vertical="center" wrapText="1"/>
      <protection hidden="1"/>
    </xf>
    <xf numFmtId="38" fontId="26" fillId="2" borderId="3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2"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4" fillId="0" borderId="11" xfId="7" applyNumberFormat="1" applyFont="1" applyFill="1" applyBorder="1" applyAlignment="1" applyProtection="1">
      <alignment vertical="center"/>
      <protection hidden="1"/>
    </xf>
    <xf numFmtId="178" fontId="14" fillId="0" borderId="18" xfId="7" applyNumberFormat="1" applyFont="1" applyFill="1" applyBorder="1" applyAlignment="1" applyProtection="1">
      <alignment horizontal="right" vertical="center"/>
      <protection hidden="1"/>
    </xf>
    <xf numFmtId="0" fontId="13" fillId="2" borderId="0" xfId="0" applyFont="1" applyFill="1" applyAlignment="1" applyProtection="1">
      <alignment vertical="center" wrapText="1"/>
      <protection hidden="1"/>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0" fontId="28" fillId="2" borderId="0" xfId="0" applyFont="1" applyFill="1" applyAlignment="1" applyProtection="1">
      <alignment horizontal="center" vertical="center"/>
      <protection hidden="1"/>
    </xf>
    <xf numFmtId="0" fontId="28" fillId="2" borderId="0" xfId="0" applyFont="1" applyFill="1" applyAlignment="1" applyProtection="1">
      <alignment horizontal="right" vertical="center"/>
      <protection hidden="1"/>
    </xf>
    <xf numFmtId="0" fontId="27" fillId="2" borderId="0" xfId="0" applyFont="1" applyFill="1" applyProtection="1">
      <alignment vertical="center"/>
      <protection hidden="1"/>
    </xf>
    <xf numFmtId="38" fontId="28" fillId="2" borderId="0" xfId="87" applyFont="1" applyFill="1" applyProtection="1">
      <alignment vertical="center"/>
      <protection hidden="1"/>
    </xf>
    <xf numFmtId="0" fontId="29" fillId="0" borderId="0" xfId="0" applyFont="1" applyAlignment="1" applyProtection="1">
      <alignment vertical="distributed"/>
      <protection hidden="1"/>
    </xf>
    <xf numFmtId="0" fontId="56"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38" fontId="27" fillId="0" borderId="0" xfId="87"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2" fillId="0" borderId="0" xfId="0" applyFont="1" applyProtection="1">
      <alignment vertical="center"/>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7" applyFont="1" applyFill="1" applyProtection="1">
      <alignment vertical="center"/>
      <protection hidden="1"/>
    </xf>
    <xf numFmtId="0" fontId="28" fillId="2" borderId="0" xfId="0" applyFont="1" applyFill="1" applyAlignment="1" applyProtection="1">
      <alignment vertical="center" wrapText="1"/>
      <protection hidden="1"/>
    </xf>
    <xf numFmtId="0" fontId="31" fillId="0" borderId="0" xfId="0" applyFont="1" applyAlignment="1" applyProtection="1">
      <alignment horizontal="center" vertical="center"/>
      <protection hidden="1"/>
    </xf>
    <xf numFmtId="0" fontId="31" fillId="0" borderId="0" xfId="0" applyFont="1" applyAlignment="1" applyProtection="1">
      <alignment horizontal="center" vertical="center" shrinkToFit="1"/>
      <protection hidden="1"/>
    </xf>
    <xf numFmtId="0" fontId="57"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176" fontId="10" fillId="2" borderId="0" xfId="0" applyNumberFormat="1" applyFont="1" applyFill="1" applyAlignment="1" applyProtection="1">
      <alignment horizontal="center" vertical="center"/>
      <protection hidden="1"/>
    </xf>
    <xf numFmtId="176" fontId="10" fillId="2" borderId="5" xfId="0" applyNumberFormat="1" applyFont="1" applyFill="1" applyBorder="1" applyAlignment="1" applyProtection="1">
      <alignment horizontal="center" vertical="center"/>
      <protection hidden="1"/>
    </xf>
    <xf numFmtId="176" fontId="10" fillId="2" borderId="6" xfId="0" applyNumberFormat="1" applyFont="1" applyFill="1" applyBorder="1" applyAlignment="1" applyProtection="1">
      <alignment horizontal="center" vertical="center"/>
      <protection hidden="1"/>
    </xf>
    <xf numFmtId="176" fontId="10"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10"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10"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0" borderId="25" xfId="7" applyNumberFormat="1" applyFont="1" applyFill="1" applyBorder="1" applyProtection="1">
      <alignment vertical="center"/>
      <protection hidden="1"/>
    </xf>
    <xf numFmtId="178" fontId="6" fillId="0" borderId="30"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6" fontId="6" fillId="2" borderId="4"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1" xfId="7" applyNumberFormat="1" applyFont="1" applyFill="1" applyBorder="1" applyProtection="1">
      <alignment vertical="center"/>
      <protection hidden="1"/>
    </xf>
    <xf numFmtId="178" fontId="6" fillId="0" borderId="28" xfId="7" applyNumberFormat="1" applyFont="1" applyFill="1" applyBorder="1" applyProtection="1">
      <alignment vertical="center"/>
      <protection hidden="1"/>
    </xf>
    <xf numFmtId="0" fontId="14" fillId="4" borderId="31" xfId="0" applyFont="1" applyFill="1" applyBorder="1" applyAlignment="1" applyProtection="1">
      <alignment horizontal="center" vertical="center"/>
      <protection hidden="1"/>
    </xf>
    <xf numFmtId="38" fontId="14" fillId="0" borderId="18" xfId="0" applyNumberFormat="1" applyFont="1" applyBorder="1" applyProtection="1">
      <alignment vertical="center"/>
      <protection hidden="1"/>
    </xf>
    <xf numFmtId="0" fontId="18" fillId="0" borderId="0" xfId="0" applyFont="1" applyProtection="1">
      <alignment vertical="center"/>
      <protection hidden="1"/>
    </xf>
    <xf numFmtId="176" fontId="14" fillId="0" borderId="0" xfId="0" applyNumberFormat="1" applyFont="1" applyAlignment="1" applyProtection="1">
      <alignment horizontal="right" vertical="center"/>
      <protection hidden="1"/>
    </xf>
    <xf numFmtId="38" fontId="10" fillId="0" borderId="0" xfId="18" applyFont="1" applyProtection="1">
      <alignment vertical="center"/>
      <protection hidden="1"/>
    </xf>
    <xf numFmtId="38" fontId="45" fillId="0" borderId="0" xfId="6" applyFont="1" applyProtection="1">
      <alignment vertical="center"/>
      <protection hidden="1"/>
    </xf>
    <xf numFmtId="0" fontId="19" fillId="0" borderId="0" xfId="0" applyFont="1" applyProtection="1">
      <alignment vertical="center"/>
      <protection hidden="1"/>
    </xf>
    <xf numFmtId="180" fontId="14" fillId="0" borderId="0" xfId="0" applyNumberFormat="1" applyFont="1" applyAlignment="1" applyProtection="1">
      <alignment horizontal="right" vertical="center"/>
      <protection hidden="1"/>
    </xf>
    <xf numFmtId="180" fontId="19" fillId="0" borderId="0" xfId="0" applyNumberFormat="1" applyFont="1" applyAlignment="1" applyProtection="1">
      <alignment horizontal="right" vertical="center"/>
      <protection hidden="1"/>
    </xf>
    <xf numFmtId="0" fontId="22" fillId="2" borderId="0" xfId="0" applyFont="1" applyFill="1" applyAlignment="1" applyProtection="1">
      <alignment vertical="center" wrapText="1"/>
      <protection hidden="1"/>
    </xf>
    <xf numFmtId="0" fontId="31" fillId="0" borderId="0" xfId="0" applyFont="1" applyAlignment="1" applyProtection="1">
      <alignment vertical="center" wrapText="1"/>
      <protection hidden="1"/>
    </xf>
    <xf numFmtId="0" fontId="27" fillId="0" borderId="0" xfId="0" applyFont="1" applyAlignment="1" applyProtection="1">
      <alignment vertical="center" wrapText="1"/>
      <protection hidden="1"/>
    </xf>
    <xf numFmtId="0" fontId="61" fillId="0" borderId="0" xfId="0" applyFont="1" applyAlignment="1" applyProtection="1">
      <alignment vertical="top"/>
      <protection hidden="1"/>
    </xf>
    <xf numFmtId="0" fontId="55" fillId="0" borderId="0" xfId="0" applyFont="1" applyProtection="1">
      <alignment vertical="center"/>
      <protection hidden="1"/>
    </xf>
    <xf numFmtId="0" fontId="27" fillId="2" borderId="0" xfId="0" applyFont="1" applyFill="1" applyAlignment="1" applyProtection="1">
      <alignment vertical="center" textRotation="255"/>
      <protection hidden="1"/>
    </xf>
    <xf numFmtId="0" fontId="34" fillId="0" borderId="0" xfId="0" applyFont="1" applyAlignment="1" applyProtection="1">
      <alignment horizontal="right" vertical="center" wrapText="1"/>
      <protection hidden="1"/>
    </xf>
    <xf numFmtId="38" fontId="19" fillId="2" borderId="0" xfId="87" applyFont="1" applyFill="1" applyAlignment="1" applyProtection="1">
      <alignment horizontal="right" vertical="center"/>
      <protection hidden="1"/>
    </xf>
    <xf numFmtId="38" fontId="28" fillId="2" borderId="0" xfId="87" applyFont="1" applyFill="1" applyBorder="1" applyAlignment="1" applyProtection="1">
      <alignment vertical="center"/>
      <protection hidden="1"/>
    </xf>
    <xf numFmtId="38" fontId="27" fillId="0" borderId="0" xfId="87" applyFont="1" applyFill="1" applyAlignment="1" applyProtection="1">
      <alignment vertical="center"/>
      <protection hidden="1"/>
    </xf>
    <xf numFmtId="38" fontId="27" fillId="2" borderId="0" xfId="87" applyFont="1" applyFill="1" applyAlignment="1" applyProtection="1">
      <alignment vertical="center"/>
      <protection hidden="1"/>
    </xf>
    <xf numFmtId="38" fontId="27" fillId="2" borderId="0" xfId="87" applyFont="1" applyFill="1" applyBorder="1" applyAlignment="1" applyProtection="1">
      <alignment vertical="center"/>
      <protection hidden="1"/>
    </xf>
    <xf numFmtId="38" fontId="28" fillId="0" borderId="0" xfId="87" applyFont="1" applyFill="1" applyBorder="1" applyAlignment="1" applyProtection="1">
      <alignment vertical="center"/>
      <protection hidden="1"/>
    </xf>
    <xf numFmtId="38" fontId="28" fillId="0" borderId="0" xfId="87" applyFont="1" applyFill="1" applyBorder="1" applyAlignment="1" applyProtection="1">
      <alignment vertical="center" shrinkToFit="1"/>
      <protection hidden="1"/>
    </xf>
    <xf numFmtId="38" fontId="35" fillId="0" borderId="0" xfId="87" applyFont="1" applyFill="1" applyBorder="1" applyAlignment="1" applyProtection="1">
      <alignment vertical="center" shrinkToFit="1"/>
      <protection hidden="1"/>
    </xf>
    <xf numFmtId="49" fontId="22" fillId="3" borderId="11" xfId="0" applyNumberFormat="1" applyFont="1" applyFill="1" applyBorder="1" applyAlignment="1" applyProtection="1">
      <alignment vertical="center" shrinkToFit="1"/>
      <protection hidden="1"/>
    </xf>
    <xf numFmtId="49" fontId="22" fillId="3" borderId="15"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55" fillId="0" borderId="0" xfId="0" applyFont="1" applyAlignment="1" applyProtection="1">
      <alignment vertical="center" shrinkToFit="1"/>
      <protection hidden="1"/>
    </xf>
    <xf numFmtId="0" fontId="62" fillId="0" borderId="0" xfId="0" applyFont="1" applyAlignment="1" applyProtection="1">
      <alignment horizontal="right" vertical="center"/>
      <protection hidden="1"/>
    </xf>
    <xf numFmtId="0" fontId="19" fillId="2" borderId="0" xfId="0" applyFont="1" applyFill="1" applyAlignment="1" applyProtection="1">
      <alignment horizontal="right" vertical="center"/>
      <protection hidden="1"/>
    </xf>
    <xf numFmtId="0" fontId="63" fillId="0" borderId="0" xfId="0" applyFont="1" applyAlignment="1" applyProtection="1">
      <alignment horizontal="right" vertical="center"/>
      <protection hidden="1"/>
    </xf>
    <xf numFmtId="38" fontId="19" fillId="2" borderId="0" xfId="12" applyFont="1" applyFill="1" applyAlignment="1" applyProtection="1">
      <alignment horizontal="right" vertical="center"/>
      <protection hidden="1"/>
    </xf>
    <xf numFmtId="0" fontId="22" fillId="0" borderId="0" xfId="0" applyFont="1" applyAlignment="1" applyProtection="1">
      <alignment vertical="distributed"/>
      <protection hidden="1"/>
    </xf>
    <xf numFmtId="0" fontId="31" fillId="0" borderId="0" xfId="0" applyFont="1" applyAlignment="1" applyProtection="1">
      <alignment horizontal="right" vertical="center"/>
      <protection hidden="1"/>
    </xf>
    <xf numFmtId="0" fontId="66" fillId="0" borderId="0" xfId="0" applyFont="1" applyAlignment="1" applyProtection="1">
      <alignment horizontal="right" vertical="center"/>
      <protection hidden="1"/>
    </xf>
    <xf numFmtId="0" fontId="6" fillId="2" borderId="0" xfId="0" applyFont="1" applyFill="1" applyAlignment="1" applyProtection="1">
      <alignment vertical="top"/>
      <protection hidden="1"/>
    </xf>
    <xf numFmtId="0" fontId="58" fillId="0" borderId="0" xfId="0" applyFont="1">
      <alignment vertical="center"/>
    </xf>
    <xf numFmtId="0" fontId="22"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8" fillId="2" borderId="0" xfId="0" applyFont="1" applyFill="1" applyProtection="1">
      <alignment vertical="center"/>
      <protection locked="0"/>
    </xf>
    <xf numFmtId="0" fontId="0" fillId="3" borderId="0" xfId="0" applyFill="1" applyProtection="1">
      <alignment vertical="center"/>
      <protection hidden="1"/>
    </xf>
    <xf numFmtId="176" fontId="6" fillId="3" borderId="0" xfId="0" applyNumberFormat="1" applyFont="1" applyFill="1" applyAlignment="1" applyProtection="1">
      <protection hidden="1"/>
    </xf>
    <xf numFmtId="176" fontId="3" fillId="3" borderId="0" xfId="0" applyNumberFormat="1" applyFont="1" applyFill="1" applyProtection="1">
      <alignment vertical="center"/>
      <protection hidden="1"/>
    </xf>
    <xf numFmtId="0" fontId="50" fillId="3" borderId="0" xfId="0" applyFont="1" applyFill="1" applyProtection="1">
      <alignment vertical="center"/>
      <protection hidden="1"/>
    </xf>
    <xf numFmtId="176" fontId="20" fillId="3" borderId="0" xfId="0" applyNumberFormat="1" applyFont="1" applyFill="1" applyProtection="1">
      <alignment vertical="center"/>
      <protection hidden="1"/>
    </xf>
    <xf numFmtId="176" fontId="49" fillId="3" borderId="0" xfId="0" applyNumberFormat="1" applyFont="1" applyFill="1" applyAlignment="1" applyProtection="1">
      <protection hidden="1"/>
    </xf>
    <xf numFmtId="38" fontId="0" fillId="3" borderId="67" xfId="0" applyNumberFormat="1" applyFill="1" applyBorder="1" applyAlignment="1" applyProtection="1">
      <alignment vertical="center" shrinkToFit="1"/>
      <protection locked="0"/>
    </xf>
    <xf numFmtId="179" fontId="0" fillId="3" borderId="68" xfId="0" applyNumberFormat="1" applyFill="1" applyBorder="1" applyAlignment="1" applyProtection="1">
      <alignment vertical="center" shrinkToFit="1"/>
      <protection locked="0"/>
    </xf>
    <xf numFmtId="179" fontId="0" fillId="3" borderId="49" xfId="0" applyNumberFormat="1" applyFill="1" applyBorder="1" applyAlignment="1" applyProtection="1">
      <alignment vertical="center" shrinkToFit="1"/>
      <protection locked="0"/>
    </xf>
    <xf numFmtId="38" fontId="0" fillId="3" borderId="70" xfId="0" applyNumberFormat="1" applyFill="1" applyBorder="1" applyAlignment="1" applyProtection="1">
      <alignment vertical="center" shrinkToFit="1"/>
      <protection locked="0"/>
    </xf>
    <xf numFmtId="179" fontId="0" fillId="3" borderId="71" xfId="0" applyNumberFormat="1" applyFill="1" applyBorder="1" applyAlignment="1" applyProtection="1">
      <alignment vertical="center" shrinkToFit="1"/>
      <protection locked="0"/>
    </xf>
    <xf numFmtId="179" fontId="0" fillId="3" borderId="20" xfId="0" applyNumberFormat="1" applyFill="1" applyBorder="1" applyAlignment="1" applyProtection="1">
      <alignment vertical="center" shrinkToFit="1"/>
      <protection locked="0"/>
    </xf>
    <xf numFmtId="0" fontId="0" fillId="3" borderId="39" xfId="0" applyFill="1" applyBorder="1" applyProtection="1">
      <alignment vertical="center"/>
      <protection hidden="1"/>
    </xf>
    <xf numFmtId="0" fontId="0" fillId="3" borderId="10" xfId="0" applyFill="1" applyBorder="1" applyProtection="1">
      <alignment vertical="center"/>
      <protection hidden="1"/>
    </xf>
    <xf numFmtId="180" fontId="64" fillId="0" borderId="0" xfId="0" applyNumberFormat="1" applyFont="1" applyProtection="1">
      <alignment vertical="center"/>
      <protection hidden="1"/>
    </xf>
    <xf numFmtId="0" fontId="10" fillId="0" borderId="42" xfId="0" applyFont="1" applyBorder="1" applyAlignment="1" applyProtection="1">
      <alignment horizontal="center" vertical="center"/>
      <protection hidden="1"/>
    </xf>
    <xf numFmtId="182" fontId="0" fillId="3" borderId="69" xfId="0" applyNumberFormat="1" applyFill="1" applyBorder="1" applyAlignment="1" applyProtection="1">
      <alignment vertical="center" shrinkToFit="1"/>
      <protection hidden="1"/>
    </xf>
    <xf numFmtId="182" fontId="0" fillId="3" borderId="27" xfId="0" applyNumberFormat="1" applyFill="1" applyBorder="1" applyAlignment="1" applyProtection="1">
      <alignment vertical="center" shrinkToFit="1"/>
      <protection hidden="1"/>
    </xf>
    <xf numFmtId="49" fontId="0" fillId="0" borderId="24" xfId="0" applyNumberFormat="1" applyBorder="1" applyAlignment="1" applyProtection="1">
      <alignment vertical="center" shrinkToFit="1"/>
      <protection locked="0"/>
    </xf>
    <xf numFmtId="49" fontId="0" fillId="0" borderId="66"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79" xfId="0" applyNumberFormat="1" applyBorder="1" applyAlignment="1" applyProtection="1">
      <alignment vertical="center" shrinkToFit="1"/>
      <protection locked="0"/>
    </xf>
    <xf numFmtId="38" fontId="10" fillId="2" borderId="0" xfId="87" applyFont="1" applyFill="1" applyAlignment="1" applyProtection="1">
      <alignment horizontal="right" vertical="center"/>
      <protection hidden="1"/>
    </xf>
    <xf numFmtId="0" fontId="10" fillId="2" borderId="0" xfId="0" applyFont="1" applyFill="1" applyAlignment="1" applyProtection="1">
      <alignment vertical="center" shrinkToFit="1"/>
      <protection hidden="1"/>
    </xf>
    <xf numFmtId="0" fontId="40" fillId="2" borderId="0" xfId="0" applyFont="1" applyFill="1" applyAlignment="1" applyProtection="1">
      <alignment horizontal="center"/>
      <protection hidden="1"/>
    </xf>
    <xf numFmtId="38" fontId="3" fillId="0" borderId="0" xfId="18" applyFont="1" applyProtection="1">
      <alignment vertical="center"/>
      <protection hidden="1"/>
    </xf>
    <xf numFmtId="0" fontId="68" fillId="0" borderId="0" xfId="0" applyFont="1" applyAlignment="1" applyProtection="1">
      <alignment horizontal="center" vertical="center"/>
      <protection hidden="1"/>
    </xf>
    <xf numFmtId="0" fontId="40"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3"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10"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68" fillId="2" borderId="0" xfId="0" applyFont="1" applyFill="1" applyAlignment="1" applyProtection="1">
      <alignment vertical="top"/>
      <protection hidden="1"/>
    </xf>
    <xf numFmtId="0" fontId="40" fillId="2" borderId="0" xfId="0" applyFont="1" applyFill="1" applyAlignment="1" applyProtection="1">
      <alignment horizontal="center" vertical="center" wrapText="1"/>
      <protection hidden="1"/>
    </xf>
    <xf numFmtId="0" fontId="40" fillId="2" borderId="0" xfId="0" applyFont="1" applyFill="1" applyAlignment="1" applyProtection="1">
      <alignment horizontal="center" vertical="center"/>
      <protection hidden="1"/>
    </xf>
    <xf numFmtId="0" fontId="21" fillId="2" borderId="0" xfId="0" applyFont="1" applyFill="1" applyProtection="1">
      <alignment vertical="center"/>
      <protection hidden="1"/>
    </xf>
    <xf numFmtId="0" fontId="13" fillId="0" borderId="0" xfId="0" applyFont="1" applyAlignment="1" applyProtection="1">
      <alignment horizontal="center" vertical="center"/>
      <protection hidden="1"/>
    </xf>
    <xf numFmtId="38" fontId="21"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68"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6" applyFont="1" applyFill="1" applyBorder="1" applyAlignment="1" applyProtection="1">
      <alignment vertical="center" wrapText="1"/>
      <protection hidden="1"/>
    </xf>
    <xf numFmtId="38" fontId="70" fillId="0" borderId="0" xfId="0" applyNumberFormat="1" applyFont="1" applyProtection="1">
      <alignment vertical="center"/>
      <protection hidden="1"/>
    </xf>
    <xf numFmtId="0" fontId="6" fillId="0" borderId="96"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0" fontId="3" fillId="0" borderId="0" xfId="0" applyNumberFormat="1" applyFont="1" applyProtection="1">
      <alignment vertical="center"/>
      <protection hidden="1"/>
    </xf>
    <xf numFmtId="38" fontId="51" fillId="0" borderId="0" xfId="0" applyNumberFormat="1" applyFont="1" applyAlignment="1" applyProtection="1">
      <alignment vertical="center" wrapText="1"/>
      <protection locked="0" hidden="1"/>
    </xf>
    <xf numFmtId="0" fontId="41" fillId="0" borderId="42"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locked="0" hidden="1"/>
    </xf>
    <xf numFmtId="0" fontId="41" fillId="0" borderId="0" xfId="91" applyFont="1" applyFill="1" applyBorder="1" applyAlignment="1" applyProtection="1">
      <alignment horizontal="center" vertical="center" wrapText="1"/>
      <protection hidden="1"/>
    </xf>
    <xf numFmtId="38" fontId="0" fillId="0" borderId="0" xfId="0" applyNumberFormat="1" applyProtection="1">
      <alignment vertical="center"/>
      <protection hidden="1"/>
    </xf>
    <xf numFmtId="38" fontId="3" fillId="11" borderId="11" xfId="97" applyFont="1" applyFill="1" applyBorder="1" applyProtection="1">
      <alignment vertical="center"/>
      <protection hidden="1"/>
    </xf>
    <xf numFmtId="38" fontId="3" fillId="11" borderId="12" xfId="97" applyFont="1" applyFill="1" applyBorder="1" applyProtection="1">
      <alignment vertical="center"/>
      <protection hidden="1"/>
    </xf>
    <xf numFmtId="0" fontId="31" fillId="11" borderId="11" xfId="87" applyNumberFormat="1" applyFont="1" applyFill="1" applyBorder="1" applyAlignment="1" applyProtection="1">
      <alignment vertical="center"/>
      <protection hidden="1"/>
    </xf>
    <xf numFmtId="0" fontId="31" fillId="11" borderId="15" xfId="87" applyNumberFormat="1" applyFont="1" applyFill="1" applyBorder="1" applyAlignment="1" applyProtection="1">
      <alignment vertical="center"/>
      <protection hidden="1"/>
    </xf>
    <xf numFmtId="0" fontId="31" fillId="11" borderId="15" xfId="0" applyFont="1" applyFill="1" applyBorder="1" applyProtection="1">
      <alignment vertical="center"/>
      <protection hidden="1"/>
    </xf>
    <xf numFmtId="0" fontId="31" fillId="11" borderId="12" xfId="0" applyFont="1" applyFill="1" applyBorder="1" applyProtection="1">
      <alignment vertical="center"/>
      <protection hidden="1"/>
    </xf>
    <xf numFmtId="38" fontId="3" fillId="11" borderId="18" xfId="92" applyNumberFormat="1" applyFont="1" applyFill="1" applyBorder="1" applyAlignment="1" applyProtection="1">
      <alignment vertical="center"/>
      <protection hidden="1"/>
    </xf>
    <xf numFmtId="176" fontId="14" fillId="11" borderId="1" xfId="92" applyNumberFormat="1" applyFont="1" applyFill="1" applyBorder="1" applyAlignment="1" applyProtection="1">
      <alignment horizontal="center" vertical="center"/>
    </xf>
    <xf numFmtId="0" fontId="14" fillId="11" borderId="33" xfId="92" applyFont="1" applyFill="1" applyBorder="1" applyAlignment="1" applyProtection="1">
      <alignment horizontal="center" vertical="center" wrapText="1"/>
    </xf>
    <xf numFmtId="176" fontId="14" fillId="11" borderId="1" xfId="92" applyNumberFormat="1" applyFont="1" applyFill="1" applyBorder="1" applyAlignment="1" applyProtection="1">
      <alignment horizontal="center" vertical="center"/>
      <protection hidden="1"/>
    </xf>
    <xf numFmtId="0" fontId="14" fillId="11" borderId="33" xfId="92" applyFont="1" applyFill="1" applyBorder="1" applyAlignment="1" applyProtection="1">
      <alignment horizontal="center" vertical="center" wrapText="1"/>
      <protection hidden="1"/>
    </xf>
    <xf numFmtId="176" fontId="14" fillId="11" borderId="1" xfId="0" applyNumberFormat="1" applyFont="1" applyFill="1" applyBorder="1" applyAlignment="1" applyProtection="1">
      <alignment horizontal="center" vertical="center"/>
      <protection locked="0"/>
    </xf>
    <xf numFmtId="176" fontId="15" fillId="11" borderId="48" xfId="0" applyNumberFormat="1" applyFont="1" applyFill="1" applyBorder="1" applyAlignment="1" applyProtection="1">
      <alignment horizontal="center" vertical="center"/>
      <protection locked="0"/>
    </xf>
    <xf numFmtId="176" fontId="6" fillId="11" borderId="64" xfId="0" applyNumberFormat="1" applyFont="1" applyFill="1" applyBorder="1" applyAlignment="1" applyProtection="1">
      <alignment horizontal="center" vertical="center" shrinkToFit="1"/>
      <protection locked="0"/>
    </xf>
    <xf numFmtId="0" fontId="0" fillId="11" borderId="65" xfId="0" applyFill="1" applyBorder="1" applyAlignment="1" applyProtection="1">
      <alignment horizontal="center" vertical="center"/>
      <protection hidden="1"/>
    </xf>
    <xf numFmtId="0" fontId="0" fillId="11" borderId="33" xfId="0"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79" xfId="0" applyNumberFormat="1" applyFill="1" applyBorder="1" applyAlignment="1" applyProtection="1">
      <alignment vertical="center" shrinkToFit="1"/>
      <protection locked="0"/>
    </xf>
    <xf numFmtId="38" fontId="0" fillId="11" borderId="70" xfId="0" applyNumberFormat="1" applyFill="1" applyBorder="1" applyAlignment="1" applyProtection="1">
      <alignment vertical="center" shrinkToFit="1"/>
      <protection locked="0"/>
    </xf>
    <xf numFmtId="179" fontId="0" fillId="11" borderId="71" xfId="0" applyNumberFormat="1" applyFill="1" applyBorder="1" applyAlignment="1" applyProtection="1">
      <alignment vertical="center" shrinkToFit="1"/>
      <protection locked="0"/>
    </xf>
    <xf numFmtId="182" fontId="0" fillId="11" borderId="27" xfId="0" applyNumberFormat="1" applyFill="1" applyBorder="1" applyAlignment="1" applyProtection="1">
      <alignment vertical="center" shrinkToFit="1"/>
      <protection hidden="1"/>
    </xf>
    <xf numFmtId="179" fontId="0" fillId="11" borderId="20" xfId="0" applyNumberFormat="1" applyFill="1" applyBorder="1" applyAlignment="1" applyProtection="1">
      <alignment vertical="center" shrinkToFit="1"/>
      <protection locked="0"/>
    </xf>
    <xf numFmtId="49" fontId="0" fillId="11" borderId="74" xfId="0" applyNumberFormat="1" applyFill="1" applyBorder="1" applyAlignment="1" applyProtection="1">
      <alignment vertical="center" shrinkToFit="1"/>
      <protection locked="0"/>
    </xf>
    <xf numFmtId="49" fontId="0" fillId="11" borderId="75" xfId="0" applyNumberFormat="1" applyFill="1" applyBorder="1" applyAlignment="1" applyProtection="1">
      <alignment vertical="center" shrinkToFit="1"/>
      <protection locked="0"/>
    </xf>
    <xf numFmtId="38" fontId="0" fillId="11" borderId="76" xfId="0" applyNumberFormat="1" applyFill="1" applyBorder="1" applyAlignment="1" applyProtection="1">
      <alignment vertical="center" shrinkToFit="1"/>
      <protection locked="0"/>
    </xf>
    <xf numFmtId="179" fontId="0" fillId="11" borderId="77" xfId="0" applyNumberFormat="1" applyFill="1" applyBorder="1" applyAlignment="1" applyProtection="1">
      <alignment vertical="center" shrinkToFit="1"/>
      <protection locked="0"/>
    </xf>
    <xf numFmtId="182" fontId="0" fillId="11" borderId="78" xfId="0" applyNumberFormat="1" applyFill="1" applyBorder="1" applyAlignment="1" applyProtection="1">
      <alignment vertical="center" shrinkToFit="1"/>
      <protection hidden="1"/>
    </xf>
    <xf numFmtId="179" fontId="0" fillId="11" borderId="72" xfId="0" applyNumberFormat="1" applyFill="1" applyBorder="1" applyAlignment="1" applyProtection="1">
      <alignment vertical="center" shrinkToFit="1"/>
      <protection locked="0"/>
    </xf>
    <xf numFmtId="179" fontId="0" fillId="0" borderId="0" xfId="0" applyNumberFormat="1" applyAlignment="1" applyProtection="1">
      <alignment vertical="center" shrinkToFit="1"/>
      <protection hidden="1"/>
    </xf>
    <xf numFmtId="38" fontId="3" fillId="12" borderId="18" xfId="91" applyNumberFormat="1" applyFont="1" applyFill="1" applyBorder="1" applyAlignment="1" applyProtection="1">
      <alignment vertical="center"/>
      <protection hidden="1"/>
    </xf>
    <xf numFmtId="38" fontId="6" fillId="12" borderId="18" xfId="91" applyNumberFormat="1" applyFont="1" applyFill="1" applyBorder="1" applyAlignment="1" applyProtection="1">
      <alignment vertical="center"/>
      <protection hidden="1"/>
    </xf>
    <xf numFmtId="0" fontId="14" fillId="12" borderId="1" xfId="91" applyFont="1" applyFill="1" applyBorder="1" applyAlignment="1" applyProtection="1">
      <alignment horizontal="center" vertical="center" wrapText="1"/>
    </xf>
    <xf numFmtId="0" fontId="3" fillId="12" borderId="33" xfId="91" applyFont="1" applyFill="1" applyBorder="1" applyAlignment="1" applyProtection="1">
      <alignment horizontal="center" vertical="center" wrapText="1"/>
      <protection hidden="1"/>
    </xf>
    <xf numFmtId="0" fontId="3" fillId="12" borderId="34" xfId="91" applyFont="1" applyFill="1" applyBorder="1" applyAlignment="1" applyProtection="1">
      <alignment horizontal="center" vertical="center"/>
      <protection hidden="1"/>
    </xf>
    <xf numFmtId="0" fontId="14" fillId="12" borderId="1" xfId="91" applyFont="1" applyFill="1" applyBorder="1" applyAlignment="1" applyProtection="1">
      <alignment horizontal="center" vertical="center" wrapText="1"/>
      <protection hidden="1"/>
    </xf>
    <xf numFmtId="38" fontId="15" fillId="12" borderId="33" xfId="91" applyNumberFormat="1" applyFont="1" applyFill="1" applyBorder="1" applyAlignment="1" applyProtection="1">
      <alignment horizontal="center" vertical="center"/>
      <protection hidden="1"/>
    </xf>
    <xf numFmtId="38" fontId="15" fillId="12" borderId="34" xfId="91" applyNumberFormat="1" applyFont="1" applyFill="1" applyBorder="1" applyAlignment="1" applyProtection="1">
      <alignment horizontal="center" vertical="center"/>
      <protection hidden="1"/>
    </xf>
    <xf numFmtId="38" fontId="3" fillId="12" borderId="12" xfId="96" applyNumberFormat="1" applyFont="1" applyFill="1" applyBorder="1" applyAlignment="1" applyProtection="1">
      <alignment vertical="center"/>
      <protection hidden="1"/>
    </xf>
    <xf numFmtId="38" fontId="3" fillId="12" borderId="11" xfId="96" applyNumberFormat="1" applyFont="1" applyFill="1" applyBorder="1" applyAlignment="1" applyProtection="1">
      <alignment vertical="center"/>
      <protection hidden="1"/>
    </xf>
    <xf numFmtId="38" fontId="14" fillId="12" borderId="31" xfId="91" applyNumberFormat="1" applyFont="1" applyFill="1" applyBorder="1" applyAlignment="1" applyProtection="1">
      <alignment horizontal="center" vertical="center"/>
      <protection hidden="1"/>
    </xf>
    <xf numFmtId="38" fontId="46" fillId="0" borderId="70" xfId="6" applyFont="1" applyFill="1" applyBorder="1" applyAlignment="1" applyProtection="1">
      <alignment horizontal="center" vertical="center"/>
      <protection hidden="1"/>
    </xf>
    <xf numFmtId="38" fontId="14" fillId="12" borderId="31" xfId="91" applyNumberFormat="1" applyFont="1" applyFill="1" applyBorder="1" applyAlignment="1" applyProtection="1">
      <alignment vertical="center" shrinkToFit="1"/>
      <protection hidden="1"/>
    </xf>
    <xf numFmtId="179" fontId="0" fillId="0" borderId="103" xfId="0" applyNumberFormat="1" applyBorder="1" applyAlignment="1" applyProtection="1">
      <alignment vertical="center" shrinkToFit="1"/>
      <protection hidden="1"/>
    </xf>
    <xf numFmtId="179" fontId="0" fillId="0" borderId="26" xfId="0" applyNumberFormat="1" applyBorder="1" applyAlignment="1" applyProtection="1">
      <alignment vertical="center" shrinkToFit="1"/>
      <protection hidden="1"/>
    </xf>
    <xf numFmtId="179" fontId="0" fillId="11" borderId="35" xfId="0" applyNumberFormat="1" applyFill="1" applyBorder="1" applyAlignment="1" applyProtection="1">
      <alignment vertical="center" shrinkToFit="1"/>
      <protection hidden="1"/>
    </xf>
    <xf numFmtId="179" fontId="0" fillId="0" borderId="35" xfId="0" applyNumberFormat="1" applyBorder="1" applyAlignment="1" applyProtection="1">
      <alignment vertical="center" shrinkToFit="1"/>
      <protection hidden="1"/>
    </xf>
    <xf numFmtId="179" fontId="0" fillId="11" borderId="26" xfId="0" applyNumberFormat="1" applyFill="1" applyBorder="1" applyAlignment="1" applyProtection="1">
      <alignment vertical="center" shrinkToFit="1"/>
      <protection hidden="1"/>
    </xf>
    <xf numFmtId="179" fontId="0" fillId="0" borderId="0" xfId="0" applyNumberFormat="1" applyProtection="1">
      <alignment vertical="center"/>
      <protection hidden="1"/>
    </xf>
    <xf numFmtId="0" fontId="1" fillId="0" borderId="0" xfId="98">
      <alignment vertical="center"/>
    </xf>
    <xf numFmtId="0" fontId="44" fillId="0" borderId="0" xfId="98" applyFont="1">
      <alignment vertical="center"/>
    </xf>
    <xf numFmtId="0" fontId="76" fillId="0" borderId="112" xfId="98" applyFont="1" applyBorder="1" applyAlignment="1">
      <alignment horizontal="center" vertical="center" wrapText="1"/>
    </xf>
    <xf numFmtId="0" fontId="77" fillId="0" borderId="113" xfId="98" applyFont="1" applyBorder="1" applyAlignment="1">
      <alignment horizontal="center" vertical="center" wrapText="1"/>
    </xf>
    <xf numFmtId="0" fontId="77" fillId="0" borderId="114" xfId="98" applyFont="1" applyBorder="1" applyAlignment="1">
      <alignment horizontal="center" vertical="center" wrapText="1"/>
    </xf>
    <xf numFmtId="0" fontId="77" fillId="0" borderId="116" xfId="98" applyFont="1" applyBorder="1" applyAlignment="1">
      <alignment horizontal="center" vertical="center" wrapText="1"/>
    </xf>
    <xf numFmtId="0" fontId="44" fillId="0" borderId="117" xfId="98" applyFont="1" applyBorder="1" applyAlignment="1">
      <alignment horizontal="left" vertical="center" wrapText="1"/>
    </xf>
    <xf numFmtId="0" fontId="44" fillId="0" borderId="117" xfId="98" applyFont="1" applyBorder="1" applyAlignment="1">
      <alignment horizontal="center" vertical="center"/>
    </xf>
    <xf numFmtId="0" fontId="76" fillId="0" borderId="118" xfId="98" applyFont="1" applyBorder="1" applyAlignment="1">
      <alignment horizontal="center" vertical="center" wrapText="1"/>
    </xf>
    <xf numFmtId="0" fontId="77" fillId="0" borderId="119" xfId="98" applyFont="1" applyBorder="1" applyAlignment="1">
      <alignment horizontal="center" vertical="center" wrapText="1"/>
    </xf>
    <xf numFmtId="0" fontId="77" fillId="0" borderId="120" xfId="98" applyFont="1" applyBorder="1" applyAlignment="1">
      <alignment horizontal="center" vertical="center" wrapText="1"/>
    </xf>
    <xf numFmtId="0" fontId="77" fillId="0" borderId="121" xfId="98" applyFont="1" applyBorder="1" applyAlignment="1">
      <alignment horizontal="center" vertical="center" wrapText="1"/>
    </xf>
    <xf numFmtId="0" fontId="44" fillId="0" borderId="18" xfId="98" applyFont="1" applyBorder="1">
      <alignment vertical="center"/>
    </xf>
    <xf numFmtId="0" fontId="44" fillId="0" borderId="18" xfId="98" applyFont="1" applyBorder="1" applyAlignment="1">
      <alignment vertical="center" wrapText="1"/>
    </xf>
    <xf numFmtId="0" fontId="78" fillId="0" borderId="118" xfId="98" applyFont="1" applyBorder="1" applyAlignment="1">
      <alignment horizontal="center" vertical="center" wrapText="1"/>
    </xf>
    <xf numFmtId="0" fontId="77" fillId="0" borderId="125" xfId="98" applyFont="1" applyBorder="1" applyAlignment="1">
      <alignment horizontal="center" vertical="center" wrapText="1"/>
    </xf>
    <xf numFmtId="0" fontId="77" fillId="0" borderId="115" xfId="98" applyFont="1" applyBorder="1" applyAlignment="1">
      <alignment horizontal="center" vertical="center" wrapText="1"/>
    </xf>
    <xf numFmtId="0" fontId="77" fillId="0" borderId="103" xfId="98" applyFont="1" applyBorder="1" applyAlignment="1">
      <alignment horizontal="center" vertical="center" wrapText="1"/>
    </xf>
    <xf numFmtId="0" fontId="77" fillId="0" borderId="122" xfId="98" applyFont="1" applyBorder="1" applyAlignment="1">
      <alignment horizontal="center" vertical="center" wrapText="1"/>
    </xf>
    <xf numFmtId="0" fontId="77" fillId="0" borderId="123" xfId="98" applyFont="1" applyBorder="1" applyAlignment="1">
      <alignment horizontal="center" vertical="center" wrapText="1"/>
    </xf>
    <xf numFmtId="0" fontId="77" fillId="0" borderId="124" xfId="98" applyFont="1" applyBorder="1" applyAlignment="1">
      <alignment horizontal="center" vertical="center" wrapText="1"/>
    </xf>
    <xf numFmtId="0" fontId="44" fillId="0" borderId="0" xfId="98" applyFont="1" applyAlignment="1">
      <alignment horizontal="left" vertical="center"/>
    </xf>
    <xf numFmtId="0" fontId="72" fillId="0" borderId="0" xfId="98" applyFont="1" applyAlignment="1">
      <alignment horizontal="center" vertical="center"/>
    </xf>
    <xf numFmtId="0" fontId="74" fillId="13" borderId="109" xfId="98" applyFont="1" applyFill="1" applyBorder="1" applyAlignment="1">
      <alignment horizontal="center" vertical="center" wrapText="1"/>
    </xf>
    <xf numFmtId="0" fontId="74" fillId="13" borderId="110" xfId="98" applyFont="1" applyFill="1" applyBorder="1" applyAlignment="1">
      <alignment horizontal="center" vertical="center" wrapText="1"/>
    </xf>
    <xf numFmtId="0" fontId="74" fillId="13" borderId="111" xfId="98" applyFont="1" applyFill="1" applyBorder="1" applyAlignment="1">
      <alignment horizontal="center" vertical="center" wrapText="1"/>
    </xf>
    <xf numFmtId="0" fontId="74" fillId="14" borderId="109" xfId="98" applyFont="1" applyFill="1" applyBorder="1" applyAlignment="1">
      <alignment horizontal="center" vertical="center" wrapText="1"/>
    </xf>
    <xf numFmtId="0" fontId="74" fillId="14" borderId="111" xfId="98" applyFont="1" applyFill="1" applyBorder="1" applyAlignment="1">
      <alignment horizontal="center" vertical="center" wrapText="1"/>
    </xf>
    <xf numFmtId="0" fontId="75" fillId="13" borderId="109" xfId="98" applyFont="1" applyFill="1" applyBorder="1" applyAlignment="1">
      <alignment horizontal="center" vertical="center" wrapText="1"/>
    </xf>
    <xf numFmtId="0" fontId="75" fillId="13" borderId="111" xfId="98" applyFont="1" applyFill="1" applyBorder="1" applyAlignment="1">
      <alignment horizontal="center" vertical="center" wrapText="1"/>
    </xf>
    <xf numFmtId="49" fontId="31" fillId="4" borderId="11"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2" xfId="0" applyNumberFormat="1" applyFont="1" applyFill="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4" xfId="0" applyNumberFormat="1" applyFont="1" applyBorder="1" applyAlignment="1" applyProtection="1">
      <alignment horizontal="center" vertical="center" shrinkToFit="1"/>
      <protection locked="0"/>
    </xf>
    <xf numFmtId="49" fontId="28" fillId="0" borderId="40" xfId="0" applyNumberFormat="1" applyFont="1" applyBorder="1" applyAlignment="1" applyProtection="1">
      <alignment horizontal="center" vertical="center" shrinkToFit="1"/>
      <protection locked="0"/>
    </xf>
    <xf numFmtId="49" fontId="31" fillId="4" borderId="11" xfId="0" applyNumberFormat="1" applyFont="1" applyFill="1" applyBorder="1" applyAlignment="1" applyProtection="1">
      <alignment horizontal="center" vertical="center" shrinkToFit="1"/>
      <protection hidden="1"/>
    </xf>
    <xf numFmtId="49" fontId="28" fillId="0" borderId="11" xfId="0" applyNumberFormat="1" applyFont="1" applyBorder="1" applyAlignment="1" applyProtection="1">
      <alignment horizontal="center" vertical="center" shrinkToFit="1"/>
      <protection hidden="1"/>
    </xf>
    <xf numFmtId="49" fontId="28" fillId="0" borderId="15" xfId="0" applyNumberFormat="1" applyFont="1" applyBorder="1" applyAlignment="1" applyProtection="1">
      <alignment horizontal="center" vertical="center" shrinkToFit="1"/>
      <protection hidden="1"/>
    </xf>
    <xf numFmtId="49" fontId="28" fillId="0" borderId="15"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49" fontId="31" fillId="4" borderId="17" xfId="0" applyNumberFormat="1" applyFont="1" applyFill="1" applyBorder="1" applyAlignment="1" applyProtection="1">
      <alignment horizontal="center" vertical="center" wrapText="1" shrinkToFit="1"/>
      <protection hidden="1"/>
    </xf>
    <xf numFmtId="49" fontId="31" fillId="4" borderId="13"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40" xfId="0" applyNumberFormat="1" applyFont="1" applyFill="1" applyBorder="1" applyAlignment="1" applyProtection="1">
      <alignment horizontal="center" vertical="center" wrapText="1" shrinkToFit="1"/>
      <protection hidden="1"/>
    </xf>
    <xf numFmtId="0" fontId="31" fillId="0" borderId="19"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28" fillId="0" borderId="15" xfId="0" applyFont="1" applyBorder="1" applyAlignment="1" applyProtection="1">
      <alignment horizontal="center" vertical="center" shrinkToFit="1"/>
      <protection hidden="1"/>
    </xf>
    <xf numFmtId="0" fontId="31" fillId="4" borderId="16"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40" xfId="0" applyFont="1" applyFill="1" applyBorder="1" applyAlignment="1" applyProtection="1">
      <alignment horizontal="center" vertical="center" wrapText="1" shrinkToFit="1"/>
      <protection hidden="1"/>
    </xf>
    <xf numFmtId="0" fontId="28" fillId="0" borderId="11" xfId="0" applyFont="1" applyBorder="1" applyAlignment="1" applyProtection="1">
      <alignment horizontal="center" vertical="center" shrinkToFit="1"/>
      <protection hidden="1"/>
    </xf>
    <xf numFmtId="49" fontId="28" fillId="0" borderId="18" xfId="0" applyNumberFormat="1" applyFont="1" applyBorder="1" applyAlignment="1" applyProtection="1">
      <alignment horizontal="center" vertical="center" shrinkToFit="1"/>
      <protection locked="0"/>
    </xf>
    <xf numFmtId="49" fontId="28" fillId="0" borderId="11"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49" fontId="31" fillId="0" borderId="15" xfId="0" applyNumberFormat="1" applyFont="1" applyBorder="1" applyAlignment="1" applyProtection="1">
      <alignment horizontal="center" vertical="center" shrinkToFit="1"/>
      <protection locked="0"/>
    </xf>
    <xf numFmtId="49" fontId="31" fillId="0" borderId="15" xfId="0" applyNumberFormat="1" applyFont="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183" fontId="35" fillId="0" borderId="0" xfId="0" applyNumberFormat="1" applyFont="1" applyAlignment="1" applyProtection="1">
      <alignment horizontal="center" vertical="center" wrapText="1"/>
      <protection locked="0"/>
    </xf>
    <xf numFmtId="0" fontId="31" fillId="0" borderId="15" xfId="0" applyFont="1" applyBorder="1" applyAlignment="1" applyProtection="1">
      <alignment vertical="center" wrapText="1" shrinkToFit="1"/>
      <protection hidden="1"/>
    </xf>
    <xf numFmtId="0" fontId="31" fillId="0" borderId="12" xfId="0" applyFont="1" applyBorder="1" applyAlignment="1" applyProtection="1">
      <alignment vertical="center" wrapText="1" shrinkToFit="1"/>
      <protection hidden="1"/>
    </xf>
    <xf numFmtId="0" fontId="28" fillId="0" borderId="11" xfId="0" applyFont="1" applyBorder="1" applyAlignment="1" applyProtection="1">
      <alignment horizontal="center" vertical="center" wrapText="1" shrinkToFit="1"/>
      <protection locked="0"/>
    </xf>
    <xf numFmtId="0" fontId="28" fillId="0" borderId="15" xfId="0" applyFont="1" applyBorder="1" applyAlignment="1" applyProtection="1">
      <alignment horizontal="center" vertical="center" wrapText="1" shrinkToFit="1"/>
      <protection locked="0"/>
    </xf>
    <xf numFmtId="49" fontId="55" fillId="0" borderId="55" xfId="0" applyNumberFormat="1" applyFont="1" applyBorder="1" applyAlignment="1" applyProtection="1">
      <alignment horizontal="center" vertical="center" shrinkToFit="1"/>
      <protection locked="0"/>
    </xf>
    <xf numFmtId="49" fontId="55" fillId="0" borderId="56" xfId="0" applyNumberFormat="1" applyFont="1" applyBorder="1" applyAlignment="1" applyProtection="1">
      <alignment horizontal="center" vertical="center" shrinkToFit="1"/>
      <protection locked="0"/>
    </xf>
    <xf numFmtId="49" fontId="55" fillId="0" borderId="57" xfId="0" applyNumberFormat="1" applyFont="1" applyBorder="1" applyAlignment="1" applyProtection="1">
      <alignment horizontal="center" vertical="center" shrinkToFit="1"/>
      <protection locked="0"/>
    </xf>
    <xf numFmtId="49" fontId="55" fillId="0" borderId="58" xfId="0" applyNumberFormat="1" applyFont="1" applyBorder="1" applyAlignment="1" applyProtection="1">
      <alignment horizontal="center" vertical="center" shrinkToFit="1"/>
      <protection locked="0"/>
    </xf>
    <xf numFmtId="0" fontId="31" fillId="4" borderId="11" xfId="0" applyFont="1" applyFill="1" applyBorder="1" applyAlignment="1" applyProtection="1">
      <alignment horizontal="center" vertical="center"/>
      <protection hidden="1"/>
    </xf>
    <xf numFmtId="0" fontId="31" fillId="4" borderId="15" xfId="0" applyFont="1" applyFill="1" applyBorder="1" applyAlignment="1" applyProtection="1">
      <alignment horizontal="center" vertical="center"/>
      <protection hidden="1"/>
    </xf>
    <xf numFmtId="0" fontId="31" fillId="4" borderId="12" xfId="0" applyFont="1" applyFill="1" applyBorder="1" applyAlignment="1" applyProtection="1">
      <alignment horizontal="center" vertical="center"/>
      <protection hidden="1"/>
    </xf>
    <xf numFmtId="49" fontId="31" fillId="0" borderId="17" xfId="0" applyNumberFormat="1" applyFont="1" applyBorder="1" applyAlignment="1" applyProtection="1">
      <alignment horizontal="center" vertical="center" shrinkToFit="1"/>
      <protection hidden="1"/>
    </xf>
    <xf numFmtId="49" fontId="31" fillId="0" borderId="13" xfId="0" applyNumberFormat="1" applyFont="1" applyBorder="1" applyAlignment="1" applyProtection="1">
      <alignment horizontal="center" vertical="center" shrinkToFit="1"/>
      <protection hidden="1"/>
    </xf>
    <xf numFmtId="38" fontId="36" fillId="0" borderId="11" xfId="12" applyFont="1" applyFill="1" applyBorder="1" applyAlignment="1" applyProtection="1">
      <alignment horizontal="center" vertical="center" shrinkToFit="1"/>
      <protection hidden="1"/>
    </xf>
    <xf numFmtId="38" fontId="36" fillId="0" borderId="15" xfId="12" applyFont="1" applyFill="1" applyBorder="1" applyAlignment="1" applyProtection="1">
      <alignment horizontal="center" vertical="center" shrinkToFit="1"/>
      <protection hidden="1"/>
    </xf>
    <xf numFmtId="38" fontId="36" fillId="0" borderId="12" xfId="12" applyFont="1" applyFill="1" applyBorder="1" applyAlignment="1" applyProtection="1">
      <alignment horizontal="center" vertical="center" shrinkToFit="1"/>
      <protection hidden="1"/>
    </xf>
    <xf numFmtId="0" fontId="35" fillId="0" borderId="0" xfId="0" applyFont="1" applyAlignment="1" applyProtection="1">
      <alignment horizontal="center" vertical="center" wrapText="1"/>
      <protection locked="0"/>
    </xf>
    <xf numFmtId="0" fontId="31" fillId="0" borderId="0" xfId="0" applyFont="1" applyAlignment="1" applyProtection="1">
      <alignment horizontal="left" vertical="center" shrinkToFit="1"/>
      <protection hidden="1"/>
    </xf>
    <xf numFmtId="0" fontId="31" fillId="0" borderId="39" xfId="0" applyFont="1" applyBorder="1" applyAlignment="1" applyProtection="1">
      <alignment horizontal="left" vertical="center" shrinkToFit="1"/>
      <protection hidden="1"/>
    </xf>
    <xf numFmtId="0" fontId="31" fillId="0" borderId="0" xfId="0" applyFont="1" applyAlignment="1" applyProtection="1">
      <alignment vertical="center" shrinkToFit="1"/>
      <protection hidden="1"/>
    </xf>
    <xf numFmtId="0" fontId="31" fillId="0" borderId="39" xfId="0" applyFont="1" applyBorder="1" applyAlignment="1" applyProtection="1">
      <alignment vertical="center" shrinkToFit="1"/>
      <protection hidden="1"/>
    </xf>
    <xf numFmtId="0" fontId="54" fillId="0" borderId="11" xfId="0" applyFont="1" applyBorder="1" applyAlignment="1" applyProtection="1">
      <alignment horizontal="center" vertical="center" wrapText="1" shrinkToFit="1"/>
      <protection locked="0"/>
    </xf>
    <xf numFmtId="0" fontId="54" fillId="0" borderId="15" xfId="0" applyFont="1" applyBorder="1" applyAlignment="1" applyProtection="1">
      <alignment horizontal="center" vertical="center" wrapText="1" shrinkToFit="1"/>
      <protection locked="0"/>
    </xf>
    <xf numFmtId="0" fontId="31" fillId="0" borderId="15" xfId="0" applyFont="1" applyBorder="1" applyAlignment="1" applyProtection="1">
      <alignment vertical="center" shrinkToFit="1"/>
      <protection hidden="1"/>
    </xf>
    <xf numFmtId="0" fontId="31" fillId="0" borderId="11"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49" fontId="31" fillId="0" borderId="13" xfId="0" applyNumberFormat="1" applyFont="1" applyBorder="1" applyAlignment="1" applyProtection="1">
      <alignment horizontal="center" vertical="center" shrinkToFit="1"/>
      <protection locked="0"/>
    </xf>
    <xf numFmtId="0" fontId="31" fillId="0" borderId="10" xfId="0" applyFont="1" applyBorder="1" applyAlignment="1" applyProtection="1">
      <alignment horizontal="left" vertical="center" shrinkToFit="1"/>
      <protection hidden="1"/>
    </xf>
    <xf numFmtId="49" fontId="37" fillId="0" borderId="11" xfId="0" applyNumberFormat="1" applyFont="1" applyBorder="1" applyAlignment="1" applyProtection="1">
      <alignment horizontal="center" vertical="center" shrinkToFit="1"/>
      <protection locked="0"/>
    </xf>
    <xf numFmtId="49" fontId="37" fillId="0" borderId="15" xfId="0" applyNumberFormat="1" applyFont="1" applyBorder="1" applyAlignment="1" applyProtection="1">
      <alignment horizontal="center" vertical="center" shrinkToFit="1"/>
      <protection locked="0"/>
    </xf>
    <xf numFmtId="0" fontId="55" fillId="0" borderId="52" xfId="0" applyFont="1" applyBorder="1" applyAlignment="1" applyProtection="1">
      <alignment horizontal="center" vertical="center" shrinkToFit="1"/>
      <protection locked="0"/>
    </xf>
    <xf numFmtId="0" fontId="55" fillId="0" borderId="53" xfId="0" applyFont="1" applyBorder="1" applyAlignment="1" applyProtection="1">
      <alignment horizontal="center" vertical="center" shrinkToFit="1"/>
      <protection locked="0"/>
    </xf>
    <xf numFmtId="0" fontId="55" fillId="0" borderId="54" xfId="0" applyFont="1" applyBorder="1" applyAlignment="1" applyProtection="1">
      <alignment horizontal="center" vertical="center" shrinkToFit="1"/>
      <protection locked="0"/>
    </xf>
    <xf numFmtId="49" fontId="31" fillId="4" borderId="17"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40" xfId="0" applyNumberFormat="1" applyFont="1" applyFill="1" applyBorder="1" applyAlignment="1" applyProtection="1">
      <alignment horizontal="center" vertical="center" shrinkToFit="1"/>
      <protection hidden="1"/>
    </xf>
    <xf numFmtId="49" fontId="31" fillId="0" borderId="15" xfId="0" applyNumberFormat="1" applyFont="1" applyBorder="1" applyAlignment="1" applyProtection="1">
      <alignment horizontal="center" vertical="center" shrinkToFit="1"/>
      <protection hidden="1"/>
    </xf>
    <xf numFmtId="49" fontId="37" fillId="0" borderId="12" xfId="0" applyNumberFormat="1"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183" fontId="28" fillId="2" borderId="0" xfId="0" applyNumberFormat="1" applyFont="1" applyFill="1" applyAlignment="1" applyProtection="1">
      <alignment horizontal="center" vertical="center"/>
      <protection locked="0"/>
    </xf>
    <xf numFmtId="0" fontId="28" fillId="2" borderId="0" xfId="0" applyFont="1" applyFill="1" applyAlignment="1" applyProtection="1">
      <alignment horizontal="center" vertical="center"/>
      <protection locked="0"/>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22" fillId="0" borderId="0" xfId="0" applyNumberFormat="1" applyFont="1" applyAlignment="1" applyProtection="1">
      <alignment shrinkToFit="1"/>
      <protection locked="0"/>
    </xf>
    <xf numFmtId="49" fontId="58" fillId="0" borderId="0" xfId="0" applyNumberFormat="1" applyFont="1" applyAlignment="1" applyProtection="1">
      <alignment shrinkToFit="1"/>
      <protection locked="0"/>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2" fillId="0" borderId="0" xfId="0" applyFont="1" applyAlignment="1" applyProtection="1">
      <alignment horizontal="left" vertical="center"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27" fillId="0" borderId="0" xfId="0" applyFont="1" applyAlignment="1" applyProtection="1">
      <alignment horizontal="center" vertical="center" shrinkToFit="1"/>
      <protection hidden="1"/>
    </xf>
    <xf numFmtId="0" fontId="31" fillId="0" borderId="11" xfId="0" applyFont="1" applyBorder="1" applyAlignment="1" applyProtection="1">
      <alignment horizontal="left" vertical="center" indent="1" shrinkToFit="1"/>
      <protection hidden="1"/>
    </xf>
    <xf numFmtId="0" fontId="31" fillId="0" borderId="15" xfId="0" applyFont="1" applyBorder="1" applyAlignment="1" applyProtection="1">
      <alignment horizontal="left" vertical="center" indent="1" shrinkToFit="1"/>
      <protection hidden="1"/>
    </xf>
    <xf numFmtId="0" fontId="31" fillId="0" borderId="12" xfId="0" applyFont="1" applyBorder="1" applyAlignment="1" applyProtection="1">
      <alignment horizontal="left" vertical="center" indent="1" shrinkToFit="1"/>
      <protection hidden="1"/>
    </xf>
    <xf numFmtId="0" fontId="31" fillId="4" borderId="11" xfId="0" applyFont="1" applyFill="1" applyBorder="1" applyAlignment="1" applyProtection="1">
      <alignment horizontal="center" vertical="center" shrinkToFit="1"/>
      <protection hidden="1"/>
    </xf>
    <xf numFmtId="0" fontId="31" fillId="4" borderId="15" xfId="0" applyFont="1" applyFill="1" applyBorder="1" applyAlignment="1" applyProtection="1">
      <alignment horizontal="center" vertical="center" shrinkToFit="1"/>
      <protection hidden="1"/>
    </xf>
    <xf numFmtId="0" fontId="31" fillId="4" borderId="12" xfId="0" applyFont="1" applyFill="1" applyBorder="1" applyAlignment="1" applyProtection="1">
      <alignment horizontal="center" vertical="center" shrinkToFit="1"/>
      <protection hidden="1"/>
    </xf>
    <xf numFmtId="0" fontId="29"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0" fontId="34"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center" vertical="center" wrapText="1"/>
      <protection hidden="1"/>
    </xf>
    <xf numFmtId="0" fontId="22" fillId="2" borderId="0" xfId="0" applyFont="1" applyFill="1" applyAlignment="1" applyProtection="1">
      <alignment horizontal="center"/>
      <protection hidden="1"/>
    </xf>
    <xf numFmtId="0" fontId="22" fillId="2" borderId="0" xfId="0" applyFont="1" applyFill="1" applyAlignment="1" applyProtection="1">
      <alignment horizontal="center"/>
      <protection locked="0"/>
    </xf>
    <xf numFmtId="0" fontId="22" fillId="2" borderId="0" xfId="0" applyFont="1" applyFill="1" applyAlignment="1" applyProtection="1">
      <protection hidden="1"/>
    </xf>
    <xf numFmtId="49" fontId="22" fillId="2" borderId="0" xfId="0" applyNumberFormat="1" applyFont="1" applyFill="1" applyAlignment="1" applyProtection="1">
      <alignment horizontal="center"/>
      <protection locked="0"/>
    </xf>
    <xf numFmtId="0" fontId="22" fillId="2" borderId="0" xfId="0" applyFont="1" applyFill="1" applyAlignment="1" applyProtection="1">
      <alignment horizontal="left"/>
      <protection hidden="1"/>
    </xf>
    <xf numFmtId="0" fontId="31" fillId="0" borderId="11" xfId="0" applyFont="1" applyBorder="1" applyAlignment="1" applyProtection="1">
      <alignment vertical="center" shrinkToFit="1"/>
      <protection locked="0"/>
    </xf>
    <xf numFmtId="0" fontId="31" fillId="0" borderId="15" xfId="0" applyFont="1" applyBorder="1" applyAlignment="1" applyProtection="1">
      <alignment vertical="center" shrinkToFit="1"/>
      <protection locked="0"/>
    </xf>
    <xf numFmtId="0" fontId="31" fillId="0" borderId="12" xfId="0" applyFont="1" applyBorder="1" applyAlignment="1" applyProtection="1">
      <alignment vertical="center" shrinkToFit="1"/>
      <protection locked="0"/>
    </xf>
    <xf numFmtId="0" fontId="31" fillId="0" borderId="59" xfId="0" applyFont="1" applyBorder="1" applyAlignment="1" applyProtection="1">
      <alignment horizontal="center" vertical="center" shrinkToFit="1"/>
      <protection locked="0"/>
    </xf>
    <xf numFmtId="0" fontId="31" fillId="0" borderId="60" xfId="0" applyFont="1" applyBorder="1" applyAlignment="1" applyProtection="1">
      <alignment horizontal="center" vertical="center" shrinkToFit="1"/>
      <protection locked="0"/>
    </xf>
    <xf numFmtId="0" fontId="31" fillId="0" borderId="61"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49" fontId="31" fillId="0" borderId="61" xfId="0" applyNumberFormat="1" applyFont="1" applyBorder="1" applyAlignment="1" applyProtection="1">
      <alignment horizontal="center" vertical="center" shrinkToFit="1"/>
      <protection locked="0"/>
    </xf>
    <xf numFmtId="49" fontId="31" fillId="0" borderId="62" xfId="0" applyNumberFormat="1" applyFont="1" applyBorder="1" applyAlignment="1" applyProtection="1">
      <alignment horizontal="center" vertical="center" shrinkToFit="1"/>
      <protection locked="0"/>
    </xf>
    <xf numFmtId="49" fontId="31" fillId="0" borderId="63" xfId="0" applyNumberFormat="1" applyFont="1" applyBorder="1" applyAlignment="1" applyProtection="1">
      <alignment horizontal="center" vertical="center" shrinkToFit="1"/>
      <protection locked="0"/>
    </xf>
    <xf numFmtId="0" fontId="31" fillId="4" borderId="11" xfId="0" applyFont="1" applyFill="1" applyBorder="1" applyAlignment="1" applyProtection="1">
      <alignment horizontal="center" vertical="center" wrapText="1" shrinkToFit="1"/>
      <protection hidden="1"/>
    </xf>
    <xf numFmtId="0" fontId="31" fillId="4" borderId="15" xfId="0" applyFont="1" applyFill="1" applyBorder="1" applyAlignment="1" applyProtection="1">
      <alignment horizontal="center" vertical="center" wrapText="1" shrinkToFit="1"/>
      <protection hidden="1"/>
    </xf>
    <xf numFmtId="0" fontId="55" fillId="0" borderId="0" xfId="0" applyFont="1" applyAlignment="1" applyProtection="1">
      <alignment vertical="center" shrinkToFit="1"/>
      <protection hidden="1"/>
    </xf>
    <xf numFmtId="0" fontId="31" fillId="0" borderId="0" xfId="0" applyFont="1" applyProtection="1">
      <alignment vertical="center"/>
      <protection hidden="1"/>
    </xf>
    <xf numFmtId="0" fontId="28" fillId="0" borderId="0" xfId="0" applyFont="1" applyAlignment="1" applyProtection="1">
      <alignment horizontal="center" vertical="center" wrapText="1"/>
      <protection locked="0"/>
    </xf>
    <xf numFmtId="0" fontId="28" fillId="0" borderId="0" xfId="0" applyFont="1" applyAlignment="1" applyProtection="1">
      <alignment vertical="top" wrapText="1"/>
      <protection hidden="1"/>
    </xf>
    <xf numFmtId="0" fontId="22" fillId="0" borderId="0" xfId="0" applyFont="1" applyAlignment="1" applyProtection="1">
      <alignment horizontal="center" vertical="center" shrinkToFit="1"/>
      <protection locked="0"/>
    </xf>
    <xf numFmtId="0" fontId="66" fillId="0" borderId="0" xfId="0" applyFont="1" applyAlignment="1" applyProtection="1">
      <alignment vertical="center" shrinkToFit="1"/>
      <protection hidden="1"/>
    </xf>
    <xf numFmtId="0" fontId="28" fillId="0" borderId="0" xfId="0" applyFont="1" applyAlignment="1" applyProtection="1">
      <alignment vertical="center" shrinkToFit="1"/>
      <protection hidden="1"/>
    </xf>
    <xf numFmtId="0" fontId="60" fillId="2" borderId="0" xfId="0" applyFont="1" applyFill="1" applyAlignment="1" applyProtection="1">
      <alignment horizontal="center" vertical="center"/>
      <protection locked="0"/>
    </xf>
    <xf numFmtId="0" fontId="31" fillId="0" borderId="0" xfId="0" applyFont="1" applyAlignment="1" applyProtection="1">
      <alignment horizontal="left" vertical="center" wrapText="1"/>
      <protection hidden="1"/>
    </xf>
    <xf numFmtId="0" fontId="2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81" fillId="0" borderId="0" xfId="0" applyFont="1" applyAlignment="1" applyProtection="1">
      <alignment horizontal="left" vertical="center"/>
      <protection hidden="1"/>
    </xf>
    <xf numFmtId="0" fontId="41" fillId="12" borderId="41" xfId="91" applyFont="1" applyFill="1" applyBorder="1" applyAlignment="1" applyProtection="1">
      <alignment horizontal="center" vertical="center" wrapText="1"/>
      <protection hidden="1"/>
    </xf>
    <xf numFmtId="0" fontId="41" fillId="12" borderId="42" xfId="91" applyFont="1" applyFill="1" applyBorder="1" applyAlignment="1" applyProtection="1">
      <alignment horizontal="center" vertical="center" wrapText="1"/>
      <protection hidden="1"/>
    </xf>
    <xf numFmtId="0" fontId="41" fillId="12" borderId="43"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hidden="1"/>
    </xf>
    <xf numFmtId="0" fontId="10" fillId="0" borderId="42" xfId="0" applyFont="1" applyBorder="1" applyAlignment="1" applyProtection="1">
      <alignment horizontal="center" vertical="center"/>
      <protection hidden="1"/>
    </xf>
    <xf numFmtId="0" fontId="10" fillId="0" borderId="44"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3" fillId="2" borderId="0" xfId="0" applyFont="1" applyFill="1" applyAlignment="1" applyProtection="1">
      <alignment horizontal="right" vertical="center"/>
      <protection hidden="1"/>
    </xf>
    <xf numFmtId="178" fontId="21" fillId="2" borderId="10" xfId="0" applyNumberFormat="1" applyFont="1" applyFill="1" applyBorder="1" applyAlignment="1" applyProtection="1">
      <alignment horizontal="center" vertical="center"/>
      <protection locked="0"/>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left" vertical="center" wrapText="1" indent="2"/>
      <protection hidden="1"/>
    </xf>
    <xf numFmtId="0" fontId="25" fillId="2" borderId="0" xfId="0" applyFont="1" applyFill="1" applyAlignment="1" applyProtection="1">
      <alignment horizontal="left" vertical="center" indent="2"/>
      <protection hidden="1"/>
    </xf>
    <xf numFmtId="0" fontId="25" fillId="2" borderId="0" xfId="0" applyFont="1" applyFill="1" applyAlignment="1" applyProtection="1">
      <alignment horizontal="left" vertical="center" indent="2" shrinkToFit="1"/>
      <protection hidden="1"/>
    </xf>
    <xf numFmtId="38" fontId="21" fillId="0" borderId="10" xfId="12" applyFont="1" applyFill="1" applyBorder="1" applyAlignment="1" applyProtection="1">
      <alignment horizontal="center" vertical="center"/>
      <protection locked="0"/>
    </xf>
    <xf numFmtId="0" fontId="47" fillId="2" borderId="0" xfId="0" applyFont="1" applyFill="1" applyProtection="1">
      <alignment vertical="center"/>
      <protection hidden="1"/>
    </xf>
    <xf numFmtId="0" fontId="13"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9" fillId="5" borderId="0" xfId="90">
      <alignment horizontal="center" vertical="center"/>
      <protection hidden="1"/>
    </xf>
    <xf numFmtId="0" fontId="13" fillId="2" borderId="11" xfId="0" applyFont="1" applyFill="1" applyBorder="1" applyAlignment="1" applyProtection="1">
      <alignment horizontal="center" vertical="center"/>
      <protection locked="0" hidden="1"/>
    </xf>
    <xf numFmtId="0" fontId="13" fillId="2" borderId="15" xfId="0" applyFont="1" applyFill="1" applyBorder="1" applyAlignment="1" applyProtection="1">
      <alignment horizontal="center" vertical="center"/>
      <protection locked="0" hidden="1"/>
    </xf>
    <xf numFmtId="0" fontId="13" fillId="2" borderId="12" xfId="0" applyFont="1" applyFill="1" applyBorder="1" applyAlignment="1" applyProtection="1">
      <alignment horizontal="center" vertical="center"/>
      <protection locked="0" hidden="1"/>
    </xf>
    <xf numFmtId="0" fontId="13" fillId="2" borderId="11" xfId="0" applyFont="1" applyFill="1" applyBorder="1" applyAlignment="1" applyProtection="1">
      <alignment vertical="center" shrinkToFit="1"/>
      <protection hidden="1"/>
    </xf>
    <xf numFmtId="0" fontId="13" fillId="2" borderId="15" xfId="0" applyFont="1" applyFill="1" applyBorder="1" applyAlignment="1" applyProtection="1">
      <alignment vertical="center" shrinkToFit="1"/>
      <protection hidden="1"/>
    </xf>
    <xf numFmtId="0" fontId="13" fillId="2" borderId="12" xfId="0" applyFont="1" applyFill="1" applyBorder="1" applyAlignment="1" applyProtection="1">
      <alignment vertical="center" shrinkToFit="1"/>
      <protection hidden="1"/>
    </xf>
    <xf numFmtId="0" fontId="41" fillId="11" borderId="41" xfId="91" applyFont="1" applyFill="1" applyBorder="1" applyAlignment="1" applyProtection="1">
      <alignment horizontal="center" vertical="center" wrapText="1"/>
      <protection hidden="1"/>
    </xf>
    <xf numFmtId="0" fontId="41" fillId="11" borderId="42" xfId="91" applyFont="1" applyFill="1" applyBorder="1" applyAlignment="1" applyProtection="1">
      <alignment horizontal="center" vertical="center" wrapText="1"/>
      <protection hidden="1"/>
    </xf>
    <xf numFmtId="0" fontId="41" fillId="11" borderId="43" xfId="91" applyFont="1" applyFill="1" applyBorder="1" applyAlignment="1" applyProtection="1">
      <alignment horizontal="center" vertical="center" wrapText="1"/>
      <protection hidden="1"/>
    </xf>
    <xf numFmtId="38" fontId="51" fillId="0" borderId="42" xfId="0" applyNumberFormat="1" applyFont="1" applyBorder="1" applyAlignment="1" applyProtection="1">
      <alignment vertical="center" wrapText="1"/>
      <protection locked="0"/>
    </xf>
    <xf numFmtId="0" fontId="19" fillId="2" borderId="0" xfId="0" applyFont="1" applyFill="1" applyAlignment="1" applyProtection="1">
      <alignment vertical="center" shrinkToFit="1"/>
      <protection hidden="1"/>
    </xf>
    <xf numFmtId="0" fontId="6" fillId="2" borderId="0" xfId="0" applyFont="1" applyFill="1" applyAlignment="1" applyProtection="1">
      <alignment horizontal="left" vertical="center" wrapText="1"/>
      <protection hidden="1"/>
    </xf>
    <xf numFmtId="38" fontId="6" fillId="0" borderId="101"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52" fillId="0" borderId="101" xfId="6" applyFont="1" applyFill="1" applyBorder="1" applyAlignment="1" applyProtection="1">
      <alignment horizontal="center" vertical="center"/>
      <protection hidden="1"/>
    </xf>
    <xf numFmtId="38" fontId="52" fillId="0" borderId="31" xfId="6" applyFont="1" applyFill="1" applyBorder="1" applyAlignment="1" applyProtection="1">
      <alignment horizontal="center" vertical="center"/>
      <protection hidden="1"/>
    </xf>
    <xf numFmtId="38" fontId="6" fillId="0" borderId="102" xfId="6" applyFont="1" applyFill="1" applyBorder="1" applyAlignment="1" applyProtection="1">
      <alignment horizontal="center" vertical="center"/>
      <protection hidden="1"/>
    </xf>
    <xf numFmtId="38" fontId="6" fillId="0" borderId="45" xfId="6" applyFont="1" applyFill="1" applyBorder="1" applyAlignment="1" applyProtection="1">
      <alignment horizontal="center" vertical="center"/>
      <protection hidden="1"/>
    </xf>
    <xf numFmtId="49" fontId="0" fillId="0" borderId="2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1" fontId="0" fillId="0" borderId="79"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38" fontId="6" fillId="0" borderId="104" xfId="6" applyFont="1" applyFill="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6" fillId="0" borderId="103" xfId="6" applyFont="1" applyFill="1" applyBorder="1" applyAlignment="1" applyProtection="1">
      <alignment horizontal="center" vertical="center"/>
      <protection hidden="1"/>
    </xf>
    <xf numFmtId="38" fontId="6" fillId="0" borderId="43" xfId="6" applyFont="1" applyFill="1" applyBorder="1" applyAlignment="1" applyProtection="1">
      <alignment horizontal="center" vertical="center"/>
      <protection hidden="1"/>
    </xf>
    <xf numFmtId="38" fontId="6" fillId="0" borderId="81" xfId="6" applyFont="1" applyFill="1" applyBorder="1" applyAlignment="1" applyProtection="1">
      <alignment horizontal="center" vertical="center"/>
      <protection hidden="1"/>
    </xf>
    <xf numFmtId="38" fontId="6" fillId="0" borderId="108" xfId="6" applyFont="1" applyFill="1" applyBorder="1" applyAlignment="1" applyProtection="1">
      <alignment horizontal="center" vertical="center"/>
      <protection hidden="1"/>
    </xf>
    <xf numFmtId="38" fontId="6" fillId="0" borderId="42" xfId="6" applyFont="1" applyFill="1" applyBorder="1" applyAlignment="1" applyProtection="1">
      <alignment horizontal="center" vertical="center"/>
      <protection hidden="1"/>
    </xf>
    <xf numFmtId="38" fontId="6" fillId="0" borderId="82" xfId="6" applyFont="1" applyFill="1" applyBorder="1" applyAlignment="1" applyProtection="1">
      <alignment horizontal="center" vertical="center"/>
      <protection hidden="1"/>
    </xf>
    <xf numFmtId="38" fontId="52" fillId="0" borderId="43" xfId="6" applyFont="1" applyFill="1" applyBorder="1" applyAlignment="1" applyProtection="1">
      <alignment horizontal="center" vertical="center"/>
      <protection hidden="1"/>
    </xf>
    <xf numFmtId="38" fontId="52" fillId="0" borderId="81"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38" fontId="52" fillId="0" borderId="39" xfId="6" applyFont="1" applyFill="1" applyBorder="1" applyAlignment="1" applyProtection="1">
      <alignment horizontal="center" vertical="center"/>
      <protection hidden="1"/>
    </xf>
    <xf numFmtId="38" fontId="52" fillId="0" borderId="103" xfId="6" applyFont="1" applyFill="1" applyBorder="1" applyAlignment="1" applyProtection="1">
      <alignment horizontal="center" vertical="center"/>
      <protection hidden="1"/>
    </xf>
    <xf numFmtId="49" fontId="0" fillId="11" borderId="72" xfId="0" applyNumberFormat="1" applyFill="1" applyBorder="1" applyAlignment="1" applyProtection="1">
      <alignment horizontal="center" vertical="center" shrinkToFit="1"/>
      <protection locked="0"/>
    </xf>
    <xf numFmtId="49" fontId="0" fillId="11" borderId="73" xfId="0" applyNumberFormat="1" applyFill="1" applyBorder="1" applyAlignment="1" applyProtection="1">
      <alignment horizontal="center" vertical="center" shrinkToFit="1"/>
      <protection locked="0"/>
    </xf>
    <xf numFmtId="181" fontId="0" fillId="11" borderId="75" xfId="0" applyNumberFormat="1" applyFill="1" applyBorder="1" applyAlignment="1" applyProtection="1">
      <alignment horizontal="center" vertical="center"/>
      <protection locked="0"/>
    </xf>
    <xf numFmtId="181" fontId="0" fillId="11" borderId="73" xfId="0" applyNumberFormat="1" applyFill="1" applyBorder="1" applyAlignment="1" applyProtection="1">
      <alignment horizontal="center" vertical="center"/>
      <protection locked="0"/>
    </xf>
    <xf numFmtId="176" fontId="6" fillId="12" borderId="31" xfId="91" applyNumberFormat="1" applyFont="1" applyFill="1" applyBorder="1" applyAlignment="1" applyProtection="1">
      <alignment horizontal="center" vertical="center"/>
      <protection hidden="1"/>
    </xf>
    <xf numFmtId="176" fontId="12" fillId="8" borderId="18" xfId="0" applyNumberFormat="1" applyFont="1" applyFill="1" applyBorder="1" applyAlignment="1" applyProtection="1">
      <alignment horizontal="center" vertical="center"/>
      <protection hidden="1"/>
    </xf>
    <xf numFmtId="0" fontId="6" fillId="3" borderId="11" xfId="0" applyFont="1" applyFill="1" applyBorder="1" applyProtection="1">
      <alignment vertical="center"/>
      <protection hidden="1"/>
    </xf>
    <xf numFmtId="0" fontId="6" fillId="3" borderId="15" xfId="0" applyFont="1" applyFill="1" applyBorder="1" applyProtection="1">
      <alignment vertical="center"/>
      <protection hidden="1"/>
    </xf>
    <xf numFmtId="0" fontId="6" fillId="3" borderId="12" xfId="0" applyFont="1" applyFill="1" applyBorder="1" applyProtection="1">
      <alignment vertical="center"/>
      <protection hidden="1"/>
    </xf>
    <xf numFmtId="176" fontId="14" fillId="11" borderId="33" xfId="0" applyNumberFormat="1" applyFont="1" applyFill="1" applyBorder="1" applyAlignment="1" applyProtection="1">
      <alignment horizontal="center" vertical="center" shrinkToFit="1"/>
      <protection locked="0"/>
    </xf>
    <xf numFmtId="176" fontId="14" fillId="11" borderId="47" xfId="0" applyNumberFormat="1" applyFont="1" applyFill="1" applyBorder="1" applyAlignment="1" applyProtection="1">
      <alignment horizontal="center" vertical="center" shrinkToFit="1"/>
      <protection locked="0"/>
    </xf>
    <xf numFmtId="0" fontId="14" fillId="11" borderId="48" xfId="0" applyFont="1" applyFill="1" applyBorder="1" applyAlignment="1" applyProtection="1">
      <alignment horizontal="center" vertical="center" shrinkToFit="1"/>
      <protection locked="0"/>
    </xf>
    <xf numFmtId="0" fontId="14" fillId="11" borderId="47" xfId="0" applyFont="1" applyFill="1" applyBorder="1" applyAlignment="1" applyProtection="1">
      <alignment horizontal="center" vertical="center" shrinkToFit="1"/>
      <protection locked="0"/>
    </xf>
    <xf numFmtId="49" fontId="0" fillId="0" borderId="49" xfId="0" applyNumberFormat="1" applyBorder="1" applyAlignment="1" applyProtection="1">
      <alignment horizontal="center" vertical="center" shrinkToFit="1"/>
      <protection locked="0"/>
    </xf>
    <xf numFmtId="49" fontId="0" fillId="0" borderId="50" xfId="0" applyNumberFormat="1" applyBorder="1" applyAlignment="1" applyProtection="1">
      <alignment horizontal="center" vertical="center" shrinkToFit="1"/>
      <protection locked="0"/>
    </xf>
    <xf numFmtId="181" fontId="0" fillId="0" borderId="66" xfId="0" applyNumberFormat="1" applyBorder="1" applyAlignment="1" applyProtection="1">
      <alignment horizontal="center" vertical="center"/>
      <protection locked="0"/>
    </xf>
    <xf numFmtId="181" fontId="0" fillId="0" borderId="50" xfId="0" applyNumberFormat="1" applyBorder="1" applyAlignment="1" applyProtection="1">
      <alignment horizontal="center" vertical="center"/>
      <protection locked="0"/>
    </xf>
    <xf numFmtId="49" fontId="0" fillId="11" borderId="20"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1" fontId="0" fillId="11" borderId="79" xfId="0" applyNumberFormat="1" applyFill="1" applyBorder="1" applyAlignment="1" applyProtection="1">
      <alignment horizontal="center" vertical="center"/>
      <protection locked="0"/>
    </xf>
    <xf numFmtId="181" fontId="0" fillId="11" borderId="8" xfId="0" applyNumberFormat="1" applyFill="1" applyBorder="1" applyAlignment="1" applyProtection="1">
      <alignment horizontal="center" vertical="center"/>
      <protection locked="0"/>
    </xf>
    <xf numFmtId="176" fontId="12" fillId="12" borderId="80" xfId="91" applyNumberFormat="1" applyFont="1" applyFill="1" applyBorder="1" applyAlignment="1" applyProtection="1">
      <alignment horizontal="center" vertical="center"/>
      <protection hidden="1"/>
    </xf>
    <xf numFmtId="176" fontId="12" fillId="12" borderId="81" xfId="91" applyNumberFormat="1" applyFont="1" applyFill="1" applyBorder="1" applyAlignment="1" applyProtection="1">
      <alignment horizontal="center" vertical="center"/>
      <protection hidden="1"/>
    </xf>
    <xf numFmtId="176" fontId="12" fillId="12" borderId="103" xfId="91" applyNumberFormat="1" applyFont="1" applyFill="1" applyBorder="1" applyAlignment="1" applyProtection="1">
      <alignment horizontal="center" vertical="center"/>
      <protection hidden="1"/>
    </xf>
    <xf numFmtId="176" fontId="6" fillId="2" borderId="49" xfId="0" applyNumberFormat="1" applyFont="1" applyFill="1" applyBorder="1" applyAlignment="1" applyProtection="1">
      <alignment horizontal="center" vertical="center" shrinkToFit="1"/>
      <protection locked="0"/>
    </xf>
    <xf numFmtId="176" fontId="6" fillId="2" borderId="50" xfId="0" applyNumberFormat="1" applyFont="1" applyFill="1" applyBorder="1" applyAlignment="1" applyProtection="1">
      <alignment horizontal="center" vertical="center" shrinkToFit="1"/>
      <protection locked="0"/>
    </xf>
    <xf numFmtId="176" fontId="6" fillId="2" borderId="20"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176" fontId="14" fillId="11" borderId="33" xfId="92" applyNumberFormat="1" applyFont="1" applyFill="1" applyBorder="1" applyAlignment="1" applyProtection="1">
      <alignment horizontal="center" vertical="center" wrapText="1"/>
    </xf>
    <xf numFmtId="176" fontId="14" fillId="11" borderId="47" xfId="92" applyNumberFormat="1" applyFont="1" applyFill="1" applyBorder="1" applyAlignment="1" applyProtection="1">
      <alignment horizontal="center" vertical="center" wrapText="1"/>
    </xf>
    <xf numFmtId="176" fontId="6" fillId="0" borderId="18" xfId="0" applyNumberFormat="1" applyFont="1" applyBorder="1" applyAlignment="1" applyProtection="1">
      <alignment horizontal="center" vertical="center"/>
      <protection locked="0"/>
    </xf>
    <xf numFmtId="176" fontId="6" fillId="0" borderId="31" xfId="0" applyNumberFormat="1" applyFont="1" applyBorder="1" applyAlignment="1" applyProtection="1">
      <alignment horizontal="center" vertical="center"/>
      <protection locked="0"/>
    </xf>
    <xf numFmtId="176" fontId="6" fillId="0" borderId="33" xfId="0" applyNumberFormat="1" applyFont="1" applyBorder="1" applyAlignment="1" applyProtection="1">
      <alignment horizontal="center" vertical="center"/>
      <protection locked="0"/>
    </xf>
    <xf numFmtId="0" fontId="6" fillId="11" borderId="11" xfId="92" applyFont="1" applyFill="1" applyBorder="1" applyAlignment="1" applyProtection="1">
      <alignment horizontal="right" vertical="center"/>
      <protection hidden="1"/>
    </xf>
    <xf numFmtId="0" fontId="6" fillId="11" borderId="15" xfId="92" applyFont="1" applyFill="1" applyBorder="1" applyAlignment="1" applyProtection="1">
      <alignment horizontal="right" vertical="center"/>
      <protection hidden="1"/>
    </xf>
    <xf numFmtId="176" fontId="6" fillId="0" borderId="11" xfId="0" applyNumberFormat="1" applyFont="1" applyBorder="1" applyAlignment="1" applyProtection="1">
      <alignment horizontal="center" vertical="center"/>
      <protection locked="0"/>
    </xf>
    <xf numFmtId="0" fontId="6" fillId="11" borderId="33" xfId="92" applyFont="1" applyFill="1" applyBorder="1" applyAlignment="1" applyProtection="1">
      <alignment horizontal="right" vertical="center"/>
      <protection hidden="1"/>
    </xf>
    <xf numFmtId="0" fontId="6" fillId="11" borderId="45" xfId="92" applyFont="1" applyFill="1" applyBorder="1" applyAlignment="1" applyProtection="1">
      <alignment horizontal="right" vertical="center"/>
      <protection hidden="1"/>
    </xf>
    <xf numFmtId="38" fontId="6" fillId="0" borderId="51"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26" xfId="6" applyFont="1" applyFill="1" applyBorder="1" applyAlignment="1" applyProtection="1">
      <alignment horizontal="center" vertical="center"/>
      <protection hidden="1"/>
    </xf>
    <xf numFmtId="176" fontId="6" fillId="12" borderId="26" xfId="91" applyNumberFormat="1" applyFont="1" applyFill="1" applyBorder="1" applyAlignment="1" applyProtection="1">
      <alignment horizontal="center" vertical="center"/>
      <protection hidden="1"/>
    </xf>
    <xf numFmtId="38" fontId="6" fillId="0" borderId="40" xfId="6" applyFont="1" applyFill="1" applyBorder="1" applyAlignment="1" applyProtection="1">
      <alignment horizontal="center" vertical="center"/>
      <protection hidden="1"/>
    </xf>
    <xf numFmtId="38" fontId="52" fillId="0" borderId="40" xfId="6" applyFont="1" applyFill="1" applyBorder="1" applyAlignment="1" applyProtection="1">
      <alignment horizontal="center" vertical="center"/>
      <protection hidden="1"/>
    </xf>
    <xf numFmtId="38" fontId="52" fillId="0" borderId="26" xfId="6" applyFont="1" applyFill="1" applyBorder="1" applyAlignment="1" applyProtection="1">
      <alignment horizontal="center" vertical="center"/>
      <protection hidden="1"/>
    </xf>
    <xf numFmtId="38" fontId="23" fillId="0" borderId="37" xfId="6" applyFont="1" applyFill="1" applyBorder="1" applyAlignment="1" applyProtection="1">
      <alignment wrapText="1" shrinkToFit="1"/>
      <protection hidden="1"/>
    </xf>
    <xf numFmtId="38" fontId="23" fillId="0" borderId="37" xfId="6" applyFont="1" applyFill="1" applyBorder="1" applyAlignment="1" applyProtection="1">
      <alignment shrinkToFit="1"/>
      <protection hidden="1"/>
    </xf>
    <xf numFmtId="176" fontId="6" fillId="12" borderId="100" xfId="91" applyNumberFormat="1" applyFont="1" applyFill="1" applyBorder="1" applyAlignment="1" applyProtection="1">
      <alignment horizontal="center" vertical="center" wrapText="1"/>
      <protection hidden="1"/>
    </xf>
    <xf numFmtId="176" fontId="6" fillId="12" borderId="46" xfId="91" applyNumberFormat="1" applyFont="1" applyFill="1" applyBorder="1" applyAlignment="1" applyProtection="1">
      <alignment horizontal="center" vertical="center"/>
      <protection hidden="1"/>
    </xf>
    <xf numFmtId="38" fontId="6" fillId="0" borderId="105" xfId="6" applyFont="1" applyFill="1" applyBorder="1" applyAlignment="1" applyProtection="1">
      <alignment horizontal="center" vertical="center"/>
      <protection hidden="1"/>
    </xf>
    <xf numFmtId="38" fontId="21" fillId="12" borderId="41" xfId="91" applyNumberFormat="1" applyFont="1" applyFill="1" applyBorder="1" applyAlignment="1" applyProtection="1">
      <alignment horizontal="center" vertical="center"/>
      <protection hidden="1"/>
    </xf>
    <xf numFmtId="38" fontId="21" fillId="12" borderId="44" xfId="91" applyNumberFormat="1" applyFont="1" applyFill="1" applyBorder="1" applyAlignment="1" applyProtection="1">
      <alignment horizontal="center" vertical="center"/>
      <protection hidden="1"/>
    </xf>
    <xf numFmtId="38" fontId="6" fillId="0" borderId="106" xfId="6" applyFont="1" applyFill="1" applyBorder="1" applyAlignment="1" applyProtection="1">
      <alignment horizontal="center" vertical="center"/>
      <protection hidden="1"/>
    </xf>
    <xf numFmtId="38" fontId="6" fillId="0" borderId="107" xfId="6" applyFont="1" applyFill="1" applyBorder="1" applyAlignment="1" applyProtection="1">
      <alignment horizontal="center" vertical="center"/>
      <protection hidden="1"/>
    </xf>
    <xf numFmtId="176" fontId="6" fillId="0" borderId="105" xfId="91" applyNumberFormat="1" applyFont="1" applyFill="1" applyBorder="1" applyAlignment="1" applyProtection="1">
      <alignment horizontal="center" vertical="center" shrinkToFit="1"/>
      <protection hidden="1"/>
    </xf>
    <xf numFmtId="38" fontId="52" fillId="0" borderId="105" xfId="6" applyFont="1" applyFill="1" applyBorder="1" applyAlignment="1" applyProtection="1">
      <alignment horizontal="center" vertical="center"/>
      <protection hidden="1"/>
    </xf>
    <xf numFmtId="176" fontId="14" fillId="11" borderId="45" xfId="92" applyNumberFormat="1" applyFont="1" applyFill="1" applyBorder="1" applyAlignment="1" applyProtection="1">
      <alignment horizontal="center" vertical="center" wrapText="1"/>
    </xf>
    <xf numFmtId="0" fontId="65" fillId="2" borderId="15" xfId="0" applyFont="1" applyFill="1" applyBorder="1" applyAlignment="1" applyProtection="1">
      <alignment horizontal="center" vertical="center" wrapText="1"/>
      <protection hidden="1"/>
    </xf>
    <xf numFmtId="0" fontId="6" fillId="2" borderId="11" xfId="0" applyFont="1" applyFill="1" applyBorder="1">
      <alignment vertical="center"/>
    </xf>
    <xf numFmtId="0" fontId="6" fillId="2" borderId="15" xfId="0" applyFont="1" applyFill="1" applyBorder="1">
      <alignment vertical="center"/>
    </xf>
    <xf numFmtId="0" fontId="6" fillId="2" borderId="12" xfId="0" applyFont="1" applyFill="1" applyBorder="1">
      <alignment vertical="center"/>
    </xf>
    <xf numFmtId="176" fontId="6" fillId="2" borderId="21"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6" fillId="12" borderId="26" xfId="91" applyNumberFormat="1" applyFont="1" applyFill="1" applyBorder="1" applyAlignment="1" applyProtection="1">
      <alignment horizontal="right" vertical="center"/>
      <protection hidden="1"/>
    </xf>
    <xf numFmtId="176" fontId="14" fillId="11" borderId="33" xfId="92" applyNumberFormat="1" applyFont="1" applyFill="1" applyBorder="1" applyAlignment="1" applyProtection="1">
      <alignment horizontal="center" vertical="center" wrapText="1"/>
      <protection hidden="1"/>
    </xf>
    <xf numFmtId="176" fontId="14" fillId="11" borderId="47" xfId="92" applyNumberFormat="1" applyFont="1" applyFill="1" applyBorder="1" applyAlignment="1" applyProtection="1">
      <alignment horizontal="center" vertical="center" wrapText="1"/>
      <protection hidden="1"/>
    </xf>
    <xf numFmtId="176" fontId="14" fillId="11" borderId="45" xfId="92" applyNumberFormat="1" applyFont="1" applyFill="1" applyBorder="1" applyAlignment="1" applyProtection="1">
      <alignment horizontal="center" vertical="center" wrapText="1"/>
      <protection hidden="1"/>
    </xf>
    <xf numFmtId="176" fontId="14" fillId="11" borderId="48" xfId="0" applyNumberFormat="1" applyFont="1" applyFill="1" applyBorder="1" applyAlignment="1" applyProtection="1">
      <alignment horizontal="center" vertical="center"/>
      <protection locked="0"/>
    </xf>
    <xf numFmtId="176" fontId="14" fillId="11" borderId="47" xfId="0" applyNumberFormat="1" applyFont="1" applyFill="1" applyBorder="1" applyAlignment="1" applyProtection="1">
      <alignment horizontal="center" vertical="center"/>
      <protection locked="0"/>
    </xf>
    <xf numFmtId="49" fontId="0" fillId="0" borderId="66" xfId="0" applyNumberFormat="1" applyBorder="1" applyAlignment="1" applyProtection="1">
      <alignment horizontal="center" vertical="center" shrinkToFit="1"/>
      <protection locked="0"/>
    </xf>
    <xf numFmtId="49" fontId="0" fillId="11" borderId="79" xfId="0" applyNumberFormat="1" applyFill="1" applyBorder="1" applyAlignment="1" applyProtection="1">
      <alignment horizontal="center" vertical="center" shrinkToFit="1"/>
      <protection locked="0"/>
    </xf>
    <xf numFmtId="49" fontId="0" fillId="0" borderId="79" xfId="0" applyNumberFormat="1" applyBorder="1" applyAlignment="1" applyProtection="1">
      <alignment horizontal="center" vertical="center" shrinkToFit="1"/>
      <protection locked="0"/>
    </xf>
    <xf numFmtId="49" fontId="0" fillId="11" borderId="75" xfId="0" applyNumberFormat="1" applyFill="1" applyBorder="1" applyAlignment="1" applyProtection="1">
      <alignment horizontal="center" vertical="center" shrinkToFit="1"/>
      <protection locked="0"/>
    </xf>
    <xf numFmtId="0" fontId="62" fillId="0" borderId="0" xfId="0" applyFont="1" applyAlignment="1" applyProtection="1">
      <alignment vertical="center" shrinkToFit="1"/>
      <protection hidden="1"/>
    </xf>
    <xf numFmtId="176" fontId="14" fillId="0" borderId="18" xfId="0" applyNumberFormat="1" applyFont="1" applyBorder="1" applyAlignment="1" applyProtection="1">
      <alignment horizontal="center" vertical="center"/>
      <protection hidden="1"/>
    </xf>
    <xf numFmtId="0" fontId="6" fillId="2" borderId="11" xfId="0" applyFont="1" applyFill="1" applyBorder="1" applyProtection="1">
      <alignment vertical="center"/>
      <protection hidden="1"/>
    </xf>
    <xf numFmtId="0" fontId="6" fillId="2" borderId="15" xfId="0" applyFont="1" applyFill="1" applyBorder="1" applyProtection="1">
      <alignment vertical="center"/>
      <protection hidden="1"/>
    </xf>
    <xf numFmtId="0" fontId="6" fillId="2" borderId="12" xfId="0" applyFont="1" applyFill="1" applyBorder="1" applyProtection="1">
      <alignment vertical="center"/>
      <protection hidden="1"/>
    </xf>
    <xf numFmtId="176" fontId="14" fillId="4" borderId="31" xfId="0" applyNumberFormat="1" applyFont="1" applyFill="1" applyBorder="1" applyAlignment="1" applyProtection="1">
      <alignment horizontal="center" vertical="center"/>
      <protection hidden="1"/>
    </xf>
    <xf numFmtId="38" fontId="14" fillId="12" borderId="31" xfId="91" applyNumberFormat="1" applyFont="1" applyFill="1" applyBorder="1" applyAlignment="1" applyProtection="1">
      <alignment horizontal="center" vertical="center"/>
      <protection hidden="1"/>
    </xf>
    <xf numFmtId="38" fontId="71" fillId="0" borderId="94" xfId="0" applyNumberFormat="1" applyFont="1" applyBorder="1" applyAlignment="1" applyProtection="1">
      <alignment horizontal="right" vertical="center"/>
      <protection hidden="1"/>
    </xf>
    <xf numFmtId="38" fontId="71" fillId="0" borderId="95" xfId="0" applyNumberFormat="1" applyFont="1" applyBorder="1" applyAlignment="1" applyProtection="1">
      <alignment horizontal="right" vertical="center"/>
      <protection hidden="1"/>
    </xf>
    <xf numFmtId="38" fontId="21" fillId="0" borderId="19" xfId="6" applyFont="1" applyFill="1" applyBorder="1" applyAlignment="1" applyProtection="1">
      <alignment horizontal="right" vertical="center" shrinkToFit="1"/>
      <protection locked="0"/>
    </xf>
    <xf numFmtId="38" fontId="21" fillId="0" borderId="0" xfId="6" applyFont="1" applyFill="1" applyBorder="1" applyAlignment="1" applyProtection="1">
      <alignment horizontal="right" vertical="center" shrinkToFit="1"/>
      <protection locked="0"/>
    </xf>
    <xf numFmtId="38" fontId="21" fillId="0" borderId="39" xfId="6" applyFont="1" applyFill="1" applyBorder="1" applyAlignment="1" applyProtection="1">
      <alignment horizontal="right" vertical="center" shrinkToFit="1"/>
      <protection locked="0"/>
    </xf>
    <xf numFmtId="38" fontId="21" fillId="0" borderId="15" xfId="6" applyFont="1" applyFill="1" applyBorder="1" applyAlignment="1" applyProtection="1">
      <alignment horizontal="right" vertical="center" shrinkToFit="1"/>
      <protection hidden="1"/>
    </xf>
    <xf numFmtId="38" fontId="21" fillId="0" borderId="93" xfId="6" applyFont="1" applyFill="1" applyBorder="1" applyAlignment="1" applyProtection="1">
      <alignment horizontal="right" vertical="center" shrinkToFit="1"/>
      <protection hidden="1"/>
    </xf>
    <xf numFmtId="0" fontId="68" fillId="12" borderId="92" xfId="0" applyFont="1" applyFill="1" applyBorder="1" applyAlignment="1" applyProtection="1">
      <alignment horizontal="right" vertical="center"/>
      <protection hidden="1"/>
    </xf>
    <xf numFmtId="0" fontId="68" fillId="12" borderId="15" xfId="0" applyFont="1" applyFill="1" applyBorder="1" applyAlignment="1" applyProtection="1">
      <alignment horizontal="right" vertical="center"/>
      <protection hidden="1"/>
    </xf>
    <xf numFmtId="0" fontId="68" fillId="12" borderId="12" xfId="0" applyFont="1" applyFill="1" applyBorder="1" applyAlignment="1" applyProtection="1">
      <alignment horizontal="right" vertical="center"/>
      <protection hidden="1"/>
    </xf>
    <xf numFmtId="38" fontId="68" fillId="0" borderId="11" xfId="6" applyFont="1" applyBorder="1" applyAlignment="1" applyProtection="1">
      <alignment horizontal="right" vertical="center"/>
      <protection hidden="1"/>
    </xf>
    <xf numFmtId="38" fontId="68" fillId="0" borderId="15" xfId="6" applyFont="1" applyBorder="1" applyAlignment="1" applyProtection="1">
      <alignment horizontal="right" vertical="center"/>
      <protection hidden="1"/>
    </xf>
    <xf numFmtId="38" fontId="68" fillId="0" borderId="12" xfId="6" applyFont="1" applyBorder="1" applyAlignment="1" applyProtection="1">
      <alignment horizontal="right" vertical="center"/>
      <protection hidden="1"/>
    </xf>
    <xf numFmtId="38" fontId="69" fillId="0" borderId="15" xfId="12" applyFont="1" applyBorder="1" applyAlignment="1" applyProtection="1">
      <alignment vertical="center" shrinkToFit="1"/>
      <protection hidden="1"/>
    </xf>
    <xf numFmtId="38" fontId="69" fillId="0" borderId="93" xfId="12" applyFont="1" applyBorder="1" applyAlignment="1" applyProtection="1">
      <alignment vertical="center" shrinkToFit="1"/>
      <protection hidden="1"/>
    </xf>
    <xf numFmtId="0" fontId="40" fillId="12" borderId="83" xfId="96" applyFont="1" applyFill="1" applyBorder="1" applyAlignment="1" applyProtection="1">
      <alignment horizontal="center" vertical="center" wrapText="1"/>
      <protection hidden="1"/>
    </xf>
    <xf numFmtId="0" fontId="40" fillId="12" borderId="84" xfId="96" applyFont="1" applyFill="1" applyBorder="1" applyAlignment="1" applyProtection="1">
      <alignment horizontal="center" vertical="center"/>
      <protection hidden="1"/>
    </xf>
    <xf numFmtId="0" fontId="40" fillId="12" borderId="87" xfId="96" applyFont="1" applyFill="1" applyBorder="1" applyAlignment="1" applyProtection="1">
      <alignment horizontal="center" vertical="center"/>
      <protection hidden="1"/>
    </xf>
    <xf numFmtId="49" fontId="25" fillId="0" borderId="92" xfId="0" applyNumberFormat="1" applyFont="1" applyBorder="1" applyAlignment="1" applyProtection="1">
      <alignment horizontal="center" vertical="center" shrinkToFit="1"/>
      <protection locked="0"/>
    </xf>
    <xf numFmtId="49" fontId="25" fillId="0" borderId="15" xfId="0" applyNumberFormat="1" applyFont="1" applyBorder="1" applyAlignment="1" applyProtection="1">
      <alignment horizontal="center" vertical="center" shrinkToFit="1"/>
      <protection locked="0"/>
    </xf>
    <xf numFmtId="49" fontId="25" fillId="0" borderId="11" xfId="0" applyNumberFormat="1" applyFont="1" applyBorder="1" applyAlignment="1" applyProtection="1">
      <alignment horizontal="left" vertical="center" shrinkToFit="1"/>
      <protection locked="0"/>
    </xf>
    <xf numFmtId="49" fontId="25" fillId="0" borderId="15"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center" vertical="center" shrinkToFit="1"/>
      <protection locked="0"/>
    </xf>
    <xf numFmtId="49" fontId="21" fillId="0" borderId="11" xfId="0" applyNumberFormat="1" applyFont="1" applyBorder="1" applyAlignment="1" applyProtection="1">
      <alignment horizontal="center" vertical="center" shrinkToFit="1"/>
      <protection locked="0"/>
    </xf>
    <xf numFmtId="49" fontId="21" fillId="0" borderId="15" xfId="0" applyNumberFormat="1" applyFont="1" applyBorder="1" applyAlignment="1" applyProtection="1">
      <alignment horizontal="center" vertical="center" shrinkToFit="1"/>
      <protection locked="0"/>
    </xf>
    <xf numFmtId="38" fontId="21" fillId="0" borderId="18" xfId="6" applyFont="1" applyBorder="1" applyAlignment="1" applyProtection="1">
      <alignment horizontal="right" vertical="center" shrinkToFit="1"/>
      <protection locked="0"/>
    </xf>
    <xf numFmtId="38" fontId="21" fillId="0" borderId="11" xfId="6" applyFont="1" applyBorder="1" applyAlignment="1" applyProtection="1">
      <alignment horizontal="right" vertical="center" shrinkToFit="1"/>
      <protection hidden="1"/>
    </xf>
    <xf numFmtId="38" fontId="21" fillId="0" borderId="15" xfId="6" applyFont="1" applyBorder="1" applyAlignment="1" applyProtection="1">
      <alignment horizontal="right" vertical="center" shrinkToFit="1"/>
      <protection hidden="1"/>
    </xf>
    <xf numFmtId="38" fontId="21" fillId="0" borderId="12" xfId="6" applyFont="1" applyBorder="1" applyAlignment="1" applyProtection="1">
      <alignment horizontal="right" vertical="center" shrinkToFit="1"/>
      <protection hidden="1"/>
    </xf>
    <xf numFmtId="38" fontId="21" fillId="0" borderId="11" xfId="6" applyFont="1" applyFill="1" applyBorder="1" applyAlignment="1" applyProtection="1">
      <alignment horizontal="right" vertical="center" shrinkToFit="1"/>
      <protection locked="0"/>
    </xf>
    <xf numFmtId="38" fontId="21" fillId="0" borderId="15" xfId="6" applyFont="1" applyFill="1" applyBorder="1" applyAlignment="1" applyProtection="1">
      <alignment horizontal="right" vertical="center" shrinkToFit="1"/>
      <protection locked="0"/>
    </xf>
    <xf numFmtId="38" fontId="21" fillId="0" borderId="12" xfId="6" applyFont="1" applyFill="1" applyBorder="1" applyAlignment="1" applyProtection="1">
      <alignment horizontal="right" vertical="center" shrinkToFit="1"/>
      <protection locked="0"/>
    </xf>
    <xf numFmtId="0" fontId="13" fillId="11" borderId="83" xfId="0" applyFont="1" applyFill="1" applyBorder="1" applyAlignment="1" applyProtection="1">
      <alignment horizontal="center" vertical="center" wrapText="1"/>
      <protection hidden="1"/>
    </xf>
    <xf numFmtId="0" fontId="13" fillId="11" borderId="84" xfId="0" applyFont="1" applyFill="1" applyBorder="1" applyAlignment="1" applyProtection="1">
      <alignment horizontal="center" vertical="center"/>
      <protection hidden="1"/>
    </xf>
    <xf numFmtId="0" fontId="13" fillId="11" borderId="85" xfId="0" applyFont="1" applyFill="1" applyBorder="1" applyAlignment="1" applyProtection="1">
      <alignment horizontal="center" vertical="center" wrapText="1"/>
      <protection hidden="1"/>
    </xf>
    <xf numFmtId="0" fontId="13" fillId="11" borderId="84" xfId="0" applyFont="1" applyFill="1" applyBorder="1" applyAlignment="1" applyProtection="1">
      <alignment horizontal="center" vertical="center" wrapText="1"/>
      <protection hidden="1"/>
    </xf>
    <xf numFmtId="0" fontId="13" fillId="11" borderId="86" xfId="0" applyFont="1" applyFill="1" applyBorder="1" applyAlignment="1" applyProtection="1">
      <alignment horizontal="center" vertical="center" wrapText="1"/>
      <protection hidden="1"/>
    </xf>
    <xf numFmtId="0" fontId="13" fillId="12" borderId="85" xfId="0" applyFont="1" applyFill="1" applyBorder="1" applyAlignment="1" applyProtection="1">
      <alignment horizontal="center" vertical="center" wrapText="1"/>
      <protection hidden="1"/>
    </xf>
    <xf numFmtId="0" fontId="13" fillId="12" borderId="84" xfId="0" applyFont="1" applyFill="1" applyBorder="1" applyAlignment="1" applyProtection="1">
      <alignment horizontal="center" vertical="center" wrapText="1"/>
      <protection hidden="1"/>
    </xf>
    <xf numFmtId="0" fontId="13" fillId="12" borderId="87" xfId="0" applyFont="1" applyFill="1" applyBorder="1" applyAlignment="1" applyProtection="1">
      <alignment horizontal="center" vertical="center" wrapText="1"/>
      <protection hidden="1"/>
    </xf>
    <xf numFmtId="49" fontId="25" fillId="0" borderId="97" xfId="0" applyNumberFormat="1" applyFont="1" applyBorder="1" applyAlignment="1" applyProtection="1">
      <alignment horizontal="center" vertical="center" shrinkToFit="1"/>
      <protection locked="0"/>
    </xf>
    <xf numFmtId="49" fontId="25" fillId="0" borderId="98" xfId="0" applyNumberFormat="1" applyFont="1" applyBorder="1" applyAlignment="1" applyProtection="1">
      <alignment horizontal="center" vertical="center" shrinkToFit="1"/>
      <protection locked="0"/>
    </xf>
    <xf numFmtId="49" fontId="25" fillId="0" borderId="23" xfId="0" applyNumberFormat="1" applyFont="1" applyBorder="1" applyAlignment="1" applyProtection="1">
      <alignment horizontal="left" vertical="center" shrinkToFit="1"/>
      <protection locked="0"/>
    </xf>
    <xf numFmtId="49" fontId="25" fillId="0" borderId="98" xfId="0" applyNumberFormat="1" applyFont="1" applyBorder="1" applyAlignment="1" applyProtection="1">
      <alignment horizontal="left" vertical="center" shrinkToFit="1"/>
      <protection locked="0"/>
    </xf>
    <xf numFmtId="49" fontId="25" fillId="0" borderId="26" xfId="0" applyNumberFormat="1" applyFont="1" applyBorder="1" applyAlignment="1" applyProtection="1">
      <alignment horizontal="center" vertical="center" shrinkToFit="1"/>
      <protection locked="0"/>
    </xf>
    <xf numFmtId="49" fontId="21" fillId="0" borderId="23" xfId="0" applyNumberFormat="1" applyFont="1" applyBorder="1" applyAlignment="1" applyProtection="1">
      <alignment horizontal="center" vertical="center" shrinkToFit="1"/>
      <protection locked="0"/>
    </xf>
    <xf numFmtId="49" fontId="21" fillId="0" borderId="98" xfId="0" applyNumberFormat="1" applyFont="1" applyBorder="1" applyAlignment="1" applyProtection="1">
      <alignment horizontal="center" vertical="center" shrinkToFit="1"/>
      <protection locked="0"/>
    </xf>
    <xf numFmtId="38" fontId="21" fillId="0" borderId="23" xfId="6" applyFont="1" applyBorder="1" applyAlignment="1" applyProtection="1">
      <alignment horizontal="right" vertical="center" shrinkToFit="1"/>
      <protection locked="0"/>
    </xf>
    <xf numFmtId="38" fontId="21" fillId="0" borderId="98" xfId="6" applyFont="1" applyBorder="1" applyAlignment="1" applyProtection="1">
      <alignment horizontal="right" vertical="center" shrinkToFit="1"/>
      <protection locked="0"/>
    </xf>
    <xf numFmtId="38" fontId="21" fillId="0" borderId="99" xfId="6" applyFont="1" applyBorder="1" applyAlignment="1" applyProtection="1">
      <alignment horizontal="right" vertical="center" shrinkToFit="1"/>
      <protection locked="0"/>
    </xf>
    <xf numFmtId="38" fontId="21" fillId="0" borderId="23" xfId="6" applyFont="1" applyBorder="1" applyAlignment="1" applyProtection="1">
      <alignment horizontal="right" vertical="center" shrinkToFit="1"/>
      <protection hidden="1"/>
    </xf>
    <xf numFmtId="38" fontId="21" fillId="0" borderId="98" xfId="6" applyFont="1" applyBorder="1" applyAlignment="1" applyProtection="1">
      <alignment horizontal="right" vertical="center" shrinkToFit="1"/>
      <protection hidden="1"/>
    </xf>
    <xf numFmtId="38" fontId="21" fillId="0" borderId="99" xfId="6" applyFont="1" applyBorder="1" applyAlignment="1" applyProtection="1">
      <alignment horizontal="right" vertical="center" shrinkToFit="1"/>
      <protection hidden="1"/>
    </xf>
    <xf numFmtId="38" fontId="21" fillId="0" borderId="89" xfId="6" applyFont="1" applyFill="1" applyBorder="1" applyAlignment="1" applyProtection="1">
      <alignment horizontal="right" vertical="center" shrinkToFit="1"/>
      <protection locked="0"/>
    </xf>
    <xf numFmtId="38" fontId="21" fillId="0" borderId="88" xfId="6" applyFont="1" applyFill="1" applyBorder="1" applyAlignment="1" applyProtection="1">
      <alignment horizontal="right" vertical="center" shrinkToFit="1"/>
      <protection locked="0"/>
    </xf>
    <xf numFmtId="38" fontId="21" fillId="0" borderId="90" xfId="6" applyFont="1" applyFill="1" applyBorder="1" applyAlignment="1" applyProtection="1">
      <alignment horizontal="right" vertical="center" shrinkToFit="1"/>
      <protection locked="0"/>
    </xf>
    <xf numFmtId="38" fontId="21" fillId="0" borderId="88" xfId="6" applyFont="1" applyFill="1" applyBorder="1" applyAlignment="1" applyProtection="1">
      <alignment horizontal="right" vertical="center" shrinkToFit="1"/>
      <protection hidden="1"/>
    </xf>
    <xf numFmtId="38" fontId="21" fillId="0" borderId="91" xfId="6" applyFont="1" applyFill="1" applyBorder="1" applyAlignment="1" applyProtection="1">
      <alignment horizontal="right" vertical="center" shrinkToFit="1"/>
      <protection hidden="1"/>
    </xf>
    <xf numFmtId="0" fontId="10" fillId="2" borderId="0" xfId="0" applyFont="1" applyFill="1" applyAlignment="1" applyProtection="1">
      <alignment horizontal="left" vertical="center" shrinkToFit="1"/>
      <protection hidden="1"/>
    </xf>
    <xf numFmtId="0" fontId="39" fillId="5" borderId="0" xfId="95" applyBorder="1">
      <alignment horizontal="center" vertical="center"/>
      <protection hidden="1"/>
    </xf>
    <xf numFmtId="0" fontId="6" fillId="0" borderId="0" xfId="97" applyNumberFormat="1" applyFont="1" applyFill="1" applyBorder="1" applyAlignment="1" applyProtection="1">
      <alignment horizontal="center" vertical="center"/>
      <protection locked="0"/>
    </xf>
    <xf numFmtId="0" fontId="13" fillId="11" borderId="11" xfId="0" applyFont="1" applyFill="1" applyBorder="1" applyAlignment="1" applyProtection="1">
      <alignment horizontal="center" vertical="center"/>
      <protection hidden="1"/>
    </xf>
    <xf numFmtId="0" fontId="13" fillId="11" borderId="15" xfId="0" applyFont="1" applyFill="1" applyBorder="1" applyAlignment="1" applyProtection="1">
      <alignment horizontal="center" vertical="center"/>
      <protection hidden="1"/>
    </xf>
    <xf numFmtId="0" fontId="13" fillId="11" borderId="12" xfId="0" applyFont="1" applyFill="1" applyBorder="1" applyAlignment="1" applyProtection="1">
      <alignment horizontal="center" vertical="center"/>
      <protection hidden="1"/>
    </xf>
    <xf numFmtId="0" fontId="40" fillId="4" borderId="80" xfId="0" applyFont="1" applyFill="1" applyBorder="1" applyAlignment="1" applyProtection="1">
      <alignment horizontal="center" vertical="center"/>
      <protection hidden="1"/>
    </xf>
    <xf numFmtId="0" fontId="40" fillId="4" borderId="81" xfId="0" applyFont="1" applyFill="1" applyBorder="1" applyAlignment="1" applyProtection="1">
      <alignment horizontal="center" vertical="center"/>
      <protection hidden="1"/>
    </xf>
    <xf numFmtId="0" fontId="21" fillId="2" borderId="81" xfId="0" applyFont="1" applyFill="1" applyBorder="1" applyAlignment="1" applyProtection="1">
      <alignment horizontal="center" vertical="center"/>
      <protection hidden="1"/>
    </xf>
    <xf numFmtId="0" fontId="21" fillId="2" borderId="82" xfId="0" applyFont="1" applyFill="1" applyBorder="1" applyAlignment="1" applyProtection="1">
      <alignment horizontal="center" vertical="center"/>
      <protection hidden="1"/>
    </xf>
    <xf numFmtId="0" fontId="25" fillId="2" borderId="11" xfId="0" applyFont="1" applyFill="1" applyBorder="1" applyAlignment="1" applyProtection="1">
      <alignment horizontal="center" vertical="center"/>
      <protection locked="0" hidden="1"/>
    </xf>
    <xf numFmtId="0" fontId="25" fillId="2" borderId="15" xfId="0" applyFont="1" applyFill="1" applyBorder="1" applyAlignment="1" applyProtection="1">
      <alignment horizontal="center" vertical="center"/>
      <protection locked="0" hidden="1"/>
    </xf>
    <xf numFmtId="0" fontId="25" fillId="2" borderId="12" xfId="0" applyFont="1" applyFill="1" applyBorder="1" applyAlignment="1" applyProtection="1">
      <alignment horizontal="center" vertical="center"/>
      <protection locked="0" hidden="1"/>
    </xf>
    <xf numFmtId="0" fontId="28" fillId="0" borderId="0" xfId="0" applyFont="1" applyAlignment="1" applyProtection="1">
      <alignment horizontal="center" vertical="center"/>
      <protection hidden="1"/>
    </xf>
    <xf numFmtId="0" fontId="22" fillId="0" borderId="0" xfId="0" applyFont="1" applyAlignment="1" applyProtection="1">
      <alignment shrinkToFit="1"/>
      <protection hidden="1"/>
    </xf>
    <xf numFmtId="0" fontId="22" fillId="0" borderId="0" xfId="0" applyFont="1" applyAlignment="1" applyProtection="1">
      <alignment vertical="center" shrinkToFit="1"/>
      <protection hidden="1"/>
    </xf>
    <xf numFmtId="0" fontId="28" fillId="0" borderId="0" xfId="0" applyFont="1" applyAlignment="1" applyProtection="1">
      <alignment horizontal="left" vertical="center" shrinkToFit="1"/>
      <protection hidden="1"/>
    </xf>
    <xf numFmtId="0" fontId="35" fillId="0" borderId="0" xfId="0" applyFont="1" applyAlignment="1" applyProtection="1">
      <alignment horizontal="left" vertical="center" shrinkToFit="1"/>
      <protection hidden="1"/>
    </xf>
    <xf numFmtId="0" fontId="22" fillId="0" borderId="0" xfId="0" applyFont="1" applyAlignment="1" applyProtection="1">
      <alignment horizontal="left" vertical="center" shrinkToFit="1"/>
      <protection hidden="1"/>
    </xf>
    <xf numFmtId="0" fontId="31" fillId="12" borderId="11" xfId="0" applyFont="1" applyFill="1" applyBorder="1" applyAlignment="1" applyProtection="1">
      <alignment vertical="center" shrinkToFit="1"/>
      <protection hidden="1"/>
    </xf>
    <xf numFmtId="0" fontId="31" fillId="12" borderId="15" xfId="0" applyFont="1" applyFill="1" applyBorder="1" applyAlignment="1" applyProtection="1">
      <alignment vertical="center" shrinkToFit="1"/>
      <protection hidden="1"/>
    </xf>
    <xf numFmtId="0" fontId="31" fillId="12" borderId="12" xfId="0" applyFont="1" applyFill="1" applyBorder="1" applyAlignment="1" applyProtection="1">
      <alignment vertical="center" shrinkToFit="1"/>
      <protection hidden="1"/>
    </xf>
    <xf numFmtId="49" fontId="22" fillId="3" borderId="15" xfId="0" applyNumberFormat="1" applyFont="1" applyFill="1" applyBorder="1" applyAlignment="1" applyProtection="1">
      <alignment horizontal="center" vertical="center" shrinkToFit="1"/>
      <protection hidden="1"/>
    </xf>
    <xf numFmtId="0" fontId="22" fillId="3" borderId="15" xfId="0" applyFont="1" applyFill="1" applyBorder="1" applyAlignment="1" applyProtection="1">
      <alignment horizontal="center" vertical="center" shrinkToFit="1"/>
      <protection hidden="1"/>
    </xf>
    <xf numFmtId="49" fontId="22" fillId="3" borderId="15" xfId="0" applyNumberFormat="1" applyFont="1" applyFill="1" applyBorder="1" applyAlignment="1" applyProtection="1">
      <alignment vertical="center" shrinkToFit="1"/>
      <protection hidden="1"/>
    </xf>
    <xf numFmtId="49" fontId="22" fillId="3" borderId="12" xfId="0" applyNumberFormat="1" applyFont="1" applyFill="1" applyBorder="1" applyAlignment="1" applyProtection="1">
      <alignment vertical="center" shrinkToFit="1"/>
      <protection hidden="1"/>
    </xf>
    <xf numFmtId="49" fontId="22" fillId="2" borderId="0" xfId="0" applyNumberFormat="1" applyFont="1" applyFill="1" applyAlignment="1" applyProtection="1">
      <alignment horizontal="center"/>
      <protection hidden="1"/>
    </xf>
    <xf numFmtId="0" fontId="22" fillId="2" borderId="0" xfId="0" applyFont="1" applyFill="1" applyAlignment="1" applyProtection="1">
      <alignment horizontal="center"/>
      <protection locked="0" hidden="1"/>
    </xf>
    <xf numFmtId="0" fontId="28" fillId="3" borderId="11" xfId="0" applyFont="1" applyFill="1" applyBorder="1" applyAlignment="1" applyProtection="1">
      <alignment horizontal="left" vertical="center" indent="4" shrinkToFit="1"/>
      <protection hidden="1"/>
    </xf>
    <xf numFmtId="0" fontId="28" fillId="3" borderId="15" xfId="0" applyFont="1" applyFill="1" applyBorder="1" applyAlignment="1" applyProtection="1">
      <alignment horizontal="left" vertical="center" indent="4" shrinkToFit="1"/>
      <protection hidden="1"/>
    </xf>
    <xf numFmtId="0" fontId="28" fillId="3" borderId="12" xfId="0" applyFont="1" applyFill="1" applyBorder="1" applyAlignment="1" applyProtection="1">
      <alignment horizontal="left" vertical="center" indent="4" shrinkToFit="1"/>
      <protection hidden="1"/>
    </xf>
    <xf numFmtId="0" fontId="31" fillId="12" borderId="16" xfId="0" applyFont="1" applyFill="1" applyBorder="1" applyAlignment="1" applyProtection="1">
      <alignment vertical="center" shrinkToFit="1"/>
      <protection hidden="1"/>
    </xf>
    <xf numFmtId="0" fontId="31" fillId="12" borderId="10" xfId="0" applyFont="1" applyFill="1" applyBorder="1" applyAlignment="1" applyProtection="1">
      <alignment vertical="center" shrinkToFit="1"/>
      <protection hidden="1"/>
    </xf>
    <xf numFmtId="0" fontId="31" fillId="12" borderId="40" xfId="0" applyFont="1" applyFill="1" applyBorder="1" applyAlignment="1" applyProtection="1">
      <alignment vertical="center" shrinkToFit="1"/>
      <protection hidden="1"/>
    </xf>
    <xf numFmtId="0" fontId="35" fillId="3" borderId="10" xfId="0" applyFont="1" applyFill="1" applyBorder="1" applyAlignment="1" applyProtection="1">
      <alignment horizontal="left" vertical="center" indent="4" shrinkToFit="1"/>
      <protection hidden="1"/>
    </xf>
    <xf numFmtId="0" fontId="35" fillId="3" borderId="40" xfId="0" applyFont="1" applyFill="1" applyBorder="1" applyAlignment="1" applyProtection="1">
      <alignment horizontal="left" vertical="center" indent="4" shrinkToFit="1"/>
      <protection hidden="1"/>
    </xf>
    <xf numFmtId="38" fontId="36" fillId="0" borderId="11" xfId="87" applyFont="1" applyFill="1" applyBorder="1" applyAlignment="1" applyProtection="1">
      <alignment horizontal="center" vertical="center" shrinkToFit="1"/>
      <protection hidden="1"/>
    </xf>
    <xf numFmtId="38" fontId="36" fillId="0" borderId="15" xfId="87" applyFont="1" applyFill="1" applyBorder="1" applyAlignment="1" applyProtection="1">
      <alignment horizontal="center" vertical="center" shrinkToFit="1"/>
      <protection hidden="1"/>
    </xf>
    <xf numFmtId="38" fontId="36" fillId="0" borderId="12" xfId="87" applyFont="1" applyFill="1" applyBorder="1" applyAlignment="1" applyProtection="1">
      <alignment horizontal="center" vertical="center" shrinkToFit="1"/>
      <protection hidden="1"/>
    </xf>
    <xf numFmtId="0" fontId="31" fillId="0" borderId="19" xfId="0" applyFont="1" applyBorder="1" applyAlignment="1" applyProtection="1">
      <alignment vertical="center" shrinkToFit="1"/>
      <protection hidden="1"/>
    </xf>
    <xf numFmtId="0" fontId="27" fillId="0" borderId="0" xfId="0" applyFont="1" applyAlignment="1" applyProtection="1">
      <alignment horizontal="left" vertical="center" wrapText="1"/>
      <protection hidden="1"/>
    </xf>
    <xf numFmtId="0" fontId="31" fillId="11" borderId="18" xfId="0" applyFont="1" applyFill="1" applyBorder="1" applyProtection="1">
      <alignment vertical="center"/>
      <protection hidden="1"/>
    </xf>
    <xf numFmtId="0" fontId="31" fillId="11" borderId="11" xfId="0" applyFont="1" applyFill="1" applyBorder="1" applyAlignment="1" applyProtection="1">
      <alignment horizontal="left" vertical="center"/>
      <protection hidden="1"/>
    </xf>
    <xf numFmtId="0" fontId="31" fillId="11" borderId="15" xfId="0" applyFont="1" applyFill="1" applyBorder="1" applyAlignment="1" applyProtection="1">
      <alignment horizontal="left" vertical="center"/>
      <protection hidden="1"/>
    </xf>
    <xf numFmtId="0" fontId="31" fillId="11" borderId="12" xfId="0" applyFont="1" applyFill="1" applyBorder="1" applyAlignment="1" applyProtection="1">
      <alignment horizontal="left" vertical="center"/>
      <protection hidden="1"/>
    </xf>
    <xf numFmtId="0" fontId="22" fillId="0" borderId="18" xfId="0" applyFont="1" applyBorder="1" applyAlignment="1" applyProtection="1">
      <alignment horizontal="center" vertical="center"/>
      <protection locked="0"/>
    </xf>
    <xf numFmtId="0" fontId="35" fillId="3" borderId="11" xfId="0" applyFont="1" applyFill="1" applyBorder="1" applyAlignment="1" applyProtection="1">
      <alignment horizontal="left" vertical="center" indent="1" shrinkToFit="1"/>
      <protection locked="0"/>
    </xf>
    <xf numFmtId="0" fontId="35" fillId="3" borderId="15" xfId="0" applyFont="1" applyFill="1" applyBorder="1" applyAlignment="1" applyProtection="1">
      <alignment horizontal="left" vertical="center" indent="1" shrinkToFit="1"/>
      <protection locked="0"/>
    </xf>
    <xf numFmtId="0" fontId="35" fillId="3" borderId="12" xfId="0" applyFont="1" applyFill="1" applyBorder="1" applyAlignment="1" applyProtection="1">
      <alignment horizontal="left" vertical="center" indent="1" shrinkToFit="1"/>
      <protection locked="0"/>
    </xf>
    <xf numFmtId="0" fontId="31" fillId="0" borderId="15" xfId="0" applyFont="1" applyBorder="1" applyProtection="1">
      <alignment vertical="center"/>
      <protection hidden="1"/>
    </xf>
    <xf numFmtId="0" fontId="31" fillId="9" borderId="18" xfId="0" applyFont="1" applyFill="1" applyBorder="1" applyAlignment="1" applyProtection="1">
      <alignment horizontal="center" vertical="center"/>
      <protection hidden="1"/>
    </xf>
    <xf numFmtId="0" fontId="31" fillId="0" borderId="11"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2" xfId="0" applyFont="1" applyBorder="1" applyProtection="1">
      <alignment vertical="center"/>
      <protection hidden="1"/>
    </xf>
    <xf numFmtId="0" fontId="22" fillId="0" borderId="11"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35" fillId="0" borderId="11" xfId="0" applyFont="1" applyBorder="1" applyAlignment="1" applyProtection="1">
      <alignment horizontal="left" vertical="center" indent="1" shrinkToFit="1"/>
      <protection locked="0"/>
    </xf>
    <xf numFmtId="0" fontId="35" fillId="0" borderId="15" xfId="0" applyFont="1" applyBorder="1" applyAlignment="1" applyProtection="1">
      <alignment horizontal="left" vertical="center" indent="1" shrinkToFit="1"/>
      <protection locked="0"/>
    </xf>
    <xf numFmtId="0" fontId="35" fillId="0" borderId="12" xfId="0" applyFont="1" applyBorder="1" applyAlignment="1" applyProtection="1">
      <alignment horizontal="left" vertical="center" indent="1" shrinkToFit="1"/>
      <protection locked="0"/>
    </xf>
    <xf numFmtId="0" fontId="22" fillId="2" borderId="0" xfId="0" applyFont="1" applyFill="1" applyAlignment="1" applyProtection="1">
      <alignment horizontal="center" vertical="center" shrinkToFit="1"/>
      <protection hidden="1"/>
    </xf>
    <xf numFmtId="0" fontId="28" fillId="2" borderId="0" xfId="0" applyFont="1" applyFill="1" applyAlignment="1" applyProtection="1">
      <alignment vertical="center" shrinkToFit="1"/>
      <protection hidden="1"/>
    </xf>
    <xf numFmtId="0" fontId="31" fillId="0" borderId="15" xfId="0" applyFont="1" applyBorder="1" applyAlignment="1" applyProtection="1">
      <alignment horizontal="left" vertical="center" shrinkToFit="1"/>
      <protection locked="0"/>
    </xf>
    <xf numFmtId="0" fontId="31" fillId="0" borderId="15" xfId="0" applyFont="1" applyBorder="1" applyAlignment="1" applyProtection="1">
      <alignment horizontal="left" vertical="center"/>
      <protection hidden="1"/>
    </xf>
    <xf numFmtId="0" fontId="31" fillId="0" borderId="12" xfId="0" applyFont="1" applyBorder="1" applyAlignment="1" applyProtection="1">
      <alignment horizontal="left" vertical="center"/>
      <protection hidden="1"/>
    </xf>
  </cellXfs>
  <cellStyles count="99">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8" xr:uid="{01AC050B-CFD2-4985-80FD-E1F486ECD68E}"/>
    <cellStyle name="標準_新築・既築" xfId="85" xr:uid="{00000000-0005-0000-0000-000059000000}"/>
  </cellStyles>
  <dxfs count="9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E5F2"/>
        </patternFill>
      </fill>
    </dxf>
    <dxf>
      <fill>
        <patternFill>
          <bgColor rgb="FFFFE5F2"/>
        </patternFill>
      </fill>
    </dxf>
    <dxf>
      <fill>
        <patternFill>
          <bgColor rgb="FFFFFF99"/>
        </patternFill>
      </fill>
    </dxf>
    <dxf>
      <fill>
        <patternFill>
          <bgColor rgb="FFFFFF99"/>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66"/>
      <color rgb="FFFFABCE"/>
      <color rgb="FFFFE5F2"/>
      <color rgb="FFFF99CC"/>
      <color rgb="FFCCFFFF"/>
      <color rgb="FFD9D9D9"/>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234950</xdr:colOff>
          <xdr:row>3</xdr:row>
          <xdr:rowOff>6350</xdr:rowOff>
        </xdr:from>
        <xdr:to>
          <xdr:col>8</xdr:col>
          <xdr:colOff>177800</xdr:colOff>
          <xdr:row>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69372</xdr:colOff>
      <xdr:row>57</xdr:row>
      <xdr:rowOff>40145</xdr:rowOff>
    </xdr:from>
    <xdr:ext cx="7141750" cy="1025922"/>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975372" y="18597633"/>
          <a:ext cx="7141750"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15</a:t>
          </a:r>
          <a:r>
            <a:rPr kumimoji="1" lang="ja-JP" altLang="en-US" sz="1400" b="1">
              <a:solidFill>
                <a:srgbClr val="FF0000"/>
              </a:solidFill>
              <a:latin typeface="HGｺﾞｼｯｸM" panose="020B0609000000000000" pitchFamily="49" charset="-128"/>
              <a:ea typeface="HGｺﾞｼｯｸM" panose="020B0609000000000000" pitchFamily="49" charset="-128"/>
            </a:rPr>
            <a:t>日（月）のいずれか早い日までの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57785</xdr:colOff>
      <xdr:row>32</xdr:row>
      <xdr:rowOff>147954</xdr:rowOff>
    </xdr:from>
    <xdr:ext cx="5923915" cy="1078866"/>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8950325" y="10198734"/>
          <a:ext cx="5923915" cy="1078866"/>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00000000-0008-0000-0200-000029000000}"/>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00000000-0008-0000-0200-00002A000000}"/>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00000000-0008-0000-0200-00002B000000}"/>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00000000-0008-0000-0200-00002C000000}"/>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(C</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から始まる７桁の番号）を入力してください。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17</xdr:row>
      <xdr:rowOff>33081</xdr:rowOff>
    </xdr:from>
    <xdr:ext cx="9360000" cy="5094664"/>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652877" y="6087517"/>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150376</xdr:colOff>
      <xdr:row>29</xdr:row>
      <xdr:rowOff>69273</xdr:rowOff>
    </xdr:from>
    <xdr:ext cx="9360000"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337431" y="1199803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11</xdr:row>
      <xdr:rowOff>88900</xdr:rowOff>
    </xdr:from>
    <xdr:ext cx="9360000" cy="1284830"/>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14</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140334</xdr:colOff>
      <xdr:row>15</xdr:row>
      <xdr:rowOff>171379</xdr:rowOff>
    </xdr:from>
    <xdr:ext cx="6670675"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567774" y="4072819"/>
          <a:ext cx="6670675"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38</xdr:col>
      <xdr:colOff>127000</xdr:colOff>
      <xdr:row>18</xdr:row>
      <xdr:rowOff>63500</xdr:rowOff>
    </xdr:from>
    <xdr:to>
      <xdr:col>41</xdr:col>
      <xdr:colOff>101600</xdr:colOff>
      <xdr:row>19</xdr:row>
      <xdr:rowOff>27940</xdr:rowOff>
    </xdr:to>
    <xdr:pic>
      <xdr:nvPicPr>
        <xdr:cNvPr id="16" name="図 15">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03080" y="4859020"/>
          <a:ext cx="511810" cy="23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384347</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817435" y="2184503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00000000-0008-0000-0600-00000C000000}"/>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tabColor theme="1"/>
  </sheetPr>
  <dimension ref="A1"/>
  <sheetViews>
    <sheetView topLeftCell="A121" workbookViewId="0">
      <selection activeCell="A121" sqref="A1:XFD1048576"/>
    </sheetView>
  </sheetViews>
  <sheetFormatPr defaultColWidth="9" defaultRowHeight="13" x14ac:dyDescent="0.2"/>
  <cols>
    <col min="1" max="16384" width="9" style="231"/>
  </cols>
  <sheetData/>
  <phoneticPr fontId="5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EFBEF-2912-46BD-A9E1-95537FAAE8A5}">
  <sheetPr>
    <tabColor rgb="FFFDCBFC"/>
  </sheetPr>
  <dimension ref="B1:H19"/>
  <sheetViews>
    <sheetView showGridLines="0" zoomScale="90" zoomScaleNormal="90" workbookViewId="0">
      <selection activeCell="H5" sqref="H5"/>
    </sheetView>
  </sheetViews>
  <sheetFormatPr defaultRowHeight="13" x14ac:dyDescent="0.2"/>
  <cols>
    <col min="1" max="1" width="2.54296875" style="339" customWidth="1"/>
    <col min="2" max="2" width="7.7265625" style="339" customWidth="1"/>
    <col min="3" max="3" width="28" style="339" customWidth="1"/>
    <col min="4" max="6" width="8.7265625" style="339"/>
    <col min="7" max="7" width="63.1796875" style="339" customWidth="1"/>
    <col min="8" max="16384" width="8.7265625" style="339"/>
  </cols>
  <sheetData>
    <row r="1" spans="2:8" ht="32.5" customHeight="1" x14ac:dyDescent="0.2">
      <c r="B1" s="361" t="s">
        <v>196</v>
      </c>
      <c r="C1" s="361"/>
      <c r="D1" s="361"/>
      <c r="E1" s="361"/>
      <c r="F1" s="361"/>
      <c r="G1" s="361"/>
      <c r="H1" s="361"/>
    </row>
    <row r="2" spans="2:8" ht="32.5" customHeight="1" x14ac:dyDescent="0.2">
      <c r="B2" s="340"/>
      <c r="C2" s="340" t="s">
        <v>197</v>
      </c>
      <c r="D2" s="340"/>
      <c r="E2" s="340"/>
      <c r="F2" s="340"/>
      <c r="G2" s="340"/>
      <c r="H2" s="340"/>
    </row>
    <row r="3" spans="2:8" ht="25" customHeight="1" x14ac:dyDescent="0.2">
      <c r="B3" s="362" t="s">
        <v>198</v>
      </c>
      <c r="C3" s="362" t="s">
        <v>199</v>
      </c>
      <c r="D3" s="362" t="s">
        <v>200</v>
      </c>
      <c r="E3" s="362" t="s">
        <v>201</v>
      </c>
      <c r="F3" s="362" t="s">
        <v>202</v>
      </c>
      <c r="G3" s="365" t="s">
        <v>203</v>
      </c>
      <c r="H3" s="367" t="s">
        <v>204</v>
      </c>
    </row>
    <row r="4" spans="2:8" ht="24.5" customHeight="1" x14ac:dyDescent="0.2">
      <c r="B4" s="363"/>
      <c r="C4" s="363"/>
      <c r="D4" s="363"/>
      <c r="E4" s="364"/>
      <c r="F4" s="364"/>
      <c r="G4" s="366"/>
      <c r="H4" s="368"/>
    </row>
    <row r="5" spans="2:8" ht="37" customHeight="1" x14ac:dyDescent="0.2">
      <c r="B5" s="341" t="s">
        <v>205</v>
      </c>
      <c r="C5" s="342" t="s">
        <v>206</v>
      </c>
      <c r="D5" s="343" t="s">
        <v>207</v>
      </c>
      <c r="E5" s="355" t="s">
        <v>208</v>
      </c>
      <c r="F5" s="344" t="s">
        <v>209</v>
      </c>
      <c r="G5" s="345" t="s">
        <v>210</v>
      </c>
      <c r="H5" s="346"/>
    </row>
    <row r="6" spans="2:8" ht="37" customHeight="1" x14ac:dyDescent="0.2">
      <c r="B6" s="347" t="s">
        <v>211</v>
      </c>
      <c r="C6" s="348" t="s">
        <v>212</v>
      </c>
      <c r="D6" s="349" t="s">
        <v>213</v>
      </c>
      <c r="E6" s="356"/>
      <c r="F6" s="350" t="s">
        <v>209</v>
      </c>
      <c r="G6" s="351" t="s">
        <v>214</v>
      </c>
      <c r="H6" s="351"/>
    </row>
    <row r="7" spans="2:8" ht="37" customHeight="1" x14ac:dyDescent="0.2">
      <c r="B7" s="347" t="s">
        <v>215</v>
      </c>
      <c r="C7" s="348" t="s">
        <v>216</v>
      </c>
      <c r="D7" s="349" t="s">
        <v>217</v>
      </c>
      <c r="E7" s="356"/>
      <c r="F7" s="350" t="s">
        <v>209</v>
      </c>
      <c r="G7" s="351" t="s">
        <v>218</v>
      </c>
      <c r="H7" s="351"/>
    </row>
    <row r="8" spans="2:8" ht="37" customHeight="1" x14ac:dyDescent="0.2">
      <c r="B8" s="347" t="s">
        <v>219</v>
      </c>
      <c r="C8" s="348" t="s">
        <v>220</v>
      </c>
      <c r="D8" s="349" t="s">
        <v>221</v>
      </c>
      <c r="E8" s="357"/>
      <c r="F8" s="350" t="s">
        <v>209</v>
      </c>
      <c r="G8" s="351" t="s">
        <v>222</v>
      </c>
      <c r="H8" s="351"/>
    </row>
    <row r="9" spans="2:8" ht="37" customHeight="1" x14ac:dyDescent="0.2">
      <c r="B9" s="347" t="s">
        <v>223</v>
      </c>
      <c r="C9" s="348" t="s">
        <v>224</v>
      </c>
      <c r="D9" s="349" t="s">
        <v>225</v>
      </c>
      <c r="E9" s="358" t="s">
        <v>226</v>
      </c>
      <c r="F9" s="350" t="s">
        <v>209</v>
      </c>
      <c r="G9" s="351" t="s">
        <v>227</v>
      </c>
      <c r="H9" s="351"/>
    </row>
    <row r="10" spans="2:8" ht="37" customHeight="1" x14ac:dyDescent="0.2">
      <c r="B10" s="347" t="s">
        <v>228</v>
      </c>
      <c r="C10" s="348" t="s">
        <v>229</v>
      </c>
      <c r="D10" s="349" t="s">
        <v>230</v>
      </c>
      <c r="E10" s="356"/>
      <c r="F10" s="350" t="s">
        <v>231</v>
      </c>
      <c r="G10" s="352" t="s">
        <v>232</v>
      </c>
      <c r="H10" s="351"/>
    </row>
    <row r="11" spans="2:8" ht="37" customHeight="1" x14ac:dyDescent="0.2">
      <c r="B11" s="347" t="s">
        <v>233</v>
      </c>
      <c r="C11" s="348" t="s">
        <v>234</v>
      </c>
      <c r="D11" s="349" t="s">
        <v>230</v>
      </c>
      <c r="E11" s="356"/>
      <c r="F11" s="350" t="s">
        <v>209</v>
      </c>
      <c r="G11" s="351" t="s">
        <v>235</v>
      </c>
      <c r="H11" s="351"/>
    </row>
    <row r="12" spans="2:8" ht="37" customHeight="1" x14ac:dyDescent="0.2">
      <c r="B12" s="353" t="s">
        <v>236</v>
      </c>
      <c r="C12" s="348" t="s">
        <v>237</v>
      </c>
      <c r="D12" s="349" t="s">
        <v>230</v>
      </c>
      <c r="E12" s="359"/>
      <c r="F12" s="350" t="s">
        <v>209</v>
      </c>
      <c r="G12" s="352" t="s">
        <v>238</v>
      </c>
      <c r="H12" s="351"/>
    </row>
    <row r="13" spans="2:8" ht="37" customHeight="1" x14ac:dyDescent="0.2">
      <c r="B13" s="347" t="s">
        <v>239</v>
      </c>
      <c r="C13" s="348" t="s">
        <v>240</v>
      </c>
      <c r="D13" s="349" t="s">
        <v>241</v>
      </c>
      <c r="E13" s="354" t="s">
        <v>242</v>
      </c>
      <c r="F13" s="350" t="s">
        <v>209</v>
      </c>
      <c r="G13" s="352" t="s">
        <v>243</v>
      </c>
      <c r="H13" s="351"/>
    </row>
    <row r="14" spans="2:8" ht="12" customHeight="1" x14ac:dyDescent="0.2"/>
    <row r="15" spans="2:8" ht="24" customHeight="1" x14ac:dyDescent="0.2">
      <c r="B15" s="360" t="s">
        <v>244</v>
      </c>
      <c r="C15" s="360"/>
      <c r="D15" s="360"/>
      <c r="E15" s="360"/>
      <c r="F15" s="360"/>
      <c r="G15" s="360"/>
      <c r="H15" s="360"/>
    </row>
    <row r="16" spans="2:8" ht="37" customHeight="1" x14ac:dyDescent="0.2"/>
    <row r="17" ht="37" customHeight="1" x14ac:dyDescent="0.2"/>
    <row r="18" ht="37" customHeight="1" x14ac:dyDescent="0.2"/>
    <row r="19" ht="37" customHeight="1" x14ac:dyDescent="0.2"/>
  </sheetData>
  <mergeCells count="11">
    <mergeCell ref="E5:E8"/>
    <mergeCell ref="E9:E12"/>
    <mergeCell ref="B15:H15"/>
    <mergeCell ref="B1:H1"/>
    <mergeCell ref="B3:B4"/>
    <mergeCell ref="C3:C4"/>
    <mergeCell ref="D3:D4"/>
    <mergeCell ref="E3:E4"/>
    <mergeCell ref="F3:F4"/>
    <mergeCell ref="G3:G4"/>
    <mergeCell ref="H3:H4"/>
  </mergeCells>
  <phoneticPr fontId="53"/>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7</xdr:col>
                    <xdr:colOff>234950</xdr:colOff>
                    <xdr:row>3</xdr:row>
                    <xdr:rowOff>6350</xdr:rowOff>
                  </from>
                  <to>
                    <xdr:col>8</xdr:col>
                    <xdr:colOff>177800</xdr:colOff>
                    <xdr:row>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82" zoomScaleNormal="100" zoomScaleSheetLayoutView="82" workbookViewId="0">
      <selection activeCell="BL2" sqref="BL2:CL2"/>
    </sheetView>
  </sheetViews>
  <sheetFormatPr defaultColWidth="1.36328125" defaultRowHeight="18" customHeight="1" x14ac:dyDescent="0.2"/>
  <cols>
    <col min="1" max="4" width="1.36328125" style="41" customWidth="1"/>
    <col min="5" max="6" width="1.36328125" style="48" customWidth="1"/>
    <col min="7" max="8" width="1.36328125" style="50"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5" customFormat="1" ht="19.5" customHeight="1" x14ac:dyDescent="0.2">
      <c r="A2" s="46" t="s">
        <v>194</v>
      </c>
      <c r="C2" s="46"/>
      <c r="D2" s="46"/>
      <c r="E2" s="143"/>
      <c r="F2" s="143"/>
      <c r="G2" s="146"/>
      <c r="H2" s="146"/>
      <c r="I2" s="46"/>
      <c r="J2" s="144"/>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45" t="s">
        <v>70</v>
      </c>
      <c r="BL2" s="496"/>
      <c r="BM2" s="496"/>
      <c r="BN2" s="496"/>
      <c r="BO2" s="496"/>
      <c r="BP2" s="496"/>
      <c r="BQ2" s="496"/>
      <c r="BR2" s="496"/>
      <c r="BS2" s="496"/>
      <c r="BT2" s="496"/>
      <c r="BU2" s="496"/>
      <c r="BV2" s="496"/>
      <c r="BW2" s="496"/>
      <c r="BX2" s="496"/>
      <c r="BY2" s="496"/>
      <c r="BZ2" s="496"/>
      <c r="CA2" s="496"/>
      <c r="CB2" s="496"/>
      <c r="CC2" s="496"/>
      <c r="CD2" s="496"/>
      <c r="CE2" s="496"/>
      <c r="CF2" s="496"/>
      <c r="CG2" s="496"/>
      <c r="CH2" s="496"/>
      <c r="CI2" s="496"/>
      <c r="CJ2" s="496"/>
      <c r="CK2" s="496"/>
      <c r="CL2" s="496"/>
      <c r="CM2" s="147"/>
      <c r="CN2" s="147"/>
    </row>
    <row r="3" spans="1:93" s="145" customFormat="1" ht="20.25" customHeight="1" x14ac:dyDescent="0.2">
      <c r="C3" s="46"/>
      <c r="D3" s="46"/>
      <c r="E3" s="143"/>
      <c r="F3" s="143"/>
      <c r="G3" s="146"/>
      <c r="H3" s="146"/>
      <c r="I3" s="46"/>
      <c r="J3" s="144"/>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227" t="s">
        <v>126</v>
      </c>
      <c r="BL3" s="497" t="str">
        <f>BD15&amp;""</f>
        <v/>
      </c>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row>
    <row r="4" spans="1:93" s="145" customFormat="1" ht="9.75" customHeight="1" x14ac:dyDescent="0.2">
      <c r="C4" s="46"/>
      <c r="D4" s="46"/>
      <c r="E4" s="143"/>
      <c r="F4" s="143"/>
      <c r="G4" s="146"/>
      <c r="H4" s="146"/>
      <c r="I4" s="46"/>
      <c r="J4" s="144"/>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5" customFormat="1" ht="18" customHeight="1" x14ac:dyDescent="0.2">
      <c r="A5" s="46"/>
      <c r="B5" s="46"/>
      <c r="C5" s="46"/>
      <c r="D5" s="46"/>
      <c r="E5" s="143"/>
      <c r="F5" s="143"/>
      <c r="G5" s="146"/>
      <c r="H5" s="146"/>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46"/>
      <c r="BQ5" s="46"/>
      <c r="BR5" s="446" t="s">
        <v>139</v>
      </c>
      <c r="BS5" s="446"/>
      <c r="BT5" s="446"/>
      <c r="BU5" s="446"/>
      <c r="BV5" s="448"/>
      <c r="BW5" s="448"/>
      <c r="BX5" s="448"/>
      <c r="BY5" s="446" t="s">
        <v>9</v>
      </c>
      <c r="BZ5" s="446"/>
      <c r="CA5" s="447"/>
      <c r="CB5" s="447"/>
      <c r="CC5" s="447"/>
      <c r="CD5" s="447"/>
      <c r="CE5" s="447"/>
      <c r="CF5" s="446" t="s">
        <v>10</v>
      </c>
      <c r="CG5" s="446"/>
      <c r="CH5" s="448"/>
      <c r="CI5" s="448"/>
      <c r="CJ5" s="448"/>
      <c r="CK5" s="448"/>
      <c r="CL5" s="448"/>
      <c r="CM5" s="446" t="s">
        <v>11</v>
      </c>
      <c r="CN5" s="446"/>
      <c r="CO5" s="148"/>
    </row>
    <row r="6" spans="1:93" s="145" customFormat="1" ht="18" customHeight="1" x14ac:dyDescent="0.2">
      <c r="A6" s="149"/>
      <c r="B6" s="149"/>
      <c r="C6" s="46"/>
      <c r="D6" s="46"/>
      <c r="E6" s="143"/>
      <c r="F6" s="143"/>
      <c r="G6" s="146"/>
      <c r="H6" s="146"/>
      <c r="I6" s="46"/>
      <c r="J6" s="46"/>
      <c r="K6" s="46"/>
      <c r="L6" s="46"/>
      <c r="M6" s="46"/>
      <c r="N6" s="46"/>
      <c r="O6" s="46"/>
      <c r="P6" s="46"/>
      <c r="Q6" s="46"/>
      <c r="R6" s="46"/>
      <c r="S6" s="46"/>
      <c r="T6" s="46"/>
      <c r="U6" s="46"/>
      <c r="V6" s="46"/>
      <c r="W6" s="46"/>
      <c r="X6" s="46"/>
      <c r="Y6" s="46"/>
      <c r="Z6" s="46"/>
      <c r="AA6" s="46"/>
      <c r="AB6" s="46"/>
      <c r="AC6" s="46"/>
      <c r="AD6" s="46"/>
      <c r="AE6" s="46"/>
      <c r="AF6" s="46"/>
      <c r="AG6" s="46"/>
      <c r="AH6" s="46"/>
      <c r="AJ6" s="143"/>
      <c r="AK6" s="143"/>
      <c r="AL6" s="46"/>
      <c r="AM6" s="46"/>
      <c r="AN6" s="46"/>
      <c r="AO6" s="46"/>
      <c r="AP6" s="46"/>
      <c r="AQ6" s="46"/>
      <c r="AR6" s="46"/>
      <c r="BK6" s="46"/>
      <c r="BL6" s="46"/>
      <c r="BM6" s="46"/>
      <c r="BN6" s="143"/>
      <c r="BO6" s="143"/>
      <c r="BP6" s="143"/>
      <c r="BQ6" s="143"/>
      <c r="BR6" s="93"/>
      <c r="BS6" s="93"/>
      <c r="BT6" s="93"/>
      <c r="BU6" s="93"/>
      <c r="BV6" s="93"/>
      <c r="BW6" s="93"/>
      <c r="BX6" s="93"/>
      <c r="BY6" s="93"/>
      <c r="BZ6" s="93"/>
      <c r="CA6" s="93"/>
      <c r="CB6" s="93"/>
      <c r="CC6" s="93"/>
      <c r="CD6" s="93"/>
      <c r="CE6" s="93"/>
      <c r="CF6" s="93"/>
      <c r="CG6" s="93"/>
      <c r="CH6" s="93"/>
      <c r="CI6" s="93"/>
      <c r="CJ6" s="93"/>
      <c r="CK6" s="93"/>
      <c r="CL6" s="93"/>
      <c r="CO6" s="148"/>
    </row>
    <row r="7" spans="1:93" s="145" customFormat="1" ht="18" customHeight="1" x14ac:dyDescent="0.2">
      <c r="A7" s="150" t="s">
        <v>76</v>
      </c>
      <c r="B7" s="150"/>
      <c r="C7" s="151"/>
      <c r="D7" s="151"/>
      <c r="E7" s="151"/>
      <c r="F7" s="151"/>
      <c r="G7" s="151"/>
      <c r="H7" s="151"/>
      <c r="I7" s="151"/>
      <c r="J7" s="152"/>
      <c r="K7" s="46"/>
      <c r="L7" s="46"/>
      <c r="M7" s="46"/>
      <c r="N7" s="46"/>
      <c r="O7" s="46"/>
      <c r="P7" s="46"/>
      <c r="Q7" s="46"/>
      <c r="R7" s="46"/>
      <c r="S7" s="46"/>
      <c r="T7" s="46"/>
      <c r="U7" s="46"/>
      <c r="V7" s="46"/>
      <c r="W7" s="46"/>
      <c r="X7" s="46"/>
      <c r="Y7" s="46"/>
      <c r="Z7" s="46"/>
      <c r="AA7" s="46"/>
      <c r="AB7" s="46"/>
      <c r="AC7" s="46"/>
      <c r="AD7" s="46"/>
      <c r="AE7" s="46"/>
      <c r="AF7" s="46"/>
      <c r="AG7" s="46"/>
      <c r="AH7" s="46"/>
      <c r="AI7" s="144"/>
      <c r="AJ7" s="46"/>
      <c r="AK7" s="46"/>
      <c r="AL7" s="46"/>
      <c r="AM7" s="46"/>
      <c r="AN7" s="46"/>
      <c r="AO7" s="46"/>
      <c r="AP7" s="46"/>
      <c r="AQ7" s="46"/>
      <c r="AR7" s="46"/>
    </row>
    <row r="8" spans="1:93" s="145" customFormat="1" ht="18" customHeight="1" x14ac:dyDescent="0.2">
      <c r="A8" s="46" t="s">
        <v>245</v>
      </c>
      <c r="B8" s="46"/>
      <c r="C8" s="46"/>
      <c r="D8" s="153"/>
      <c r="E8" s="153"/>
      <c r="F8" s="153"/>
      <c r="G8" s="153"/>
      <c r="H8" s="153"/>
      <c r="I8" s="153"/>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5" customFormat="1" ht="15" customHeight="1" x14ac:dyDescent="0.2">
      <c r="A9" s="154"/>
      <c r="B9" s="154"/>
      <c r="C9" s="154"/>
      <c r="D9" s="154"/>
      <c r="E9" s="154"/>
      <c r="F9" s="154"/>
      <c r="G9" s="154"/>
      <c r="H9" s="154"/>
      <c r="I9" s="154"/>
      <c r="J9" s="154"/>
      <c r="T9" s="154"/>
      <c r="AD9" s="154"/>
      <c r="AE9" s="154"/>
      <c r="AF9" s="154"/>
      <c r="AG9" s="154"/>
      <c r="AH9" s="154"/>
      <c r="AI9" s="154"/>
      <c r="AJ9" s="154"/>
      <c r="AK9" s="154"/>
      <c r="AL9" s="154"/>
      <c r="AM9" s="154"/>
      <c r="AN9" s="154"/>
      <c r="AO9" s="154"/>
      <c r="AP9" s="154"/>
      <c r="AQ9" s="154"/>
      <c r="AR9" s="154"/>
    </row>
    <row r="10" spans="1:93" s="145" customFormat="1" ht="15" customHeight="1" x14ac:dyDescent="0.2">
      <c r="A10" s="154"/>
      <c r="B10" s="154"/>
      <c r="C10" s="154"/>
      <c r="D10" s="154"/>
      <c r="E10" s="154"/>
      <c r="F10" s="154"/>
      <c r="G10" s="154"/>
      <c r="H10" s="154"/>
      <c r="I10" s="154"/>
      <c r="J10" s="154"/>
      <c r="T10" s="154"/>
      <c r="AD10" s="154"/>
      <c r="AE10" s="154"/>
      <c r="AF10" s="154"/>
      <c r="AG10" s="154"/>
      <c r="AH10" s="154"/>
      <c r="AI10" s="154"/>
      <c r="AJ10" s="154"/>
      <c r="AK10" s="154"/>
      <c r="AL10" s="154"/>
      <c r="AM10" s="154"/>
      <c r="AN10" s="154"/>
      <c r="AO10" s="154"/>
      <c r="AP10" s="154"/>
      <c r="AQ10" s="154"/>
      <c r="AR10" s="154"/>
    </row>
    <row r="11" spans="1:93" ht="21" customHeight="1" x14ac:dyDescent="0.2">
      <c r="A11" s="155"/>
      <c r="B11" s="155"/>
      <c r="C11" s="155"/>
      <c r="D11" s="155"/>
      <c r="G11" s="156"/>
      <c r="H11" s="156"/>
      <c r="T11" s="55"/>
      <c r="U11" s="55"/>
      <c r="V11" s="55"/>
      <c r="W11" s="55"/>
      <c r="X11" s="157"/>
      <c r="Y11" s="157"/>
      <c r="Z11" s="157"/>
      <c r="AA11" s="157"/>
      <c r="AB11" s="157"/>
      <c r="AC11" s="157"/>
      <c r="AD11" s="157"/>
      <c r="AE11" s="157"/>
      <c r="AF11" s="157"/>
      <c r="AG11" s="157"/>
      <c r="AH11" s="157"/>
      <c r="AI11" s="157"/>
      <c r="AJ11" s="449" t="s">
        <v>81</v>
      </c>
      <c r="AK11" s="449"/>
      <c r="AL11" s="449"/>
      <c r="AM11" s="449"/>
      <c r="AN11" s="449"/>
      <c r="AO11" s="449"/>
      <c r="AP11" s="449"/>
      <c r="AQ11" s="449"/>
      <c r="AR11" s="449"/>
      <c r="AS11" s="157"/>
      <c r="AT11" s="450" t="s">
        <v>15</v>
      </c>
      <c r="AU11" s="450"/>
      <c r="AV11" s="450"/>
      <c r="AW11" s="450"/>
      <c r="AX11" s="450"/>
      <c r="AY11" s="450"/>
      <c r="AZ11" s="450"/>
      <c r="BA11" s="450"/>
      <c r="BB11" s="450"/>
      <c r="BC11" s="450"/>
      <c r="BD11" s="451"/>
      <c r="BE11" s="451"/>
      <c r="BF11" s="451"/>
      <c r="BG11" s="451"/>
      <c r="BH11" s="451"/>
      <c r="BI11" s="452" t="s">
        <v>26</v>
      </c>
      <c r="BJ11" s="452"/>
      <c r="BK11" s="451"/>
      <c r="BL11" s="451"/>
      <c r="BM11" s="451"/>
      <c r="BN11" s="451"/>
      <c r="BO11" s="451"/>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8"/>
      <c r="B12" s="158"/>
      <c r="C12" s="158"/>
      <c r="D12" s="158"/>
      <c r="G12" s="156"/>
      <c r="H12" s="156"/>
      <c r="T12" s="159"/>
      <c r="U12" s="159"/>
      <c r="V12" s="159"/>
      <c r="W12" s="159"/>
      <c r="X12" s="157"/>
      <c r="Y12" s="157"/>
      <c r="Z12" s="157"/>
      <c r="AA12" s="157"/>
      <c r="AB12" s="157"/>
      <c r="AC12" s="157"/>
      <c r="AD12" s="157"/>
      <c r="AE12" s="157"/>
      <c r="AF12" s="157"/>
      <c r="AG12" s="157"/>
      <c r="AH12" s="157"/>
      <c r="AI12" s="157"/>
      <c r="AJ12" s="157"/>
      <c r="AK12" s="157"/>
      <c r="AL12" s="157"/>
      <c r="AM12" s="157"/>
      <c r="AN12" s="157"/>
      <c r="AO12" s="157"/>
      <c r="AP12" s="157"/>
      <c r="AQ12" s="157"/>
      <c r="AR12" s="42"/>
      <c r="AT12" s="450" t="s">
        <v>16</v>
      </c>
      <c r="AU12" s="450"/>
      <c r="AV12" s="450"/>
      <c r="AW12" s="450"/>
      <c r="AX12" s="450"/>
      <c r="AY12" s="450"/>
      <c r="AZ12" s="450"/>
      <c r="BA12" s="450"/>
      <c r="BB12" s="450"/>
      <c r="BC12" s="450"/>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160"/>
      <c r="CN12" s="160"/>
      <c r="CO12" s="148"/>
    </row>
    <row r="13" spans="1:93" ht="41.25" customHeight="1" x14ac:dyDescent="0.25">
      <c r="A13" s="158"/>
      <c r="B13" s="158"/>
      <c r="C13" s="158"/>
      <c r="D13" s="158"/>
      <c r="G13" s="156"/>
      <c r="H13" s="156"/>
      <c r="T13" s="159"/>
      <c r="U13" s="159"/>
      <c r="V13" s="159"/>
      <c r="W13" s="159"/>
      <c r="X13" s="157"/>
      <c r="Y13" s="157"/>
      <c r="Z13" s="157"/>
      <c r="AA13" s="157"/>
      <c r="AB13" s="157"/>
      <c r="AC13" s="157"/>
      <c r="AD13" s="157"/>
      <c r="AE13" s="157"/>
      <c r="AF13" s="157"/>
      <c r="AG13" s="157"/>
      <c r="AH13" s="157"/>
      <c r="AI13" s="157"/>
      <c r="AJ13" s="157"/>
      <c r="AK13" s="157"/>
      <c r="AL13" s="157"/>
      <c r="AM13" s="157"/>
      <c r="AN13" s="157"/>
      <c r="AO13" s="157"/>
      <c r="AP13" s="157"/>
      <c r="AQ13" s="157"/>
      <c r="AR13" s="42"/>
      <c r="AT13" s="450"/>
      <c r="AU13" s="450"/>
      <c r="AV13" s="450"/>
      <c r="AW13" s="450"/>
      <c r="AX13" s="450"/>
      <c r="AY13" s="450"/>
      <c r="AZ13" s="450"/>
      <c r="BA13" s="450"/>
      <c r="BB13" s="450"/>
      <c r="BC13" s="450"/>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160"/>
      <c r="CN13" s="160"/>
      <c r="CO13" s="148"/>
    </row>
    <row r="14" spans="1:93" ht="15" customHeight="1" x14ac:dyDescent="0.2">
      <c r="A14" s="158"/>
      <c r="B14" s="158"/>
      <c r="C14" s="158"/>
      <c r="D14" s="158"/>
      <c r="G14" s="156"/>
      <c r="H14" s="156"/>
      <c r="T14" s="159"/>
      <c r="U14" s="159"/>
      <c r="V14" s="159"/>
      <c r="W14" s="159"/>
      <c r="X14" s="157"/>
      <c r="Y14" s="157"/>
      <c r="Z14" s="157"/>
      <c r="AA14" s="157"/>
      <c r="AB14" s="157"/>
      <c r="AC14" s="157"/>
      <c r="AD14" s="157"/>
      <c r="AE14" s="157"/>
      <c r="AF14" s="157"/>
      <c r="AG14" s="157"/>
      <c r="AH14" s="157"/>
      <c r="AI14" s="157"/>
      <c r="AJ14" s="157"/>
      <c r="AK14" s="157"/>
      <c r="AL14" s="157"/>
      <c r="AM14" s="157"/>
      <c r="AN14" s="157"/>
      <c r="AO14" s="157"/>
      <c r="AP14" s="157"/>
      <c r="AQ14" s="157"/>
      <c r="AR14" s="42"/>
      <c r="AT14" s="455" t="s">
        <v>39</v>
      </c>
      <c r="AU14" s="455"/>
      <c r="AV14" s="455"/>
      <c r="AW14" s="455"/>
      <c r="AX14" s="455"/>
      <c r="AY14" s="455"/>
      <c r="AZ14" s="455"/>
      <c r="BA14" s="455"/>
      <c r="BB14" s="455"/>
      <c r="BC14" s="455"/>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56"/>
      <c r="CB14" s="456"/>
      <c r="CC14" s="456"/>
      <c r="CD14" s="456"/>
      <c r="CE14" s="456"/>
      <c r="CF14" s="456"/>
      <c r="CG14" s="456"/>
      <c r="CH14" s="456"/>
      <c r="CI14" s="456"/>
      <c r="CJ14" s="456"/>
      <c r="CK14" s="55"/>
      <c r="CL14" s="55"/>
      <c r="CM14" s="55"/>
      <c r="CN14" s="55"/>
    </row>
    <row r="15" spans="1:93" ht="33.75" customHeight="1" x14ac:dyDescent="0.2">
      <c r="A15" s="158"/>
      <c r="B15" s="158"/>
      <c r="C15" s="158"/>
      <c r="D15" s="158"/>
      <c r="G15" s="156"/>
      <c r="H15" s="156"/>
      <c r="T15" s="159"/>
      <c r="U15" s="159"/>
      <c r="V15" s="159"/>
      <c r="W15" s="159"/>
      <c r="X15" s="157"/>
      <c r="Y15" s="157"/>
      <c r="Z15" s="157"/>
      <c r="AA15" s="157"/>
      <c r="AB15" s="157"/>
      <c r="AC15" s="157"/>
      <c r="AD15" s="157"/>
      <c r="AE15" s="157"/>
      <c r="AF15" s="157"/>
      <c r="AG15" s="157"/>
      <c r="AH15" s="157"/>
      <c r="AI15" s="157"/>
      <c r="AJ15" s="157"/>
      <c r="AK15" s="157"/>
      <c r="AL15" s="157"/>
      <c r="AM15" s="157"/>
      <c r="AN15" s="157"/>
      <c r="AO15" s="157"/>
      <c r="AP15" s="157"/>
      <c r="AQ15" s="157"/>
      <c r="AR15" s="42"/>
      <c r="AT15" s="450" t="s">
        <v>17</v>
      </c>
      <c r="AU15" s="450"/>
      <c r="AV15" s="450"/>
      <c r="AW15" s="450"/>
      <c r="AX15" s="450"/>
      <c r="AY15" s="450"/>
      <c r="AZ15" s="450"/>
      <c r="BA15" s="450"/>
      <c r="BB15" s="450"/>
      <c r="BC15" s="450"/>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457"/>
      <c r="CH15" s="457"/>
      <c r="CI15" s="457"/>
      <c r="CJ15" s="457"/>
      <c r="CK15" s="458"/>
      <c r="CL15" s="458"/>
      <c r="CM15" s="458"/>
      <c r="CN15" s="458"/>
      <c r="CO15" s="148"/>
    </row>
    <row r="16" spans="1:93" ht="28" customHeight="1" x14ac:dyDescent="0.2">
      <c r="A16" s="155"/>
      <c r="B16" s="155"/>
      <c r="C16" s="155"/>
      <c r="D16" s="155"/>
      <c r="E16" s="155"/>
      <c r="F16" s="155"/>
      <c r="G16" s="155"/>
      <c r="H16" s="155"/>
      <c r="I16" s="155"/>
      <c r="J16" s="155"/>
      <c r="T16" s="155"/>
      <c r="AD16" s="155"/>
      <c r="AE16" s="155"/>
      <c r="AF16" s="155"/>
      <c r="AG16" s="155"/>
      <c r="AH16" s="155"/>
      <c r="AI16" s="155"/>
      <c r="AJ16" s="155"/>
      <c r="AK16" s="155"/>
      <c r="AL16" s="155"/>
      <c r="AM16" s="155"/>
      <c r="AN16" s="155"/>
      <c r="AO16" s="155"/>
      <c r="AP16" s="155"/>
      <c r="AQ16" s="155"/>
      <c r="AR16" s="155"/>
      <c r="BH16" s="462"/>
      <c r="BI16" s="462"/>
      <c r="BJ16" s="462"/>
      <c r="BK16" s="462"/>
      <c r="BL16" s="462"/>
      <c r="BM16" s="462"/>
      <c r="BN16" s="462"/>
      <c r="BO16" s="462"/>
      <c r="BP16" s="462"/>
      <c r="BQ16" s="462"/>
      <c r="BR16" s="462"/>
      <c r="BS16" s="462"/>
      <c r="BT16" s="462"/>
      <c r="BU16" s="462"/>
      <c r="BV16" s="462"/>
      <c r="BW16" s="462"/>
      <c r="BX16" s="462"/>
      <c r="BY16" s="462"/>
      <c r="BZ16" s="462"/>
      <c r="CA16" s="462"/>
      <c r="CB16" s="462"/>
    </row>
    <row r="17" spans="1:93" ht="33.75" customHeight="1" x14ac:dyDescent="0.2">
      <c r="A17" s="155"/>
      <c r="B17" s="155"/>
      <c r="C17" s="155"/>
      <c r="D17" s="155"/>
      <c r="E17" s="155"/>
      <c r="F17" s="155"/>
      <c r="G17" s="155"/>
      <c r="H17" s="155"/>
      <c r="I17" s="155"/>
      <c r="J17" s="155"/>
      <c r="T17" s="155"/>
      <c r="AD17" s="155"/>
      <c r="AE17" s="155"/>
      <c r="AF17" s="155"/>
      <c r="AG17" s="155"/>
      <c r="AH17" s="155"/>
      <c r="AI17" s="155"/>
      <c r="AJ17" s="449" t="s">
        <v>73</v>
      </c>
      <c r="AK17" s="449"/>
      <c r="AL17" s="449"/>
      <c r="AM17" s="449"/>
      <c r="AN17" s="449"/>
      <c r="AO17" s="449"/>
      <c r="AP17" s="449"/>
      <c r="AQ17" s="449"/>
      <c r="AR17" s="449"/>
      <c r="AT17" s="471" t="s">
        <v>74</v>
      </c>
      <c r="AU17" s="471"/>
      <c r="AV17" s="471"/>
      <c r="AW17" s="471"/>
      <c r="AX17" s="471"/>
      <c r="AY17" s="471"/>
      <c r="AZ17" s="471"/>
      <c r="BA17" s="471"/>
      <c r="BB17" s="471"/>
      <c r="BC17" s="471"/>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c r="CF17" s="459"/>
      <c r="CG17" s="459"/>
      <c r="CH17" s="459"/>
      <c r="CI17" s="459"/>
      <c r="CJ17" s="459"/>
    </row>
    <row r="18" spans="1:93" ht="33.75" customHeight="1" x14ac:dyDescent="0.2">
      <c r="A18" s="155"/>
      <c r="B18" s="155"/>
      <c r="C18" s="155"/>
      <c r="D18" s="155"/>
      <c r="E18" s="155"/>
      <c r="F18" s="155"/>
      <c r="G18" s="155"/>
      <c r="H18" s="155"/>
      <c r="I18" s="155"/>
      <c r="J18" s="155"/>
      <c r="T18" s="155"/>
      <c r="AD18" s="155"/>
      <c r="AE18" s="155"/>
      <c r="AF18" s="155"/>
      <c r="AG18" s="155"/>
      <c r="AH18" s="155"/>
      <c r="AI18" s="155"/>
      <c r="AJ18" s="155"/>
      <c r="AK18" s="155"/>
      <c r="AL18" s="155"/>
      <c r="AM18" s="155"/>
      <c r="AN18" s="155"/>
      <c r="AO18" s="155"/>
      <c r="AP18" s="155"/>
      <c r="AQ18" s="155"/>
      <c r="AR18" s="155"/>
      <c r="AT18" s="450" t="s">
        <v>17</v>
      </c>
      <c r="AU18" s="450"/>
      <c r="AV18" s="450"/>
      <c r="AW18" s="450"/>
      <c r="AX18" s="450"/>
      <c r="AY18" s="450"/>
      <c r="AZ18" s="450"/>
      <c r="BA18" s="450"/>
      <c r="BB18" s="450"/>
      <c r="BC18" s="450"/>
      <c r="BD18" s="457"/>
      <c r="BE18" s="457"/>
      <c r="BF18" s="457"/>
      <c r="BG18" s="457"/>
      <c r="BH18" s="457"/>
      <c r="BI18" s="457"/>
      <c r="BJ18" s="457"/>
      <c r="BK18" s="457"/>
      <c r="BL18" s="457"/>
      <c r="BM18" s="457"/>
      <c r="BN18" s="457"/>
      <c r="BO18" s="457"/>
      <c r="BP18" s="457"/>
      <c r="BQ18" s="457"/>
      <c r="BR18" s="457"/>
      <c r="BS18" s="457"/>
      <c r="BT18" s="457"/>
      <c r="BU18" s="457"/>
      <c r="BV18" s="457"/>
      <c r="BW18" s="457"/>
      <c r="BX18" s="457"/>
      <c r="BY18" s="457"/>
      <c r="BZ18" s="457"/>
      <c r="CA18" s="457"/>
      <c r="CB18" s="457"/>
      <c r="CC18" s="457"/>
      <c r="CD18" s="457"/>
      <c r="CE18" s="457"/>
      <c r="CF18" s="457"/>
      <c r="CG18" s="457"/>
      <c r="CH18" s="457"/>
      <c r="CI18" s="457"/>
      <c r="CJ18" s="457"/>
    </row>
    <row r="19" spans="1:93" ht="33.75" customHeight="1" x14ac:dyDescent="0.2">
      <c r="A19" s="155"/>
      <c r="B19" s="155"/>
      <c r="C19" s="155"/>
      <c r="D19" s="155"/>
      <c r="E19" s="155"/>
      <c r="F19" s="155"/>
      <c r="G19" s="155"/>
      <c r="H19" s="155"/>
      <c r="I19" s="155"/>
      <c r="J19" s="155"/>
      <c r="T19" s="155"/>
      <c r="AD19" s="155"/>
      <c r="AE19" s="155"/>
      <c r="AF19" s="155"/>
      <c r="AG19" s="155"/>
      <c r="AH19" s="155"/>
      <c r="AI19" s="155"/>
      <c r="AJ19" s="155"/>
      <c r="AK19" s="155"/>
      <c r="AL19" s="155"/>
      <c r="AM19" s="155"/>
      <c r="AN19" s="155"/>
      <c r="AO19" s="155"/>
      <c r="AP19" s="155"/>
      <c r="AQ19" s="155"/>
      <c r="AR19" s="155"/>
      <c r="AT19" s="450" t="s">
        <v>75</v>
      </c>
      <c r="AU19" s="450"/>
      <c r="AV19" s="450"/>
      <c r="AW19" s="450"/>
      <c r="AX19" s="450"/>
      <c r="AY19" s="450"/>
      <c r="AZ19" s="450"/>
      <c r="BA19" s="450"/>
      <c r="BB19" s="450"/>
      <c r="BC19" s="450"/>
      <c r="BD19" s="459"/>
      <c r="BE19" s="459"/>
      <c r="BF19" s="459"/>
      <c r="BG19" s="459"/>
      <c r="BH19" s="459"/>
      <c r="BI19" s="459"/>
      <c r="BJ19" s="459"/>
      <c r="BK19" s="459"/>
      <c r="BL19" s="459"/>
      <c r="BM19" s="459"/>
      <c r="BN19" s="459"/>
      <c r="BO19" s="459"/>
      <c r="BP19" s="459"/>
      <c r="BQ19" s="459"/>
      <c r="BR19" s="459"/>
      <c r="BS19" s="459"/>
      <c r="BT19" s="459"/>
      <c r="BU19" s="459"/>
      <c r="BV19" s="459"/>
      <c r="BW19" s="459"/>
      <c r="BX19" s="459"/>
      <c r="BY19" s="459"/>
      <c r="BZ19" s="459"/>
      <c r="CA19" s="459"/>
      <c r="CB19" s="459"/>
      <c r="CC19" s="459"/>
      <c r="CD19" s="459"/>
      <c r="CE19" s="459"/>
      <c r="CF19" s="459"/>
      <c r="CG19" s="459"/>
      <c r="CH19" s="459"/>
      <c r="CI19" s="459"/>
      <c r="CJ19" s="459"/>
    </row>
    <row r="20" spans="1:93" ht="33.75" customHeight="1" x14ac:dyDescent="0.2">
      <c r="A20" s="155"/>
      <c r="B20" s="155"/>
      <c r="C20" s="155"/>
      <c r="D20" s="155"/>
      <c r="E20" s="155"/>
      <c r="F20" s="155"/>
      <c r="G20" s="155"/>
      <c r="H20" s="155"/>
      <c r="I20" s="155"/>
      <c r="J20" s="155"/>
      <c r="T20" s="155"/>
      <c r="AD20" s="155"/>
      <c r="AE20" s="155"/>
      <c r="AF20" s="155"/>
      <c r="AG20" s="155"/>
      <c r="AH20" s="155"/>
      <c r="AI20" s="155"/>
      <c r="AJ20" s="155"/>
      <c r="AK20" s="155"/>
      <c r="AL20" s="155"/>
      <c r="AM20" s="155"/>
      <c r="AN20" s="155"/>
      <c r="AO20" s="155"/>
      <c r="AP20" s="155"/>
      <c r="AQ20" s="155"/>
      <c r="AR20" s="155"/>
      <c r="AT20" s="450" t="s">
        <v>54</v>
      </c>
      <c r="AU20" s="450"/>
      <c r="AV20" s="450"/>
      <c r="AW20" s="450"/>
      <c r="AX20" s="450"/>
      <c r="AY20" s="450"/>
      <c r="AZ20" s="450"/>
      <c r="BA20" s="450"/>
      <c r="BB20" s="450"/>
      <c r="BC20" s="450"/>
      <c r="BD20" s="472"/>
      <c r="BE20" s="472"/>
      <c r="BF20" s="472"/>
      <c r="BG20" s="472"/>
      <c r="BH20" s="472"/>
      <c r="BI20" s="472"/>
      <c r="BJ20" s="472"/>
      <c r="BK20" s="472"/>
      <c r="BL20" s="472"/>
      <c r="BM20" s="472"/>
      <c r="BN20" s="472"/>
      <c r="BO20" s="472"/>
      <c r="BP20" s="472"/>
      <c r="BQ20" s="472"/>
      <c r="BR20" s="472"/>
      <c r="BS20" s="472"/>
      <c r="BT20" s="472"/>
      <c r="BU20" s="472"/>
      <c r="BV20" s="472"/>
      <c r="BW20" s="472"/>
      <c r="BX20" s="472"/>
      <c r="BY20" s="472"/>
      <c r="BZ20" s="472"/>
      <c r="CA20" s="472"/>
      <c r="CB20" s="472"/>
      <c r="CC20" s="472"/>
      <c r="CD20" s="472"/>
      <c r="CE20" s="472"/>
      <c r="CF20" s="472"/>
      <c r="CG20" s="472"/>
      <c r="CH20" s="472"/>
      <c r="CI20" s="472"/>
      <c r="CJ20" s="472"/>
    </row>
    <row r="21" spans="1:93" ht="15" customHeight="1" x14ac:dyDescent="0.2">
      <c r="A21" s="155"/>
      <c r="B21" s="155"/>
      <c r="C21" s="155"/>
      <c r="D21" s="155"/>
      <c r="E21" s="155"/>
      <c r="F21" s="155"/>
      <c r="G21" s="155"/>
      <c r="H21" s="155"/>
      <c r="I21" s="155"/>
      <c r="J21" s="155"/>
      <c r="T21" s="155"/>
      <c r="AD21" s="155"/>
      <c r="AE21" s="155"/>
      <c r="AF21" s="155"/>
      <c r="AG21" s="155"/>
      <c r="AH21" s="155"/>
      <c r="AI21" s="155"/>
      <c r="AJ21" s="155"/>
      <c r="AK21" s="155"/>
      <c r="AL21" s="155"/>
      <c r="AM21" s="155"/>
      <c r="AN21" s="155"/>
      <c r="AO21" s="155"/>
      <c r="AP21" s="155"/>
      <c r="AQ21" s="155"/>
      <c r="AR21" s="155"/>
    </row>
    <row r="22" spans="1:93" ht="12" customHeight="1" x14ac:dyDescent="0.2">
      <c r="A22" s="158"/>
      <c r="B22" s="158"/>
      <c r="C22" s="158"/>
      <c r="D22" s="158"/>
      <c r="G22" s="156"/>
      <c r="H22" s="156"/>
      <c r="T22" s="159"/>
      <c r="U22" s="159"/>
      <c r="V22" s="159"/>
      <c r="W22" s="159"/>
      <c r="X22" s="157"/>
      <c r="Y22" s="157"/>
      <c r="Z22" s="157"/>
      <c r="AA22" s="157"/>
      <c r="AB22" s="157"/>
      <c r="AC22" s="157"/>
      <c r="AD22" s="157"/>
      <c r="AE22" s="157"/>
      <c r="AF22" s="157"/>
      <c r="AG22" s="157"/>
      <c r="AH22" s="157"/>
      <c r="AI22" s="157"/>
      <c r="AJ22" s="157"/>
      <c r="AK22" s="157"/>
      <c r="AL22" s="157"/>
      <c r="AM22" s="157"/>
      <c r="AN22" s="157"/>
      <c r="AO22" s="157"/>
      <c r="AP22" s="157"/>
      <c r="AQ22" s="157"/>
      <c r="AR22" s="42"/>
      <c r="AT22" s="162"/>
      <c r="AU22" s="162"/>
      <c r="AV22" s="162"/>
      <c r="AW22" s="162"/>
      <c r="AX22" s="162"/>
      <c r="AY22" s="162"/>
      <c r="AZ22" s="162"/>
      <c r="BA22" s="162"/>
      <c r="BB22" s="162"/>
      <c r="BC22" s="162"/>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row>
    <row r="23" spans="1:93" ht="21" customHeight="1" x14ac:dyDescent="0.2">
      <c r="A23" s="158"/>
      <c r="B23" s="158"/>
      <c r="C23" s="158"/>
      <c r="D23" s="158"/>
      <c r="G23" s="156"/>
      <c r="H23" s="156"/>
      <c r="T23" s="55"/>
      <c r="U23" s="55"/>
      <c r="V23" s="55"/>
      <c r="W23" s="55"/>
      <c r="X23" s="157"/>
      <c r="Y23" s="157"/>
      <c r="Z23" s="157"/>
      <c r="AA23" s="157"/>
      <c r="AB23" s="157"/>
      <c r="AC23" s="157"/>
      <c r="AD23" s="157"/>
      <c r="AE23" s="157"/>
      <c r="AF23" s="157"/>
      <c r="AG23" s="157"/>
      <c r="AH23" s="157"/>
      <c r="AI23" s="157"/>
      <c r="AJ23" s="449" t="s">
        <v>19</v>
      </c>
      <c r="AK23" s="449"/>
      <c r="AL23" s="449"/>
      <c r="AM23" s="449"/>
      <c r="AN23" s="449"/>
      <c r="AO23" s="449"/>
      <c r="AP23" s="449"/>
      <c r="AQ23" s="449"/>
      <c r="AR23" s="449"/>
      <c r="AS23" s="157"/>
      <c r="AT23" s="450" t="s">
        <v>15</v>
      </c>
      <c r="AU23" s="450"/>
      <c r="AV23" s="450"/>
      <c r="AW23" s="450"/>
      <c r="AX23" s="450"/>
      <c r="AY23" s="450"/>
      <c r="AZ23" s="450"/>
      <c r="BA23" s="450"/>
      <c r="BB23" s="450"/>
      <c r="BC23" s="450"/>
      <c r="BD23" s="451"/>
      <c r="BE23" s="451"/>
      <c r="BF23" s="451"/>
      <c r="BG23" s="451"/>
      <c r="BH23" s="451"/>
      <c r="BI23" s="452" t="s">
        <v>26</v>
      </c>
      <c r="BJ23" s="452"/>
      <c r="BK23" s="451"/>
      <c r="BL23" s="451"/>
      <c r="BM23" s="451"/>
      <c r="BN23" s="451"/>
      <c r="BO23" s="451"/>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O23" s="148"/>
    </row>
    <row r="24" spans="1:93" ht="41.25" customHeight="1" x14ac:dyDescent="0.25">
      <c r="A24" s="155"/>
      <c r="B24" s="155"/>
      <c r="C24" s="155"/>
      <c r="D24" s="155"/>
      <c r="E24" s="41"/>
      <c r="F24" s="41"/>
      <c r="G24" s="156"/>
      <c r="H24" s="156"/>
      <c r="T24" s="158"/>
      <c r="U24" s="158"/>
      <c r="V24" s="158"/>
      <c r="W24" s="155"/>
      <c r="X24" s="157"/>
      <c r="Y24" s="157"/>
      <c r="Z24" s="157"/>
      <c r="AA24" s="157"/>
      <c r="AB24" s="157"/>
      <c r="AC24" s="157"/>
      <c r="AD24" s="157"/>
      <c r="AE24" s="157"/>
      <c r="AF24" s="157"/>
      <c r="AG24" s="157"/>
      <c r="AH24" s="157"/>
      <c r="AI24" s="157"/>
      <c r="AJ24" s="157"/>
      <c r="AK24" s="157"/>
      <c r="AL24" s="157"/>
      <c r="AM24" s="157"/>
      <c r="AN24" s="157"/>
      <c r="AO24" s="157"/>
      <c r="AP24" s="157"/>
      <c r="AQ24" s="157"/>
      <c r="AR24" s="42"/>
      <c r="AT24" s="461" t="s">
        <v>16</v>
      </c>
      <c r="AU24" s="461"/>
      <c r="AV24" s="461"/>
      <c r="AW24" s="461"/>
      <c r="AX24" s="461"/>
      <c r="AY24" s="461"/>
      <c r="AZ24" s="461"/>
      <c r="BA24" s="461"/>
      <c r="BB24" s="461"/>
      <c r="BC24" s="461"/>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row>
    <row r="25" spans="1:93" ht="27.75" customHeight="1" x14ac:dyDescent="0.2">
      <c r="A25" s="158"/>
      <c r="B25" s="158"/>
      <c r="C25" s="158"/>
      <c r="D25" s="158"/>
      <c r="G25" s="156"/>
      <c r="H25" s="156"/>
      <c r="T25" s="159"/>
      <c r="U25" s="159"/>
      <c r="V25" s="159"/>
      <c r="W25" s="159"/>
      <c r="X25" s="157"/>
      <c r="Y25" s="157"/>
      <c r="Z25" s="157"/>
      <c r="AA25" s="157"/>
      <c r="AB25" s="157"/>
      <c r="AC25" s="157"/>
      <c r="AD25" s="157"/>
      <c r="AE25" s="157"/>
      <c r="AF25" s="157"/>
      <c r="AG25" s="157"/>
      <c r="AH25" s="157"/>
      <c r="AI25" s="157"/>
      <c r="AJ25" s="157"/>
      <c r="AK25" s="157"/>
      <c r="AL25" s="157"/>
      <c r="AM25" s="157"/>
      <c r="AN25" s="157"/>
      <c r="AO25" s="157"/>
      <c r="AP25" s="157"/>
      <c r="AQ25" s="157"/>
      <c r="AR25" s="42"/>
      <c r="AT25" s="461"/>
      <c r="AU25" s="461"/>
      <c r="AV25" s="461"/>
      <c r="AW25" s="461"/>
      <c r="AX25" s="461"/>
      <c r="AY25" s="461"/>
      <c r="AZ25" s="461"/>
      <c r="BA25" s="461"/>
      <c r="BB25" s="461"/>
      <c r="BC25" s="461"/>
      <c r="BD25" s="460"/>
      <c r="BE25" s="460"/>
      <c r="BF25" s="460"/>
      <c r="BG25" s="460"/>
      <c r="BH25" s="460"/>
      <c r="BI25" s="460"/>
      <c r="BJ25" s="460"/>
      <c r="BK25" s="460"/>
      <c r="BL25" s="460"/>
      <c r="BM25" s="460"/>
      <c r="BN25" s="460"/>
      <c r="BO25" s="460"/>
      <c r="BP25" s="460"/>
      <c r="BQ25" s="460"/>
      <c r="BR25" s="460"/>
      <c r="BS25" s="460"/>
      <c r="BT25" s="460"/>
      <c r="BU25" s="460"/>
      <c r="BV25" s="460"/>
      <c r="BW25" s="460"/>
      <c r="BX25" s="460"/>
      <c r="BY25" s="460"/>
      <c r="BZ25" s="460"/>
      <c r="CA25" s="460"/>
      <c r="CB25" s="460"/>
      <c r="CC25" s="460"/>
      <c r="CD25" s="460"/>
      <c r="CE25" s="460"/>
      <c r="CF25" s="460"/>
      <c r="CG25" s="460"/>
      <c r="CH25" s="460"/>
      <c r="CI25" s="460"/>
      <c r="CJ25" s="460"/>
      <c r="CK25" s="460"/>
      <c r="CL25" s="460"/>
      <c r="CM25" s="160"/>
      <c r="CN25" s="160"/>
      <c r="CO25" s="148"/>
    </row>
    <row r="26" spans="1:93" ht="26.25" customHeight="1" x14ac:dyDescent="0.2">
      <c r="A26" s="158"/>
      <c r="B26" s="158"/>
      <c r="C26" s="158"/>
      <c r="D26" s="158"/>
      <c r="E26" s="41"/>
      <c r="F26" s="41"/>
      <c r="G26" s="156"/>
      <c r="H26" s="156"/>
      <c r="T26" s="158"/>
      <c r="U26" s="158"/>
      <c r="V26" s="158"/>
      <c r="W26" s="155"/>
      <c r="X26" s="157"/>
      <c r="Y26" s="157"/>
      <c r="Z26" s="157"/>
      <c r="AA26" s="157"/>
      <c r="AB26" s="157"/>
      <c r="AC26" s="157"/>
      <c r="AD26" s="157"/>
      <c r="AE26" s="157"/>
      <c r="AF26" s="157"/>
      <c r="AG26" s="157"/>
      <c r="AH26" s="157"/>
      <c r="AI26" s="157"/>
      <c r="AJ26" s="157"/>
      <c r="AK26" s="157"/>
      <c r="AL26" s="157"/>
      <c r="AM26" s="157"/>
      <c r="AN26" s="157"/>
      <c r="AO26" s="157"/>
      <c r="AP26" s="157"/>
      <c r="AQ26" s="157"/>
      <c r="AR26" s="42"/>
      <c r="AT26" s="450" t="s">
        <v>18</v>
      </c>
      <c r="AU26" s="450"/>
      <c r="AV26" s="450"/>
      <c r="AW26" s="450"/>
      <c r="AX26" s="450"/>
      <c r="AY26" s="450"/>
      <c r="AZ26" s="450"/>
      <c r="BA26" s="450"/>
      <c r="BB26" s="450"/>
      <c r="BC26" s="450"/>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row>
    <row r="27" spans="1:93" ht="41.25" customHeight="1" x14ac:dyDescent="0.2">
      <c r="A27" s="158"/>
      <c r="B27" s="158"/>
      <c r="C27" s="158"/>
      <c r="D27" s="158"/>
      <c r="E27" s="41"/>
      <c r="F27" s="41"/>
      <c r="G27" s="156"/>
      <c r="H27" s="156"/>
      <c r="T27" s="158"/>
      <c r="U27" s="158"/>
      <c r="V27" s="158"/>
      <c r="W27" s="155"/>
      <c r="X27" s="157"/>
      <c r="Y27" s="157"/>
      <c r="Z27" s="157"/>
      <c r="AA27" s="157"/>
      <c r="AB27" s="157"/>
      <c r="AC27" s="157"/>
      <c r="AD27" s="157"/>
      <c r="AE27" s="157"/>
      <c r="AF27" s="157"/>
      <c r="AG27" s="157"/>
      <c r="AH27" s="157"/>
      <c r="AI27" s="157"/>
      <c r="AJ27" s="157"/>
      <c r="AK27" s="157"/>
      <c r="AL27" s="157"/>
      <c r="AM27" s="157"/>
      <c r="AN27" s="157"/>
      <c r="AO27" s="157"/>
      <c r="AP27" s="157"/>
      <c r="AQ27" s="157"/>
      <c r="AR27" s="42"/>
      <c r="AT27" s="449" t="s">
        <v>64</v>
      </c>
      <c r="AU27" s="450"/>
      <c r="AV27" s="450"/>
      <c r="AW27" s="450"/>
      <c r="AX27" s="450"/>
      <c r="AY27" s="450"/>
      <c r="AZ27" s="450"/>
      <c r="BA27" s="450"/>
      <c r="BB27" s="450"/>
      <c r="BC27" s="450"/>
      <c r="BD27" s="457"/>
      <c r="BE27" s="457"/>
      <c r="BF27" s="457"/>
      <c r="BG27" s="457"/>
      <c r="BH27" s="457"/>
      <c r="BI27" s="457"/>
      <c r="BJ27" s="457"/>
      <c r="BK27" s="457"/>
      <c r="BL27" s="457"/>
      <c r="BM27" s="457"/>
      <c r="BN27" s="457"/>
      <c r="BO27" s="457"/>
      <c r="BP27" s="457"/>
      <c r="BQ27" s="457"/>
      <c r="BR27" s="457"/>
      <c r="BS27" s="457"/>
      <c r="BT27" s="457"/>
      <c r="BU27" s="457"/>
      <c r="BV27" s="457"/>
      <c r="BW27" s="457"/>
      <c r="BX27" s="457"/>
      <c r="BY27" s="457"/>
      <c r="BZ27" s="457"/>
      <c r="CA27" s="457"/>
      <c r="CB27" s="457"/>
      <c r="CC27" s="457"/>
      <c r="CD27" s="457"/>
      <c r="CE27" s="457"/>
      <c r="CF27" s="457"/>
      <c r="CG27" s="457"/>
      <c r="CH27" s="457"/>
      <c r="CI27" s="457"/>
      <c r="CJ27" s="457"/>
      <c r="CK27" s="458"/>
      <c r="CL27" s="458"/>
      <c r="CM27" s="458"/>
      <c r="CN27" s="458"/>
      <c r="CO27" s="148"/>
    </row>
    <row r="28" spans="1:93" s="145" customFormat="1" ht="15" customHeight="1" x14ac:dyDescent="0.2">
      <c r="A28" s="164"/>
      <c r="B28" s="164"/>
      <c r="C28" s="164"/>
      <c r="D28" s="164"/>
      <c r="G28" s="165"/>
      <c r="H28" s="165"/>
      <c r="T28" s="164"/>
      <c r="U28" s="164"/>
      <c r="V28" s="164"/>
      <c r="W28" s="154"/>
      <c r="X28" s="166"/>
      <c r="Y28" s="166"/>
      <c r="Z28" s="166"/>
      <c r="AA28" s="166"/>
      <c r="AB28" s="166"/>
      <c r="AC28" s="166"/>
      <c r="AD28" s="166"/>
      <c r="AE28" s="166"/>
      <c r="AF28" s="166"/>
      <c r="AG28" s="166"/>
      <c r="AH28" s="166"/>
      <c r="AI28" s="166"/>
      <c r="AJ28" s="166"/>
      <c r="AK28" s="166"/>
      <c r="AL28" s="166"/>
      <c r="AM28" s="166"/>
      <c r="AN28" s="166"/>
      <c r="AO28" s="166"/>
      <c r="AP28" s="166"/>
      <c r="AQ28" s="166"/>
      <c r="AR28" s="46"/>
      <c r="AT28" s="94"/>
      <c r="AU28" s="94"/>
      <c r="AV28" s="94"/>
      <c r="AW28" s="94"/>
      <c r="AX28" s="94"/>
      <c r="AY28" s="94"/>
      <c r="AZ28" s="94"/>
      <c r="BA28" s="94"/>
      <c r="BB28" s="94"/>
      <c r="BC28" s="94"/>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143"/>
      <c r="CN28" s="143"/>
    </row>
    <row r="29" spans="1:93" s="145" customFormat="1" ht="38.25" customHeight="1" x14ac:dyDescent="0.2">
      <c r="X29" s="166"/>
      <c r="Y29" s="166"/>
      <c r="Z29" s="166"/>
      <c r="AA29" s="166"/>
      <c r="AB29" s="166"/>
      <c r="AN29" s="166"/>
      <c r="AO29" s="166"/>
      <c r="AP29" s="166"/>
      <c r="AQ29" s="166"/>
      <c r="AR29" s="46"/>
    </row>
    <row r="30" spans="1:93" s="145" customFormat="1" ht="24.75" customHeight="1" x14ac:dyDescent="0.2">
      <c r="A30" s="469"/>
      <c r="B30" s="469"/>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69"/>
      <c r="AY30" s="469"/>
      <c r="AZ30" s="469"/>
      <c r="BA30" s="469"/>
      <c r="BB30" s="469"/>
      <c r="BC30" s="469"/>
      <c r="BD30" s="469"/>
      <c r="BE30" s="469"/>
      <c r="BF30" s="469"/>
      <c r="BG30" s="469"/>
      <c r="BH30" s="469"/>
      <c r="BI30" s="469"/>
      <c r="BJ30" s="469"/>
      <c r="BK30" s="469"/>
      <c r="BL30" s="469"/>
      <c r="BM30" s="469"/>
      <c r="BN30" s="469"/>
      <c r="BO30" s="469"/>
      <c r="BP30" s="469"/>
      <c r="BQ30" s="469"/>
      <c r="BR30" s="469"/>
      <c r="BS30" s="469"/>
      <c r="BT30" s="469"/>
      <c r="BU30" s="469"/>
      <c r="BV30" s="469"/>
      <c r="BW30" s="469"/>
      <c r="BX30" s="469"/>
      <c r="BY30" s="469"/>
      <c r="BZ30" s="469"/>
      <c r="CA30" s="469"/>
      <c r="CB30" s="469"/>
      <c r="CC30" s="469"/>
      <c r="CD30" s="469"/>
      <c r="CE30" s="469"/>
      <c r="CF30" s="469"/>
      <c r="CG30" s="469"/>
      <c r="CH30" s="469"/>
      <c r="CI30" s="469"/>
      <c r="CJ30" s="469"/>
      <c r="CK30" s="469"/>
      <c r="CL30" s="469"/>
      <c r="CM30" s="469"/>
      <c r="CN30" s="469"/>
    </row>
    <row r="31" spans="1:93" s="145" customFormat="1" ht="24.75" customHeight="1" x14ac:dyDescent="0.2">
      <c r="A31" s="470" t="s">
        <v>40</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F31" s="470"/>
      <c r="BG31" s="470"/>
      <c r="BH31" s="470"/>
      <c r="BI31" s="470"/>
      <c r="BJ31" s="470"/>
      <c r="BK31" s="470"/>
      <c r="BL31" s="470"/>
      <c r="BM31" s="470"/>
      <c r="BN31" s="470"/>
      <c r="BO31" s="470"/>
      <c r="BP31" s="470"/>
      <c r="BQ31" s="470"/>
      <c r="BR31" s="470"/>
      <c r="BS31" s="470"/>
      <c r="BT31" s="470"/>
      <c r="BU31" s="470"/>
      <c r="BV31" s="470"/>
      <c r="BW31" s="470"/>
      <c r="BX31" s="470"/>
      <c r="BY31" s="470"/>
      <c r="BZ31" s="470"/>
      <c r="CA31" s="470"/>
      <c r="CB31" s="470"/>
      <c r="CC31" s="470"/>
      <c r="CD31" s="470"/>
      <c r="CE31" s="470"/>
      <c r="CF31" s="470"/>
      <c r="CG31" s="470"/>
      <c r="CH31" s="470"/>
      <c r="CI31" s="470"/>
      <c r="CJ31" s="470"/>
      <c r="CK31" s="470"/>
      <c r="CL31" s="470"/>
      <c r="CM31" s="470"/>
      <c r="CN31" s="470"/>
    </row>
    <row r="32" spans="1:93" s="145" customFormat="1" ht="24.75" customHeight="1" x14ac:dyDescent="0.2">
      <c r="A32" s="470" t="s">
        <v>71</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row>
    <row r="33" spans="1:92" s="145" customFormat="1" ht="24.75" customHeight="1" x14ac:dyDescent="0.2">
      <c r="A33" s="469" t="s">
        <v>195</v>
      </c>
      <c r="B33" s="469"/>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69"/>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469"/>
      <c r="AW33" s="469"/>
      <c r="AX33" s="469"/>
      <c r="AY33" s="469"/>
      <c r="AZ33" s="469"/>
      <c r="BA33" s="469"/>
      <c r="BB33" s="469"/>
      <c r="BC33" s="469"/>
      <c r="BD33" s="469"/>
      <c r="BE33" s="469"/>
      <c r="BF33" s="469"/>
      <c r="BG33" s="469"/>
      <c r="BH33" s="469"/>
      <c r="BI33" s="469"/>
      <c r="BJ33" s="469"/>
      <c r="BK33" s="469"/>
      <c r="BL33" s="469"/>
      <c r="BM33" s="469"/>
      <c r="BN33" s="469"/>
      <c r="BO33" s="469"/>
      <c r="BP33" s="469"/>
      <c r="BQ33" s="469"/>
      <c r="BR33" s="469"/>
      <c r="BS33" s="469"/>
      <c r="BT33" s="469"/>
      <c r="BU33" s="469"/>
      <c r="BV33" s="469"/>
      <c r="BW33" s="469"/>
      <c r="BX33" s="469"/>
      <c r="BY33" s="469"/>
      <c r="BZ33" s="469"/>
      <c r="CA33" s="469"/>
      <c r="CB33" s="469"/>
      <c r="CC33" s="469"/>
      <c r="CD33" s="469"/>
      <c r="CE33" s="469"/>
      <c r="CF33" s="469"/>
      <c r="CG33" s="469"/>
      <c r="CH33" s="469"/>
      <c r="CI33" s="469"/>
      <c r="CJ33" s="469"/>
      <c r="CK33" s="469"/>
      <c r="CL33" s="469"/>
      <c r="CM33" s="469"/>
      <c r="CN33" s="469"/>
    </row>
    <row r="34" spans="1:92" s="145" customFormat="1" ht="29.25" customHeight="1" x14ac:dyDescent="0.2">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row>
    <row r="35" spans="1:92" s="145" customFormat="1" ht="28" customHeight="1" x14ac:dyDescent="0.25">
      <c r="A35" s="474"/>
      <c r="B35" s="474"/>
      <c r="C35" s="475" t="s">
        <v>139</v>
      </c>
      <c r="D35" s="475"/>
      <c r="E35" s="475"/>
      <c r="F35" s="475"/>
      <c r="G35" s="475"/>
      <c r="H35" s="476"/>
      <c r="I35" s="476"/>
      <c r="J35" s="476"/>
      <c r="K35" s="476"/>
      <c r="L35" s="476" t="s">
        <v>9</v>
      </c>
      <c r="M35" s="476"/>
      <c r="N35" s="476"/>
      <c r="O35" s="476"/>
      <c r="P35" s="476"/>
      <c r="Q35" s="476"/>
      <c r="R35" s="476"/>
      <c r="S35" s="476"/>
      <c r="T35" s="476" t="s">
        <v>77</v>
      </c>
      <c r="U35" s="476"/>
      <c r="V35" s="476"/>
      <c r="W35" s="476"/>
      <c r="X35" s="476"/>
      <c r="Y35" s="476"/>
      <c r="Z35" s="476"/>
      <c r="AA35" s="476"/>
      <c r="AB35" s="475" t="s">
        <v>63</v>
      </c>
      <c r="AC35" s="475"/>
      <c r="AD35" s="475"/>
      <c r="AE35" s="477" t="s">
        <v>78</v>
      </c>
      <c r="AF35" s="477"/>
      <c r="AG35" s="477"/>
      <c r="AH35" s="477"/>
      <c r="AI35" s="477"/>
      <c r="AJ35" s="477"/>
      <c r="AK35" s="477"/>
      <c r="AL35" s="477"/>
      <c r="AM35" s="477"/>
      <c r="AN35" s="477"/>
      <c r="AO35" s="477"/>
      <c r="AP35" s="477"/>
      <c r="AQ35" s="477"/>
      <c r="AR35" s="477"/>
      <c r="AS35" s="477"/>
      <c r="AT35" s="477"/>
      <c r="AU35" s="477"/>
      <c r="AV35" s="477"/>
      <c r="AW35" s="475" t="s">
        <v>79</v>
      </c>
      <c r="AX35" s="475"/>
      <c r="AY35" s="475"/>
      <c r="AZ35" s="475"/>
      <c r="BA35" s="475"/>
      <c r="BB35" s="475"/>
      <c r="BC35" s="475"/>
      <c r="BD35" s="475"/>
      <c r="BE35" s="475"/>
      <c r="BF35" s="478"/>
      <c r="BG35" s="478"/>
      <c r="BH35" s="478"/>
      <c r="BI35" s="478"/>
      <c r="BJ35" s="478"/>
      <c r="BK35" s="478"/>
      <c r="BL35" s="478"/>
      <c r="BM35" s="478"/>
      <c r="BN35" s="475" t="s">
        <v>80</v>
      </c>
      <c r="BO35" s="475"/>
      <c r="BP35" s="475"/>
      <c r="BQ35" s="478"/>
      <c r="BR35" s="478"/>
      <c r="BS35" s="478"/>
      <c r="BT35" s="478"/>
      <c r="BU35" s="478"/>
      <c r="BV35" s="478"/>
      <c r="BW35" s="479" t="s">
        <v>142</v>
      </c>
      <c r="BX35" s="479"/>
      <c r="BY35" s="479"/>
      <c r="BZ35" s="479"/>
      <c r="CA35" s="479"/>
      <c r="CB35" s="479"/>
      <c r="CC35" s="479"/>
      <c r="CD35" s="479"/>
      <c r="CE35" s="479"/>
      <c r="CF35" s="479"/>
      <c r="CG35" s="479"/>
      <c r="CH35" s="479"/>
      <c r="CI35" s="479"/>
      <c r="CJ35" s="479"/>
      <c r="CK35" s="479"/>
      <c r="CL35" s="479"/>
      <c r="CM35" s="479"/>
      <c r="CN35" s="479"/>
    </row>
    <row r="36" spans="1:92" ht="29.25" customHeight="1" x14ac:dyDescent="0.2">
      <c r="A36" s="473" t="s">
        <v>119</v>
      </c>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473"/>
      <c r="AZ36" s="473"/>
      <c r="BA36" s="473"/>
      <c r="BB36" s="473"/>
      <c r="BC36" s="473"/>
      <c r="BD36" s="473"/>
      <c r="BE36" s="473"/>
      <c r="BF36" s="473"/>
      <c r="BG36" s="473"/>
      <c r="BH36" s="473"/>
      <c r="BI36" s="473"/>
      <c r="BJ36" s="473"/>
      <c r="BK36" s="473"/>
      <c r="BL36" s="473"/>
      <c r="BM36" s="473"/>
      <c r="BN36" s="473"/>
      <c r="BO36" s="473"/>
      <c r="BP36" s="473"/>
      <c r="BQ36" s="473"/>
      <c r="BR36" s="473"/>
      <c r="BS36" s="473"/>
      <c r="BT36" s="473"/>
      <c r="BU36" s="473"/>
      <c r="BV36" s="473"/>
      <c r="BW36" s="473"/>
      <c r="BX36" s="473"/>
      <c r="BY36" s="473"/>
      <c r="BZ36" s="473"/>
      <c r="CA36" s="473"/>
      <c r="CB36" s="473"/>
      <c r="CC36" s="473"/>
      <c r="CD36" s="473"/>
      <c r="CE36" s="473"/>
      <c r="CF36" s="473"/>
      <c r="CG36" s="473"/>
      <c r="CH36" s="473"/>
      <c r="CI36" s="473"/>
      <c r="CJ36" s="473"/>
      <c r="CK36" s="473"/>
      <c r="CL36" s="473"/>
      <c r="CM36" s="473"/>
      <c r="CN36" s="473"/>
    </row>
    <row r="37" spans="1:92" ht="29.25" customHeight="1" x14ac:dyDescent="0.2">
      <c r="A37" s="473"/>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3"/>
      <c r="BQ37" s="473"/>
      <c r="BR37" s="473"/>
      <c r="BS37" s="473"/>
      <c r="BT37" s="473"/>
      <c r="BU37" s="473"/>
      <c r="BV37" s="473"/>
      <c r="BW37" s="473"/>
      <c r="BX37" s="473"/>
      <c r="BY37" s="473"/>
      <c r="BZ37" s="473"/>
      <c r="CA37" s="473"/>
      <c r="CB37" s="473"/>
      <c r="CC37" s="473"/>
      <c r="CD37" s="473"/>
      <c r="CE37" s="473"/>
      <c r="CF37" s="473"/>
      <c r="CG37" s="473"/>
      <c r="CH37" s="473"/>
      <c r="CI37" s="473"/>
      <c r="CJ37" s="473"/>
      <c r="CK37" s="473"/>
      <c r="CL37" s="473"/>
      <c r="CM37" s="473"/>
      <c r="CN37" s="473"/>
    </row>
    <row r="38" spans="1:92" ht="29.25" customHeight="1" x14ac:dyDescent="0.2">
      <c r="A38" s="473"/>
      <c r="B38" s="473"/>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c r="AV38" s="473"/>
      <c r="AW38" s="473"/>
      <c r="AX38" s="473"/>
      <c r="AY38" s="473"/>
      <c r="AZ38" s="473"/>
      <c r="BA38" s="473"/>
      <c r="BB38" s="473"/>
      <c r="BC38" s="473"/>
      <c r="BD38" s="473"/>
      <c r="BE38" s="473"/>
      <c r="BF38" s="473"/>
      <c r="BG38" s="473"/>
      <c r="BH38" s="473"/>
      <c r="BI38" s="473"/>
      <c r="BJ38" s="473"/>
      <c r="BK38" s="473"/>
      <c r="BL38" s="473"/>
      <c r="BM38" s="473"/>
      <c r="BN38" s="473"/>
      <c r="BO38" s="473"/>
      <c r="BP38" s="473"/>
      <c r="BQ38" s="473"/>
      <c r="BR38" s="473"/>
      <c r="BS38" s="473"/>
      <c r="BT38" s="473"/>
      <c r="BU38" s="473"/>
      <c r="BV38" s="473"/>
      <c r="BW38" s="473"/>
      <c r="BX38" s="473"/>
      <c r="BY38" s="473"/>
      <c r="BZ38" s="473"/>
      <c r="CA38" s="473"/>
      <c r="CB38" s="473"/>
      <c r="CC38" s="473"/>
      <c r="CD38" s="473"/>
      <c r="CE38" s="473"/>
      <c r="CF38" s="473"/>
      <c r="CG38" s="473"/>
      <c r="CH38" s="473"/>
      <c r="CI38" s="473"/>
      <c r="CJ38" s="473"/>
      <c r="CK38" s="473"/>
      <c r="CL38" s="473"/>
      <c r="CM38" s="473"/>
      <c r="CN38" s="473"/>
    </row>
    <row r="39" spans="1:92" ht="28" customHeight="1" x14ac:dyDescent="0.2">
      <c r="A39" s="474" t="s">
        <v>62</v>
      </c>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c r="CA39" s="474"/>
      <c r="CB39" s="474"/>
      <c r="CC39" s="474"/>
      <c r="CD39" s="474"/>
      <c r="CE39" s="474"/>
      <c r="CF39" s="474"/>
      <c r="CG39" s="474"/>
      <c r="CH39" s="474"/>
      <c r="CI39" s="474"/>
      <c r="CJ39" s="474"/>
      <c r="CK39" s="474"/>
      <c r="CL39" s="474"/>
      <c r="CM39" s="474"/>
      <c r="CN39" s="474"/>
    </row>
    <row r="40" spans="1:92" ht="28" customHeight="1" x14ac:dyDescent="0.2">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row>
    <row r="41" spans="1:92" ht="28" customHeight="1" x14ac:dyDescent="0.2">
      <c r="A41" s="54"/>
      <c r="B41" s="54"/>
      <c r="C41" s="229" t="s">
        <v>128</v>
      </c>
      <c r="D41" s="230"/>
      <c r="E41" s="54"/>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1"/>
      <c r="AX41" s="51"/>
      <c r="AY41" s="51"/>
      <c r="AZ41" s="51"/>
      <c r="BA41" s="51"/>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49"/>
      <c r="CE41" s="49"/>
      <c r="CF41" s="49"/>
      <c r="CG41" s="49"/>
      <c r="CH41" s="49"/>
      <c r="CI41" s="49"/>
      <c r="CJ41" s="49"/>
      <c r="CK41" s="49"/>
      <c r="CL41" s="49"/>
      <c r="CM41" s="49"/>
      <c r="CN41" s="49"/>
    </row>
    <row r="42" spans="1:92" ht="28" customHeight="1" x14ac:dyDescent="0.2">
      <c r="A42" s="54"/>
      <c r="B42" s="54"/>
      <c r="C42" s="229" t="s">
        <v>133</v>
      </c>
      <c r="D42" s="230"/>
      <c r="E42" s="54"/>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1"/>
      <c r="AX42" s="51"/>
      <c r="AY42" s="51"/>
      <c r="AZ42" s="51"/>
      <c r="BA42" s="51"/>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49"/>
      <c r="CE42" s="49"/>
      <c r="CF42" s="49"/>
      <c r="CG42" s="49"/>
      <c r="CH42" s="49"/>
      <c r="CI42" s="49"/>
      <c r="CJ42" s="49"/>
      <c r="CK42" s="49"/>
      <c r="CL42" s="49"/>
      <c r="CM42" s="49"/>
      <c r="CN42" s="49"/>
    </row>
    <row r="43" spans="1:92" ht="28" customHeight="1" x14ac:dyDescent="0.2">
      <c r="A43" s="53"/>
      <c r="B43" s="53"/>
      <c r="C43" s="229" t="s">
        <v>134</v>
      </c>
      <c r="D43" s="53"/>
      <c r="E43" s="53"/>
      <c r="F43" s="53"/>
      <c r="G43" s="53"/>
      <c r="H43" s="53"/>
      <c r="I43" s="53"/>
      <c r="J43" s="53"/>
      <c r="K43" s="53"/>
      <c r="L43" s="53"/>
      <c r="M43" s="53"/>
      <c r="N43" s="53"/>
      <c r="O43" s="53"/>
      <c r="P43" s="53"/>
      <c r="Q43" s="53"/>
      <c r="R43" s="53"/>
      <c r="S43" s="53"/>
      <c r="T43" s="53"/>
      <c r="U43" s="53"/>
      <c r="V43" s="53"/>
      <c r="W43" s="53"/>
      <c r="X43" s="53"/>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row>
    <row r="44" spans="1:92" ht="28" customHeight="1" x14ac:dyDescent="0.2">
      <c r="A44" s="53"/>
      <c r="B44" s="53"/>
      <c r="C44" s="229" t="s">
        <v>135</v>
      </c>
      <c r="D44" s="53"/>
      <c r="E44" s="53"/>
      <c r="F44" s="53"/>
      <c r="G44" s="53"/>
      <c r="H44" s="53"/>
      <c r="I44" s="53"/>
      <c r="J44" s="53"/>
      <c r="K44" s="53"/>
      <c r="L44" s="53"/>
      <c r="M44" s="53"/>
      <c r="N44" s="53"/>
      <c r="O44" s="53"/>
      <c r="P44" s="53"/>
      <c r="Q44" s="53"/>
      <c r="R44" s="53"/>
      <c r="S44" s="53"/>
      <c r="T44" s="53"/>
      <c r="U44" s="53"/>
      <c r="V44" s="53"/>
      <c r="W44" s="53"/>
      <c r="X44" s="53"/>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row>
    <row r="45" spans="1:92" ht="28" customHeight="1" x14ac:dyDescent="0.2">
      <c r="A45" s="53"/>
      <c r="B45" s="53"/>
      <c r="C45" s="229" t="s">
        <v>136</v>
      </c>
      <c r="D45" s="53"/>
      <c r="E45" s="53"/>
      <c r="F45" s="53"/>
      <c r="G45" s="53"/>
      <c r="H45" s="53"/>
      <c r="I45" s="53"/>
      <c r="J45" s="53"/>
      <c r="K45" s="53"/>
      <c r="L45" s="53"/>
      <c r="M45" s="53"/>
      <c r="N45" s="53"/>
      <c r="O45" s="53"/>
      <c r="P45" s="53"/>
      <c r="Q45" s="53"/>
      <c r="R45" s="53"/>
      <c r="S45" s="53"/>
      <c r="T45" s="53"/>
      <c r="U45" s="53"/>
      <c r="V45" s="53"/>
      <c r="W45" s="53"/>
      <c r="X45" s="53"/>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row>
    <row r="46" spans="1:92" ht="28" customHeight="1" x14ac:dyDescent="0.2">
      <c r="A46" s="53"/>
      <c r="B46" s="53"/>
      <c r="C46" s="229" t="s">
        <v>137</v>
      </c>
      <c r="D46" s="53"/>
      <c r="E46" s="53"/>
      <c r="F46" s="53"/>
      <c r="G46" s="53"/>
      <c r="H46" s="53"/>
      <c r="I46" s="53"/>
      <c r="J46" s="53"/>
      <c r="K46" s="53"/>
      <c r="L46" s="53"/>
      <c r="M46" s="53"/>
      <c r="N46" s="53"/>
      <c r="O46" s="53"/>
      <c r="P46" s="53"/>
      <c r="Q46" s="53"/>
      <c r="R46" s="53"/>
      <c r="S46" s="53"/>
      <c r="T46" s="53"/>
      <c r="U46" s="53"/>
      <c r="V46" s="53"/>
      <c r="W46" s="53"/>
      <c r="X46" s="53"/>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row>
    <row r="47" spans="1:92" ht="28" customHeight="1" x14ac:dyDescent="0.2">
      <c r="A47" s="53"/>
      <c r="B47" s="53"/>
      <c r="C47" s="229"/>
      <c r="D47" s="53"/>
      <c r="E47" s="53"/>
      <c r="F47" s="53"/>
      <c r="G47" s="53"/>
      <c r="H47" s="53"/>
      <c r="I47" s="53"/>
      <c r="J47" s="53"/>
      <c r="K47" s="53"/>
      <c r="L47" s="53"/>
      <c r="M47" s="53"/>
      <c r="N47" s="53"/>
      <c r="O47" s="53"/>
      <c r="P47" s="53"/>
      <c r="Q47" s="53"/>
      <c r="R47" s="53"/>
      <c r="S47" s="53"/>
      <c r="T47" s="53"/>
      <c r="U47" s="53"/>
      <c r="V47" s="53"/>
      <c r="W47" s="53"/>
      <c r="X47" s="53"/>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row>
    <row r="48" spans="1:92" ht="28" customHeight="1" x14ac:dyDescent="0.2">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93" ht="16.5" customHeight="1" x14ac:dyDescent="0.2">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7"/>
      <c r="AT49" s="97"/>
      <c r="AU49" s="97"/>
      <c r="AV49" s="97"/>
      <c r="AW49" s="97"/>
      <c r="AX49" s="97"/>
      <c r="AY49" s="97"/>
      <c r="AZ49" s="97"/>
      <c r="BA49" s="97"/>
      <c r="BB49" s="97"/>
      <c r="BC49" s="97"/>
      <c r="BD49" s="96"/>
      <c r="BE49" s="96"/>
      <c r="BF49" s="96"/>
      <c r="BG49" s="96"/>
      <c r="BH49" s="96"/>
      <c r="BI49" s="96"/>
      <c r="BJ49" s="96"/>
      <c r="BK49" s="45" t="str">
        <f>$BK$2</f>
        <v>事業番号</v>
      </c>
      <c r="BL49" s="498" t="str">
        <f>$BL$2&amp;""</f>
        <v/>
      </c>
      <c r="BM49" s="498"/>
      <c r="BN49" s="498"/>
      <c r="BO49" s="498"/>
      <c r="BP49" s="498"/>
      <c r="BQ49" s="498"/>
      <c r="BR49" s="498"/>
      <c r="BS49" s="498"/>
      <c r="BT49" s="498"/>
      <c r="BU49" s="498"/>
      <c r="BV49" s="498"/>
      <c r="BW49" s="498"/>
      <c r="BX49" s="498"/>
      <c r="BY49" s="498"/>
      <c r="BZ49" s="498"/>
      <c r="CA49" s="498"/>
      <c r="CB49" s="498"/>
      <c r="CC49" s="498"/>
      <c r="CD49" s="498"/>
      <c r="CE49" s="498"/>
      <c r="CF49" s="498"/>
      <c r="CG49" s="498"/>
      <c r="CH49" s="498"/>
      <c r="CI49" s="498"/>
      <c r="CJ49" s="498"/>
      <c r="CK49" s="498"/>
      <c r="CL49" s="498"/>
      <c r="CM49" s="96"/>
      <c r="CN49" s="96"/>
    </row>
    <row r="50" spans="1:93" ht="17.25" customHeight="1"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45" t="str">
        <f>$BK$3</f>
        <v>補助事業者名</v>
      </c>
      <c r="BL50" s="498" t="str">
        <f>$BL$3&amp;""</f>
        <v/>
      </c>
      <c r="BM50" s="498"/>
      <c r="BN50" s="498"/>
      <c r="BO50" s="498"/>
      <c r="BP50" s="498"/>
      <c r="BQ50" s="498"/>
      <c r="BR50" s="498"/>
      <c r="BS50" s="498"/>
      <c r="BT50" s="498"/>
      <c r="BU50" s="498"/>
      <c r="BV50" s="498"/>
      <c r="BW50" s="498"/>
      <c r="BX50" s="498"/>
      <c r="BY50" s="498"/>
      <c r="BZ50" s="498"/>
      <c r="CA50" s="498"/>
      <c r="CB50" s="498"/>
      <c r="CC50" s="498"/>
      <c r="CD50" s="498"/>
      <c r="CE50" s="498"/>
      <c r="CF50" s="498"/>
      <c r="CG50" s="498"/>
      <c r="CH50" s="498"/>
      <c r="CI50" s="498"/>
      <c r="CJ50" s="498"/>
      <c r="CK50" s="498"/>
      <c r="CL50" s="498"/>
      <c r="CM50" s="97"/>
      <c r="CN50" s="97"/>
      <c r="CO50" s="97"/>
    </row>
    <row r="51" spans="1:93" ht="18" customHeight="1" x14ac:dyDescent="0.2">
      <c r="A51" s="502"/>
      <c r="B51" s="502"/>
      <c r="C51" s="502"/>
      <c r="D51" s="502"/>
      <c r="E51" s="502"/>
      <c r="F51" s="502"/>
      <c r="G51" s="502"/>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2"/>
      <c r="BA51" s="502"/>
      <c r="BB51" s="502"/>
      <c r="BC51" s="502"/>
      <c r="BD51" s="502"/>
      <c r="BE51" s="502"/>
      <c r="BF51" s="502"/>
      <c r="BG51" s="502"/>
      <c r="BH51" s="502"/>
      <c r="BI51" s="502"/>
      <c r="BJ51" s="502"/>
      <c r="BK51" s="502"/>
      <c r="BL51" s="502"/>
      <c r="BM51" s="502"/>
      <c r="BN51" s="502"/>
      <c r="BO51" s="502"/>
      <c r="BP51" s="502"/>
      <c r="BQ51" s="502"/>
      <c r="BR51" s="502"/>
      <c r="BS51" s="502"/>
      <c r="BT51" s="502"/>
      <c r="BU51" s="502"/>
      <c r="BV51" s="502"/>
      <c r="BW51" s="502"/>
      <c r="BX51" s="502"/>
      <c r="BY51" s="502"/>
      <c r="BZ51" s="502"/>
      <c r="CA51" s="502"/>
      <c r="CB51" s="502"/>
      <c r="CC51" s="502"/>
      <c r="CD51" s="502"/>
      <c r="CE51" s="502"/>
      <c r="CF51" s="502"/>
      <c r="CG51" s="502"/>
      <c r="CH51" s="502"/>
      <c r="CI51" s="502"/>
      <c r="CJ51" s="502"/>
      <c r="CK51" s="502"/>
      <c r="CL51" s="502"/>
      <c r="CM51" s="502"/>
      <c r="CN51" s="502"/>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74"/>
    </row>
    <row r="53" spans="1:93" ht="23.25" customHeight="1" x14ac:dyDescent="0.2">
      <c r="A53" s="432" t="s">
        <v>95</v>
      </c>
      <c r="B53" s="432"/>
      <c r="C53" s="432"/>
      <c r="D53" s="432"/>
      <c r="E53" s="432"/>
      <c r="F53" s="432"/>
      <c r="G53" s="432"/>
      <c r="H53" s="432"/>
      <c r="I53" s="432"/>
      <c r="J53" s="432"/>
      <c r="K53" s="432"/>
      <c r="L53" s="421"/>
      <c r="M53" s="421"/>
      <c r="N53" s="421"/>
      <c r="O53" s="421"/>
      <c r="P53" s="421"/>
      <c r="Q53" s="421"/>
      <c r="R53" s="421"/>
      <c r="S53" s="421"/>
      <c r="T53" s="421"/>
      <c r="U53" s="421"/>
      <c r="V53" s="421"/>
      <c r="W53" s="421"/>
      <c r="X53" s="421"/>
      <c r="Y53" s="167"/>
      <c r="Z53" s="167"/>
      <c r="AA53" s="167"/>
      <c r="AB53" s="167"/>
      <c r="AC53" s="48"/>
      <c r="AD53" s="48"/>
      <c r="AE53" s="48"/>
      <c r="AF53" s="48"/>
      <c r="AG53" s="48"/>
      <c r="AH53" s="167"/>
      <c r="AI53" s="167"/>
      <c r="AJ53" s="167"/>
      <c r="AK53" s="167"/>
      <c r="AL53" s="48"/>
      <c r="AM53" s="48"/>
      <c r="AN53" s="48"/>
      <c r="AO53" s="48"/>
      <c r="AP53" s="48"/>
      <c r="AQ53" s="167"/>
      <c r="AR53" s="167"/>
      <c r="AS53" s="167"/>
      <c r="AT53" s="167"/>
      <c r="AV53" s="168"/>
      <c r="AW53" s="168"/>
      <c r="AX53" s="168"/>
      <c r="AY53" s="168"/>
      <c r="AZ53" s="168"/>
      <c r="BA53" s="168"/>
      <c r="BB53" s="168"/>
      <c r="BC53" s="168"/>
      <c r="BD53" s="168"/>
      <c r="BE53" s="168"/>
      <c r="BF53" s="168"/>
      <c r="BG53" s="168"/>
      <c r="BH53" s="53"/>
      <c r="BM53" s="53"/>
      <c r="BN53" s="53"/>
      <c r="BO53" s="53"/>
      <c r="BP53" s="53"/>
      <c r="BQ53" s="53"/>
      <c r="BV53" s="53"/>
      <c r="BW53" s="53"/>
      <c r="BX53" s="53"/>
      <c r="BY53" s="53"/>
      <c r="BZ53" s="53"/>
      <c r="CE53" s="53"/>
      <c r="CF53" s="53"/>
      <c r="CG53" s="53"/>
      <c r="CH53" s="53"/>
      <c r="CI53" s="53"/>
      <c r="CN53" s="53"/>
    </row>
    <row r="54" spans="1:93" ht="33" customHeight="1" x14ac:dyDescent="0.2">
      <c r="A54" s="466" t="s">
        <v>96</v>
      </c>
      <c r="B54" s="467"/>
      <c r="C54" s="467"/>
      <c r="D54" s="467"/>
      <c r="E54" s="467"/>
      <c r="F54" s="467"/>
      <c r="G54" s="467"/>
      <c r="H54" s="467"/>
      <c r="I54" s="467"/>
      <c r="J54" s="467"/>
      <c r="K54" s="468"/>
      <c r="L54" s="463" t="str">
        <f>IF(BD15="","",BD15)</f>
        <v/>
      </c>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c r="AK54" s="464"/>
      <c r="AL54" s="464"/>
      <c r="AM54" s="464"/>
      <c r="AN54" s="464"/>
      <c r="AO54" s="464"/>
      <c r="AP54" s="464"/>
      <c r="AQ54" s="464"/>
      <c r="AR54" s="464"/>
      <c r="AS54" s="464"/>
      <c r="AT54" s="464"/>
      <c r="AU54" s="464"/>
      <c r="AV54" s="464"/>
      <c r="AW54" s="464"/>
      <c r="AX54" s="464"/>
      <c r="AY54" s="464"/>
      <c r="AZ54" s="464"/>
      <c r="BA54" s="464"/>
      <c r="BB54" s="464"/>
      <c r="BC54" s="465"/>
      <c r="BD54" s="65"/>
      <c r="BE54" s="169" t="s">
        <v>151</v>
      </c>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c r="CM54" s="65"/>
      <c r="CN54" s="65"/>
    </row>
    <row r="55" spans="1:93" s="161" customFormat="1" ht="33" customHeight="1" x14ac:dyDescent="0.2">
      <c r="A55" s="466" t="s">
        <v>20</v>
      </c>
      <c r="B55" s="467"/>
      <c r="C55" s="467"/>
      <c r="D55" s="467"/>
      <c r="E55" s="467"/>
      <c r="F55" s="467"/>
      <c r="G55" s="467"/>
      <c r="H55" s="467"/>
      <c r="I55" s="467"/>
      <c r="J55" s="467"/>
      <c r="K55" s="468"/>
      <c r="L55" s="396" t="s">
        <v>44</v>
      </c>
      <c r="M55" s="392"/>
      <c r="N55" s="382"/>
      <c r="O55" s="382"/>
      <c r="P55" s="382"/>
      <c r="Q55" s="382"/>
      <c r="R55" s="382"/>
      <c r="S55" s="382"/>
      <c r="T55" s="382"/>
      <c r="U55" s="382"/>
      <c r="V55" s="382"/>
      <c r="W55" s="392" t="s">
        <v>45</v>
      </c>
      <c r="X55" s="392"/>
      <c r="Y55" s="382"/>
      <c r="Z55" s="382"/>
      <c r="AA55" s="382"/>
      <c r="AB55" s="382"/>
      <c r="AC55" s="382"/>
      <c r="AD55" s="382"/>
      <c r="AE55" s="382"/>
      <c r="AF55" s="382"/>
      <c r="AG55" s="382"/>
      <c r="AH55" s="392" t="s">
        <v>53</v>
      </c>
      <c r="AI55" s="392"/>
      <c r="AJ55" s="382"/>
      <c r="AK55" s="382"/>
      <c r="AL55" s="382"/>
      <c r="AM55" s="382"/>
      <c r="AN55" s="382"/>
      <c r="AO55" s="382"/>
      <c r="AP55" s="382"/>
      <c r="AQ55" s="382"/>
      <c r="AR55" s="383"/>
      <c r="AS55" s="412" t="s">
        <v>54</v>
      </c>
      <c r="AT55" s="413"/>
      <c r="AU55" s="413"/>
      <c r="AV55" s="413"/>
      <c r="AW55" s="413"/>
      <c r="AX55" s="413"/>
      <c r="AY55" s="413"/>
      <c r="AZ55" s="413"/>
      <c r="BA55" s="413"/>
      <c r="BB55" s="413"/>
      <c r="BC55" s="414"/>
      <c r="BD55" s="399"/>
      <c r="BE55" s="400"/>
      <c r="BF55" s="400"/>
      <c r="BG55" s="400"/>
      <c r="BH55" s="400"/>
      <c r="BI55" s="400"/>
      <c r="BJ55" s="400"/>
      <c r="BK55" s="400"/>
      <c r="BL55" s="400"/>
      <c r="BM55" s="400"/>
      <c r="BN55" s="400"/>
      <c r="BO55" s="400"/>
      <c r="BP55" s="400"/>
      <c r="BQ55" s="400"/>
      <c r="BR55" s="400"/>
      <c r="BS55" s="401" t="s">
        <v>143</v>
      </c>
      <c r="BT55" s="401"/>
      <c r="BU55" s="400"/>
      <c r="BV55" s="400"/>
      <c r="BW55" s="400"/>
      <c r="BX55" s="400"/>
      <c r="BY55" s="400"/>
      <c r="BZ55" s="400"/>
      <c r="CA55" s="400"/>
      <c r="CB55" s="400"/>
      <c r="CC55" s="400"/>
      <c r="CD55" s="400"/>
      <c r="CE55" s="400"/>
      <c r="CF55" s="400"/>
      <c r="CG55" s="400"/>
      <c r="CH55" s="400"/>
      <c r="CI55" s="400"/>
      <c r="CJ55" s="400"/>
      <c r="CK55" s="400"/>
      <c r="CL55" s="400"/>
      <c r="CM55" s="400"/>
      <c r="CN55" s="402"/>
      <c r="CO55" s="148"/>
    </row>
    <row r="56" spans="1:93" ht="33" customHeight="1" x14ac:dyDescent="0.2">
      <c r="A56" s="490" t="s">
        <v>21</v>
      </c>
      <c r="B56" s="491"/>
      <c r="C56" s="467"/>
      <c r="D56" s="467"/>
      <c r="E56" s="467"/>
      <c r="F56" s="467"/>
      <c r="G56" s="467"/>
      <c r="H56" s="467"/>
      <c r="I56" s="467"/>
      <c r="J56" s="467"/>
      <c r="K56" s="468"/>
      <c r="L56" s="396" t="s">
        <v>44</v>
      </c>
      <c r="M56" s="392"/>
      <c r="N56" s="382"/>
      <c r="O56" s="382"/>
      <c r="P56" s="382"/>
      <c r="Q56" s="382"/>
      <c r="R56" s="382"/>
      <c r="S56" s="382"/>
      <c r="T56" s="382"/>
      <c r="U56" s="382"/>
      <c r="V56" s="382"/>
      <c r="W56" s="392" t="s">
        <v>45</v>
      </c>
      <c r="X56" s="392"/>
      <c r="Y56" s="382"/>
      <c r="Z56" s="382"/>
      <c r="AA56" s="382"/>
      <c r="AB56" s="382"/>
      <c r="AC56" s="382"/>
      <c r="AD56" s="382"/>
      <c r="AE56" s="382"/>
      <c r="AF56" s="382"/>
      <c r="AG56" s="382"/>
      <c r="AH56" s="392" t="s">
        <v>53</v>
      </c>
      <c r="AI56" s="392"/>
      <c r="AJ56" s="382"/>
      <c r="AK56" s="382"/>
      <c r="AL56" s="382"/>
      <c r="AM56" s="382"/>
      <c r="AN56" s="382"/>
      <c r="AO56" s="382"/>
      <c r="AP56" s="382"/>
      <c r="AQ56" s="382"/>
      <c r="AR56" s="383"/>
      <c r="AS56" s="393" t="s">
        <v>22</v>
      </c>
      <c r="AT56" s="394"/>
      <c r="AU56" s="394"/>
      <c r="AV56" s="394"/>
      <c r="AW56" s="394"/>
      <c r="AX56" s="394"/>
      <c r="AY56" s="394"/>
      <c r="AZ56" s="394"/>
      <c r="BA56" s="394"/>
      <c r="BB56" s="394"/>
      <c r="BC56" s="395"/>
      <c r="BD56" s="396" t="s">
        <v>44</v>
      </c>
      <c r="BE56" s="392"/>
      <c r="BF56" s="383"/>
      <c r="BG56" s="397"/>
      <c r="BH56" s="397"/>
      <c r="BI56" s="397"/>
      <c r="BJ56" s="397"/>
      <c r="BK56" s="397"/>
      <c r="BL56" s="397"/>
      <c r="BM56" s="397"/>
      <c r="BN56" s="398"/>
      <c r="BO56" s="381" t="s">
        <v>55</v>
      </c>
      <c r="BP56" s="381"/>
      <c r="BQ56" s="383"/>
      <c r="BR56" s="397"/>
      <c r="BS56" s="397"/>
      <c r="BT56" s="397"/>
      <c r="BU56" s="397"/>
      <c r="BV56" s="397"/>
      <c r="BW56" s="397"/>
      <c r="BX56" s="397"/>
      <c r="BY56" s="397"/>
      <c r="BZ56" s="398"/>
      <c r="CA56" s="392" t="s">
        <v>53</v>
      </c>
      <c r="CB56" s="392"/>
      <c r="CC56" s="383"/>
      <c r="CD56" s="397"/>
      <c r="CE56" s="397"/>
      <c r="CF56" s="397"/>
      <c r="CG56" s="397"/>
      <c r="CH56" s="397"/>
      <c r="CI56" s="397"/>
      <c r="CJ56" s="397"/>
      <c r="CK56" s="397"/>
      <c r="CL56" s="397"/>
      <c r="CM56" s="397"/>
      <c r="CN56" s="397"/>
    </row>
    <row r="57" spans="1:93" ht="18" customHeight="1" x14ac:dyDescent="0.2">
      <c r="A57" s="61"/>
      <c r="B57" s="61"/>
      <c r="C57" s="62"/>
      <c r="D57" s="62"/>
      <c r="E57" s="62"/>
      <c r="F57" s="62"/>
      <c r="G57" s="62"/>
      <c r="H57" s="62"/>
      <c r="I57" s="62"/>
      <c r="J57" s="62"/>
      <c r="K57" s="62"/>
      <c r="L57" s="63"/>
      <c r="M57" s="63"/>
      <c r="N57" s="75"/>
      <c r="O57" s="75"/>
      <c r="P57" s="75"/>
      <c r="Q57" s="75"/>
      <c r="R57" s="75"/>
      <c r="S57" s="75"/>
      <c r="T57" s="75"/>
      <c r="U57" s="75"/>
      <c r="V57" s="75"/>
      <c r="W57" s="63"/>
      <c r="X57" s="63"/>
      <c r="Y57" s="75"/>
      <c r="Z57" s="75"/>
      <c r="AA57" s="75"/>
      <c r="AB57" s="75"/>
      <c r="AC57" s="75"/>
      <c r="AD57" s="75"/>
      <c r="AE57" s="75"/>
      <c r="AF57" s="75"/>
      <c r="AG57" s="75"/>
      <c r="AH57" s="63"/>
      <c r="AI57" s="63"/>
      <c r="AJ57" s="75"/>
      <c r="AK57" s="75"/>
      <c r="AL57" s="75"/>
      <c r="AM57" s="75"/>
      <c r="AN57" s="75"/>
      <c r="AO57" s="75"/>
      <c r="AP57" s="75"/>
      <c r="AQ57" s="75"/>
      <c r="AR57" s="75"/>
      <c r="AS57" s="62"/>
      <c r="AT57" s="62"/>
      <c r="AU57" s="62"/>
      <c r="AV57" s="62"/>
      <c r="AW57" s="62"/>
      <c r="AX57" s="62"/>
      <c r="AY57" s="62"/>
      <c r="AZ57" s="62"/>
      <c r="BA57" s="62"/>
      <c r="BB57" s="62"/>
      <c r="BC57" s="62"/>
      <c r="BD57" s="64"/>
      <c r="BE57" s="63"/>
      <c r="BF57" s="63"/>
      <c r="BG57" s="75"/>
      <c r="BH57" s="75"/>
      <c r="BI57" s="75"/>
      <c r="BJ57" s="75"/>
      <c r="BK57" s="75"/>
      <c r="BL57" s="75"/>
      <c r="BM57" s="75"/>
      <c r="BN57" s="75"/>
      <c r="BO57" s="75"/>
      <c r="BP57" s="63"/>
      <c r="BQ57" s="63"/>
      <c r="BR57" s="75"/>
      <c r="BS57" s="75"/>
      <c r="BT57" s="75"/>
      <c r="BU57" s="75"/>
      <c r="BV57" s="75"/>
      <c r="BW57" s="75"/>
      <c r="BX57" s="75"/>
      <c r="BY57" s="75"/>
      <c r="BZ57" s="75"/>
      <c r="CA57" s="75"/>
      <c r="CB57" s="63"/>
      <c r="CC57" s="63"/>
      <c r="CD57" s="75"/>
      <c r="CE57" s="75"/>
      <c r="CF57" s="75"/>
      <c r="CG57" s="75"/>
      <c r="CH57" s="75"/>
      <c r="CI57" s="75"/>
      <c r="CJ57" s="75"/>
      <c r="CK57" s="75"/>
      <c r="CL57" s="75"/>
      <c r="CM57" s="75"/>
      <c r="CN57" s="75"/>
    </row>
    <row r="58" spans="1:93" ht="18" customHeight="1" x14ac:dyDescent="0.2">
      <c r="A58" s="206" t="s">
        <v>82</v>
      </c>
      <c r="B58" s="220"/>
      <c r="C58" s="220"/>
      <c r="D58" s="220"/>
      <c r="E58" s="220"/>
      <c r="F58" s="220"/>
      <c r="G58" s="220"/>
      <c r="H58" s="220"/>
      <c r="I58" s="220"/>
      <c r="J58" s="220"/>
      <c r="K58" s="220"/>
      <c r="L58" s="220"/>
      <c r="M58" s="220"/>
      <c r="N58" s="220"/>
      <c r="O58" s="220"/>
      <c r="P58" s="220"/>
      <c r="Q58" s="220"/>
      <c r="R58" s="220"/>
      <c r="S58" s="220"/>
      <c r="T58" s="220"/>
      <c r="U58" s="220"/>
      <c r="V58" s="220"/>
      <c r="W58" s="220"/>
      <c r="X58" s="53"/>
      <c r="Y58" s="53"/>
      <c r="Z58" s="53"/>
      <c r="AA58" s="53"/>
    </row>
    <row r="59" spans="1:93" ht="18" customHeight="1" x14ac:dyDescent="0.2">
      <c r="A59" s="206"/>
      <c r="B59" s="220"/>
      <c r="C59" s="499" t="s">
        <v>7</v>
      </c>
      <c r="D59" s="499"/>
      <c r="E59" s="492" t="s">
        <v>83</v>
      </c>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c r="AE59" s="492"/>
      <c r="AF59" s="492"/>
      <c r="AG59" s="492"/>
      <c r="AH59" s="492"/>
      <c r="AI59" s="492"/>
      <c r="AJ59" s="492"/>
      <c r="AK59" s="492"/>
      <c r="AL59" s="492"/>
      <c r="AM59" s="492"/>
      <c r="AN59" s="492"/>
      <c r="AO59" s="492"/>
      <c r="AP59" s="492"/>
      <c r="AQ59" s="492"/>
      <c r="AR59" s="492"/>
      <c r="AS59" s="499" t="s">
        <v>7</v>
      </c>
      <c r="AT59" s="499"/>
      <c r="AU59" s="492" t="s">
        <v>84</v>
      </c>
      <c r="AV59" s="492"/>
      <c r="AW59" s="492"/>
      <c r="AX59" s="492"/>
      <c r="AY59" s="492"/>
      <c r="AZ59" s="492"/>
      <c r="BA59" s="492"/>
      <c r="BB59" s="492"/>
      <c r="BC59" s="492"/>
      <c r="BD59" s="492"/>
      <c r="BE59" s="492"/>
      <c r="BF59" s="492"/>
      <c r="BG59" s="492"/>
      <c r="BH59" s="492"/>
      <c r="BI59" s="492"/>
      <c r="BJ59" s="492"/>
      <c r="BK59" s="492"/>
      <c r="BL59" s="492"/>
      <c r="BM59" s="492"/>
      <c r="BN59" s="492"/>
      <c r="BO59" s="492"/>
      <c r="BP59" s="492"/>
      <c r="BQ59" s="492"/>
      <c r="BR59" s="492"/>
      <c r="BS59" s="492"/>
      <c r="BT59" s="492"/>
      <c r="BU59" s="492"/>
      <c r="BV59" s="492"/>
      <c r="BW59" s="492"/>
      <c r="BX59" s="492"/>
      <c r="BY59" s="492"/>
      <c r="BZ59" s="492"/>
      <c r="CA59" s="492"/>
      <c r="CB59" s="492"/>
      <c r="CC59" s="492"/>
      <c r="CD59" s="492"/>
      <c r="CE59" s="492"/>
      <c r="CF59" s="492"/>
      <c r="CG59" s="492"/>
      <c r="CH59" s="492"/>
    </row>
    <row r="60" spans="1:93" ht="18" customHeight="1" x14ac:dyDescent="0.2">
      <c r="A60" s="206"/>
      <c r="B60" s="220"/>
      <c r="C60" s="220"/>
      <c r="D60" s="220"/>
      <c r="E60" s="220"/>
      <c r="F60" s="220"/>
      <c r="G60" s="220"/>
      <c r="H60" s="220"/>
      <c r="I60" s="220"/>
      <c r="J60" s="220"/>
      <c r="K60" s="220"/>
      <c r="L60" s="220"/>
      <c r="M60" s="220"/>
      <c r="N60" s="220"/>
      <c r="O60" s="220"/>
      <c r="P60" s="220"/>
      <c r="Q60" s="220"/>
      <c r="R60" s="220"/>
      <c r="S60" s="220"/>
      <c r="T60" s="220"/>
      <c r="U60" s="220"/>
      <c r="V60" s="220"/>
      <c r="W60" s="220"/>
      <c r="X60" s="53"/>
      <c r="Y60" s="53"/>
      <c r="Z60" s="53"/>
      <c r="AA60" s="53"/>
      <c r="AS60" s="205" t="s">
        <v>152</v>
      </c>
    </row>
    <row r="61" spans="1:93" ht="23.25" customHeight="1" x14ac:dyDescent="0.2">
      <c r="A61" s="206" t="s">
        <v>85</v>
      </c>
      <c r="B61" s="220"/>
      <c r="C61" s="220"/>
      <c r="D61" s="220"/>
      <c r="E61" s="220"/>
      <c r="F61" s="220"/>
      <c r="G61" s="220"/>
      <c r="H61" s="220"/>
      <c r="I61" s="220"/>
      <c r="J61" s="220"/>
      <c r="K61" s="220"/>
      <c r="L61" s="220"/>
      <c r="M61" s="220"/>
      <c r="N61" s="220"/>
      <c r="O61" s="220"/>
      <c r="P61" s="220"/>
      <c r="Q61" s="220"/>
      <c r="R61" s="220"/>
      <c r="S61" s="220"/>
      <c r="T61" s="220"/>
      <c r="U61" s="220"/>
      <c r="V61" s="220"/>
      <c r="W61" s="220"/>
      <c r="X61" s="53"/>
      <c r="Y61" s="53"/>
      <c r="Z61" s="53"/>
      <c r="AA61" s="53"/>
      <c r="AS61" s="205"/>
    </row>
    <row r="62" spans="1:93" ht="40" customHeight="1" x14ac:dyDescent="0.2">
      <c r="A62" s="369" t="s">
        <v>86</v>
      </c>
      <c r="B62" s="371"/>
      <c r="C62" s="371"/>
      <c r="D62" s="371"/>
      <c r="E62" s="371"/>
      <c r="F62" s="371"/>
      <c r="G62" s="371"/>
      <c r="H62" s="371"/>
      <c r="I62" s="371"/>
      <c r="J62" s="371"/>
      <c r="K62" s="372"/>
      <c r="L62" s="480"/>
      <c r="M62" s="481"/>
      <c r="N62" s="481"/>
      <c r="O62" s="481"/>
      <c r="P62" s="481"/>
      <c r="Q62" s="481"/>
      <c r="R62" s="481"/>
      <c r="S62" s="481"/>
      <c r="T62" s="481"/>
      <c r="U62" s="481"/>
      <c r="V62" s="481"/>
      <c r="W62" s="481"/>
      <c r="X62" s="481"/>
      <c r="Y62" s="481"/>
      <c r="Z62" s="481"/>
      <c r="AA62" s="481"/>
      <c r="AB62" s="481"/>
      <c r="AC62" s="481"/>
      <c r="AD62" s="481"/>
      <c r="AE62" s="481"/>
      <c r="AF62" s="481"/>
      <c r="AG62" s="481"/>
      <c r="AH62" s="481"/>
      <c r="AI62" s="481"/>
      <c r="AJ62" s="481"/>
      <c r="AK62" s="481"/>
      <c r="AL62" s="481"/>
      <c r="AM62" s="481"/>
      <c r="AN62" s="481"/>
      <c r="AO62" s="481"/>
      <c r="AP62" s="481"/>
      <c r="AQ62" s="481"/>
      <c r="AR62" s="481"/>
      <c r="AS62" s="481"/>
      <c r="AT62" s="481"/>
      <c r="AU62" s="481"/>
      <c r="AV62" s="481"/>
      <c r="AW62" s="481"/>
      <c r="AX62" s="481"/>
      <c r="AY62" s="481"/>
      <c r="AZ62" s="481"/>
      <c r="BA62" s="481"/>
      <c r="BB62" s="481"/>
      <c r="BC62" s="481"/>
      <c r="BD62" s="481"/>
      <c r="BE62" s="481"/>
      <c r="BF62" s="481"/>
      <c r="BG62" s="481"/>
      <c r="BH62" s="481"/>
      <c r="BI62" s="481"/>
      <c r="BJ62" s="481"/>
      <c r="BK62" s="481"/>
      <c r="BL62" s="481"/>
      <c r="BM62" s="481"/>
      <c r="BN62" s="481"/>
      <c r="BO62" s="481"/>
      <c r="BP62" s="481"/>
      <c r="BQ62" s="481"/>
      <c r="BR62" s="481"/>
      <c r="BS62" s="481"/>
      <c r="BT62" s="481"/>
      <c r="BU62" s="481"/>
      <c r="BV62" s="481"/>
      <c r="BW62" s="481"/>
      <c r="BX62" s="481"/>
      <c r="BY62" s="481"/>
      <c r="BZ62" s="481"/>
      <c r="CA62" s="481"/>
      <c r="CB62" s="481"/>
      <c r="CC62" s="481"/>
      <c r="CD62" s="481"/>
      <c r="CE62" s="481"/>
      <c r="CF62" s="481"/>
      <c r="CG62" s="481"/>
      <c r="CH62" s="481"/>
      <c r="CI62" s="481"/>
      <c r="CJ62" s="481"/>
      <c r="CK62" s="481"/>
      <c r="CL62" s="481"/>
      <c r="CM62" s="481"/>
      <c r="CN62" s="482"/>
    </row>
    <row r="63" spans="1:93" ht="18" customHeight="1" x14ac:dyDescent="0.2">
      <c r="A63" s="438" t="s">
        <v>25</v>
      </c>
      <c r="B63" s="439"/>
      <c r="C63" s="439"/>
      <c r="D63" s="439"/>
      <c r="E63" s="439"/>
      <c r="F63" s="439"/>
      <c r="G63" s="439"/>
      <c r="H63" s="439"/>
      <c r="I63" s="439"/>
      <c r="J63" s="439"/>
      <c r="K63" s="440"/>
      <c r="L63" s="415" t="s">
        <v>58</v>
      </c>
      <c r="M63" s="416"/>
      <c r="N63" s="416"/>
      <c r="O63" s="431"/>
      <c r="P63" s="431"/>
      <c r="Q63" s="431"/>
      <c r="R63" s="431"/>
      <c r="S63" s="431"/>
      <c r="T63" s="431"/>
      <c r="U63" s="431"/>
      <c r="V63" s="431"/>
      <c r="W63" s="431"/>
      <c r="X63" s="431"/>
      <c r="Y63" s="416" t="s">
        <v>53</v>
      </c>
      <c r="Z63" s="416"/>
      <c r="AA63" s="416"/>
      <c r="AB63" s="431"/>
      <c r="AC63" s="431"/>
      <c r="AD63" s="431"/>
      <c r="AE63" s="431"/>
      <c r="AF63" s="431"/>
      <c r="AG63" s="431"/>
      <c r="AH63" s="431"/>
      <c r="AI63" s="431"/>
      <c r="AJ63" s="431"/>
      <c r="AK63" s="431"/>
      <c r="AL63" s="66"/>
      <c r="AM63" s="66"/>
      <c r="AN63" s="66"/>
      <c r="AO63" s="66"/>
      <c r="AP63" s="66"/>
      <c r="AQ63" s="66"/>
      <c r="AR63" s="66"/>
      <c r="AS63" s="66"/>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8"/>
      <c r="CH63" s="68"/>
      <c r="CI63" s="68"/>
      <c r="CJ63" s="68"/>
      <c r="CK63" s="68"/>
      <c r="CL63" s="68"/>
      <c r="CM63" s="68"/>
      <c r="CN63" s="69"/>
    </row>
    <row r="64" spans="1:93" ht="40" customHeight="1" x14ac:dyDescent="0.2">
      <c r="A64" s="441"/>
      <c r="B64" s="442"/>
      <c r="C64" s="442"/>
      <c r="D64" s="442"/>
      <c r="E64" s="442"/>
      <c r="F64" s="442"/>
      <c r="G64" s="442"/>
      <c r="H64" s="442"/>
      <c r="I64" s="442"/>
      <c r="J64" s="442"/>
      <c r="K64" s="443"/>
      <c r="L64" s="483"/>
      <c r="M64" s="484"/>
      <c r="N64" s="484"/>
      <c r="O64" s="484"/>
      <c r="P64" s="484"/>
      <c r="Q64" s="484"/>
      <c r="R64" s="484"/>
      <c r="S64" s="484"/>
      <c r="T64" s="484"/>
      <c r="U64" s="484"/>
      <c r="V64" s="484"/>
      <c r="W64" s="484"/>
      <c r="X64" s="484"/>
      <c r="Y64" s="484"/>
      <c r="Z64" s="484"/>
      <c r="AA64" s="484"/>
      <c r="AB64" s="484"/>
      <c r="AC64" s="485"/>
      <c r="AD64" s="486"/>
      <c r="AE64" s="486"/>
      <c r="AF64" s="486"/>
      <c r="AG64" s="486"/>
      <c r="AH64" s="486"/>
      <c r="AI64" s="486"/>
      <c r="AJ64" s="486"/>
      <c r="AK64" s="486"/>
      <c r="AL64" s="486"/>
      <c r="AM64" s="486"/>
      <c r="AN64" s="486"/>
      <c r="AO64" s="486"/>
      <c r="AP64" s="486"/>
      <c r="AQ64" s="486"/>
      <c r="AR64" s="486"/>
      <c r="AS64" s="487"/>
      <c r="AT64" s="488"/>
      <c r="AU64" s="488"/>
      <c r="AV64" s="488"/>
      <c r="AW64" s="488"/>
      <c r="AX64" s="488"/>
      <c r="AY64" s="488"/>
      <c r="AZ64" s="488"/>
      <c r="BA64" s="488"/>
      <c r="BB64" s="488"/>
      <c r="BC64" s="488"/>
      <c r="BD64" s="488"/>
      <c r="BE64" s="488"/>
      <c r="BF64" s="488"/>
      <c r="BG64" s="488"/>
      <c r="BH64" s="488"/>
      <c r="BI64" s="488"/>
      <c r="BJ64" s="488"/>
      <c r="BK64" s="488"/>
      <c r="BL64" s="488"/>
      <c r="BM64" s="488"/>
      <c r="BN64" s="488"/>
      <c r="BO64" s="488"/>
      <c r="BP64" s="488"/>
      <c r="BQ64" s="488"/>
      <c r="BR64" s="488"/>
      <c r="BS64" s="488"/>
      <c r="BT64" s="488"/>
      <c r="BU64" s="488"/>
      <c r="BV64" s="488"/>
      <c r="BW64" s="488"/>
      <c r="BX64" s="488"/>
      <c r="BY64" s="488"/>
      <c r="BZ64" s="488"/>
      <c r="CA64" s="488"/>
      <c r="CB64" s="488"/>
      <c r="CC64" s="488"/>
      <c r="CD64" s="488"/>
      <c r="CE64" s="488"/>
      <c r="CF64" s="488"/>
      <c r="CG64" s="488"/>
      <c r="CH64" s="488"/>
      <c r="CI64" s="488"/>
      <c r="CJ64" s="488"/>
      <c r="CK64" s="488"/>
      <c r="CL64" s="488"/>
      <c r="CM64" s="488"/>
      <c r="CN64" s="489"/>
    </row>
    <row r="65" spans="1:92" ht="40" customHeight="1" x14ac:dyDescent="0.2">
      <c r="A65" s="466" t="s">
        <v>20</v>
      </c>
      <c r="B65" s="467"/>
      <c r="C65" s="467"/>
      <c r="D65" s="467"/>
      <c r="E65" s="467"/>
      <c r="F65" s="467"/>
      <c r="G65" s="467"/>
      <c r="H65" s="467"/>
      <c r="I65" s="467"/>
      <c r="J65" s="467"/>
      <c r="K65" s="468"/>
      <c r="L65" s="396" t="s">
        <v>44</v>
      </c>
      <c r="M65" s="392"/>
      <c r="N65" s="382"/>
      <c r="O65" s="382"/>
      <c r="P65" s="382"/>
      <c r="Q65" s="382"/>
      <c r="R65" s="382"/>
      <c r="S65" s="382"/>
      <c r="T65" s="382"/>
      <c r="U65" s="382"/>
      <c r="V65" s="382"/>
      <c r="W65" s="392" t="s">
        <v>45</v>
      </c>
      <c r="X65" s="392"/>
      <c r="Y65" s="382"/>
      <c r="Z65" s="382"/>
      <c r="AA65" s="382"/>
      <c r="AB65" s="382"/>
      <c r="AC65" s="382"/>
      <c r="AD65" s="382"/>
      <c r="AE65" s="382"/>
      <c r="AF65" s="382"/>
      <c r="AG65" s="382"/>
      <c r="AH65" s="392" t="s">
        <v>53</v>
      </c>
      <c r="AI65" s="392"/>
      <c r="AJ65" s="382"/>
      <c r="AK65" s="382"/>
      <c r="AL65" s="382"/>
      <c r="AM65" s="382"/>
      <c r="AN65" s="382"/>
      <c r="AO65" s="382"/>
      <c r="AP65" s="382"/>
      <c r="AQ65" s="382"/>
      <c r="AR65" s="383"/>
      <c r="AS65" s="412" t="s">
        <v>54</v>
      </c>
      <c r="AT65" s="413"/>
      <c r="AU65" s="413"/>
      <c r="AV65" s="413"/>
      <c r="AW65" s="413"/>
      <c r="AX65" s="413"/>
      <c r="AY65" s="413"/>
      <c r="AZ65" s="413"/>
      <c r="BA65" s="413"/>
      <c r="BB65" s="413"/>
      <c r="BC65" s="414"/>
      <c r="BD65" s="399"/>
      <c r="BE65" s="400"/>
      <c r="BF65" s="400"/>
      <c r="BG65" s="400"/>
      <c r="BH65" s="400"/>
      <c r="BI65" s="400"/>
      <c r="BJ65" s="400"/>
      <c r="BK65" s="400"/>
      <c r="BL65" s="400"/>
      <c r="BM65" s="400"/>
      <c r="BN65" s="400"/>
      <c r="BO65" s="400"/>
      <c r="BP65" s="400"/>
      <c r="BQ65" s="400"/>
      <c r="BR65" s="400"/>
      <c r="BS65" s="401" t="s">
        <v>143</v>
      </c>
      <c r="BT65" s="401"/>
      <c r="BU65" s="400"/>
      <c r="BV65" s="400"/>
      <c r="BW65" s="400"/>
      <c r="BX65" s="400"/>
      <c r="BY65" s="400"/>
      <c r="BZ65" s="400"/>
      <c r="CA65" s="400"/>
      <c r="CB65" s="400"/>
      <c r="CC65" s="400"/>
      <c r="CD65" s="400"/>
      <c r="CE65" s="400"/>
      <c r="CF65" s="400"/>
      <c r="CG65" s="400"/>
      <c r="CH65" s="400"/>
      <c r="CI65" s="400"/>
      <c r="CJ65" s="400"/>
      <c r="CK65" s="400"/>
      <c r="CL65" s="400"/>
      <c r="CM65" s="400"/>
      <c r="CN65" s="402"/>
    </row>
    <row r="66" spans="1:92" ht="40" customHeight="1" x14ac:dyDescent="0.2">
      <c r="A66" s="490" t="s">
        <v>21</v>
      </c>
      <c r="B66" s="491"/>
      <c r="C66" s="467"/>
      <c r="D66" s="467"/>
      <c r="E66" s="467"/>
      <c r="F66" s="467"/>
      <c r="G66" s="467"/>
      <c r="H66" s="467"/>
      <c r="I66" s="467"/>
      <c r="J66" s="467"/>
      <c r="K66" s="468"/>
      <c r="L66" s="396" t="s">
        <v>44</v>
      </c>
      <c r="M66" s="392"/>
      <c r="N66" s="382"/>
      <c r="O66" s="382"/>
      <c r="P66" s="382"/>
      <c r="Q66" s="382"/>
      <c r="R66" s="382"/>
      <c r="S66" s="382"/>
      <c r="T66" s="382"/>
      <c r="U66" s="382"/>
      <c r="V66" s="382"/>
      <c r="W66" s="392" t="s">
        <v>45</v>
      </c>
      <c r="X66" s="392"/>
      <c r="Y66" s="382"/>
      <c r="Z66" s="382"/>
      <c r="AA66" s="382"/>
      <c r="AB66" s="382"/>
      <c r="AC66" s="382"/>
      <c r="AD66" s="382"/>
      <c r="AE66" s="382"/>
      <c r="AF66" s="382"/>
      <c r="AG66" s="382"/>
      <c r="AH66" s="392" t="s">
        <v>53</v>
      </c>
      <c r="AI66" s="392"/>
      <c r="AJ66" s="382"/>
      <c r="AK66" s="382"/>
      <c r="AL66" s="382"/>
      <c r="AM66" s="382"/>
      <c r="AN66" s="382"/>
      <c r="AO66" s="382"/>
      <c r="AP66" s="382"/>
      <c r="AQ66" s="382"/>
      <c r="AR66" s="383"/>
      <c r="AS66" s="393" t="s">
        <v>22</v>
      </c>
      <c r="AT66" s="394"/>
      <c r="AU66" s="394"/>
      <c r="AV66" s="394"/>
      <c r="AW66" s="394"/>
      <c r="AX66" s="394"/>
      <c r="AY66" s="394"/>
      <c r="AZ66" s="394"/>
      <c r="BA66" s="394"/>
      <c r="BB66" s="394"/>
      <c r="BC66" s="395"/>
      <c r="BD66" s="396" t="s">
        <v>44</v>
      </c>
      <c r="BE66" s="392"/>
      <c r="BF66" s="383"/>
      <c r="BG66" s="397"/>
      <c r="BH66" s="397"/>
      <c r="BI66" s="397"/>
      <c r="BJ66" s="397"/>
      <c r="BK66" s="397"/>
      <c r="BL66" s="397"/>
      <c r="BM66" s="397"/>
      <c r="BN66" s="398"/>
      <c r="BO66" s="381" t="s">
        <v>55</v>
      </c>
      <c r="BP66" s="381"/>
      <c r="BQ66" s="383"/>
      <c r="BR66" s="397"/>
      <c r="BS66" s="397"/>
      <c r="BT66" s="397"/>
      <c r="BU66" s="397"/>
      <c r="BV66" s="397"/>
      <c r="BW66" s="397"/>
      <c r="BX66" s="397"/>
      <c r="BY66" s="397"/>
      <c r="BZ66" s="398"/>
      <c r="CA66" s="392" t="s">
        <v>53</v>
      </c>
      <c r="CB66" s="392"/>
      <c r="CC66" s="383"/>
      <c r="CD66" s="397"/>
      <c r="CE66" s="397"/>
      <c r="CF66" s="397"/>
      <c r="CG66" s="397"/>
      <c r="CH66" s="397"/>
      <c r="CI66" s="397"/>
      <c r="CJ66" s="397"/>
      <c r="CK66" s="397"/>
      <c r="CL66" s="397"/>
      <c r="CM66" s="397"/>
      <c r="CN66" s="397"/>
    </row>
    <row r="67" spans="1:92" ht="18" customHeight="1" x14ac:dyDescent="0.2">
      <c r="A67" s="57"/>
      <c r="B67" s="57"/>
      <c r="C67" s="57"/>
      <c r="D67" s="55"/>
      <c r="E67" s="55"/>
      <c r="F67" s="59"/>
      <c r="G67" s="59"/>
      <c r="H67" s="59"/>
      <c r="I67" s="55"/>
      <c r="J67" s="55"/>
      <c r="K67" s="55"/>
      <c r="L67" s="55"/>
      <c r="M67" s="55"/>
      <c r="N67" s="55"/>
      <c r="O67" s="55"/>
      <c r="P67" s="55"/>
      <c r="Q67" s="55"/>
      <c r="R67" s="55"/>
      <c r="S67" s="55"/>
      <c r="T67" s="55"/>
      <c r="U67" s="55"/>
      <c r="V67" s="55"/>
      <c r="W67" s="55"/>
      <c r="X67" s="55"/>
      <c r="Y67" s="55"/>
      <c r="Z67" s="55"/>
      <c r="AA67" s="55"/>
      <c r="AB67" s="55"/>
      <c r="AC67" s="55"/>
      <c r="AP67" s="55"/>
      <c r="AQ67" s="55"/>
      <c r="AR67" s="55"/>
      <c r="BI67" s="60"/>
      <c r="BJ67" s="60"/>
      <c r="BK67" s="60"/>
      <c r="BL67" s="60"/>
      <c r="BM67" s="60"/>
      <c r="BN67" s="60"/>
      <c r="BP67" s="60"/>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row>
    <row r="68" spans="1:92" ht="18" customHeight="1" x14ac:dyDescent="0.2">
      <c r="A68" s="57"/>
      <c r="B68" s="57"/>
      <c r="C68" s="57"/>
      <c r="D68" s="55"/>
      <c r="E68" s="55"/>
      <c r="F68" s="59"/>
      <c r="G68" s="59"/>
      <c r="H68" s="59"/>
      <c r="I68" s="55"/>
      <c r="J68" s="55"/>
      <c r="K68" s="55"/>
      <c r="L68" s="55"/>
      <c r="M68" s="55"/>
      <c r="N68" s="55"/>
      <c r="O68" s="55"/>
      <c r="P68" s="55"/>
      <c r="Q68" s="55"/>
      <c r="R68" s="55"/>
      <c r="S68" s="55"/>
      <c r="T68" s="55"/>
      <c r="U68" s="55"/>
      <c r="V68" s="55"/>
      <c r="W68" s="55"/>
      <c r="X68" s="55"/>
      <c r="Y68" s="55"/>
      <c r="Z68" s="55"/>
      <c r="AA68" s="55"/>
      <c r="AB68" s="55"/>
      <c r="AC68" s="55"/>
      <c r="AP68" s="55"/>
      <c r="AQ68" s="55"/>
      <c r="AR68" s="55"/>
      <c r="BI68" s="60"/>
      <c r="BJ68" s="60"/>
      <c r="BK68" s="60"/>
      <c r="BL68" s="60"/>
      <c r="BM68" s="60"/>
      <c r="BN68" s="60"/>
      <c r="BP68" s="60"/>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row>
    <row r="69" spans="1:92" ht="40" customHeight="1" x14ac:dyDescent="0.2">
      <c r="A69" s="500" t="s">
        <v>87</v>
      </c>
      <c r="B69" s="500"/>
      <c r="C69" s="500"/>
      <c r="D69" s="500"/>
      <c r="E69" s="500"/>
      <c r="F69" s="500"/>
      <c r="G69" s="500"/>
      <c r="H69" s="500"/>
      <c r="I69" s="500"/>
      <c r="J69" s="500"/>
      <c r="K69" s="500"/>
      <c r="L69" s="500"/>
      <c r="M69" s="500"/>
      <c r="N69" s="500"/>
      <c r="O69" s="500"/>
      <c r="P69" s="500"/>
      <c r="Q69" s="500"/>
      <c r="R69" s="500"/>
      <c r="S69" s="500"/>
      <c r="T69" s="500"/>
      <c r="U69" s="500"/>
      <c r="V69" s="500"/>
      <c r="W69" s="500"/>
      <c r="Y69" s="420" t="s">
        <v>139</v>
      </c>
      <c r="Z69" s="420"/>
      <c r="AA69" s="420"/>
      <c r="AB69" s="420"/>
      <c r="AC69" s="420"/>
      <c r="AD69" s="420"/>
      <c r="AE69" s="420"/>
      <c r="AF69" s="420"/>
      <c r="AG69" s="403"/>
      <c r="AH69" s="403"/>
      <c r="AI69" s="403"/>
      <c r="AJ69" s="403"/>
      <c r="AK69" s="501" t="s">
        <v>9</v>
      </c>
      <c r="AL69" s="501"/>
      <c r="AM69" s="501"/>
      <c r="AN69" s="501"/>
      <c r="AO69" s="501"/>
      <c r="AP69" s="403"/>
      <c r="AQ69" s="403"/>
      <c r="AR69" s="403"/>
      <c r="AS69" s="403"/>
      <c r="AT69" s="403"/>
      <c r="AU69" s="403"/>
      <c r="AV69" s="501" t="s">
        <v>10</v>
      </c>
      <c r="AW69" s="501"/>
      <c r="AX69" s="501"/>
      <c r="AY69" s="501"/>
      <c r="AZ69" s="501"/>
      <c r="BA69" s="403"/>
      <c r="BB69" s="403"/>
      <c r="BC69" s="403"/>
      <c r="BD69" s="403"/>
      <c r="BE69" s="403"/>
      <c r="BF69" s="403"/>
      <c r="BG69" s="501" t="s">
        <v>11</v>
      </c>
      <c r="BH69" s="501"/>
      <c r="BI69" s="501"/>
      <c r="BJ69" s="501"/>
      <c r="BK69" s="501"/>
      <c r="BL69" s="203"/>
      <c r="BM69" s="203"/>
      <c r="BN69" s="203"/>
      <c r="BO69" s="203"/>
      <c r="BP69" s="203"/>
      <c r="BQ69" s="203"/>
      <c r="BR69" s="203"/>
      <c r="BS69" s="203"/>
      <c r="BT69" s="203"/>
      <c r="BU69" s="155"/>
      <c r="BV69" s="155"/>
      <c r="BW69" s="155"/>
      <c r="BX69" s="155"/>
      <c r="BY69" s="155"/>
      <c r="BZ69" s="155"/>
      <c r="CA69" s="155"/>
      <c r="CB69" s="155"/>
      <c r="CC69" s="155"/>
      <c r="CD69" s="155"/>
      <c r="CE69" s="155"/>
      <c r="CF69" s="155"/>
      <c r="CG69" s="155"/>
      <c r="CH69" s="155"/>
      <c r="CI69" s="155"/>
      <c r="CJ69" s="155"/>
      <c r="CK69" s="155"/>
      <c r="CL69" s="155"/>
      <c r="CM69" s="155"/>
      <c r="CN69" s="155"/>
    </row>
    <row r="70" spans="1:92" ht="18" customHeight="1" x14ac:dyDescent="0.2">
      <c r="A70" s="57"/>
      <c r="B70" s="57"/>
      <c r="C70" s="57"/>
      <c r="D70" s="55"/>
      <c r="E70" s="55"/>
      <c r="F70" s="59"/>
      <c r="G70" s="59"/>
      <c r="H70" s="59"/>
      <c r="I70" s="55"/>
      <c r="J70" s="55"/>
      <c r="K70" s="55"/>
      <c r="L70" s="55"/>
      <c r="M70" s="55"/>
      <c r="N70" s="55"/>
      <c r="O70" s="55"/>
      <c r="P70" s="55"/>
      <c r="Q70" s="55"/>
      <c r="R70" s="55"/>
      <c r="S70" s="55"/>
      <c r="T70" s="55"/>
      <c r="U70" s="55"/>
      <c r="V70" s="55"/>
      <c r="W70" s="55"/>
      <c r="X70" s="55"/>
      <c r="Y70" s="55"/>
      <c r="Z70" s="55"/>
      <c r="AA70" s="55"/>
      <c r="AB70" s="55"/>
      <c r="AC70" s="55"/>
      <c r="AP70" s="55"/>
      <c r="AQ70" s="55"/>
      <c r="AR70" s="55"/>
      <c r="BI70" s="60"/>
      <c r="BJ70" s="60"/>
      <c r="BK70" s="60"/>
      <c r="BL70" s="60"/>
      <c r="BM70" s="60"/>
      <c r="BN70" s="60"/>
      <c r="BP70" s="60"/>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row>
    <row r="71" spans="1:92" ht="18" customHeight="1" x14ac:dyDescent="0.2">
      <c r="A71" s="57"/>
      <c r="B71" s="57"/>
      <c r="C71" s="57"/>
      <c r="D71" s="55"/>
      <c r="E71" s="55"/>
      <c r="F71" s="59"/>
      <c r="G71" s="59"/>
      <c r="H71" s="59"/>
      <c r="I71" s="55"/>
      <c r="J71" s="55"/>
      <c r="K71" s="55"/>
      <c r="L71" s="55"/>
      <c r="M71" s="55"/>
      <c r="N71" s="55"/>
      <c r="O71" s="55"/>
      <c r="P71" s="55"/>
      <c r="Q71" s="55"/>
      <c r="R71" s="55"/>
      <c r="S71" s="55"/>
      <c r="T71" s="55"/>
      <c r="U71" s="55"/>
      <c r="V71" s="55"/>
      <c r="W71" s="55"/>
      <c r="X71" s="55"/>
      <c r="Y71" s="55"/>
      <c r="Z71" s="55"/>
      <c r="AA71" s="55"/>
      <c r="AB71" s="55"/>
      <c r="AC71" s="55"/>
      <c r="AP71" s="55"/>
      <c r="AQ71" s="55"/>
      <c r="AR71" s="55"/>
      <c r="BI71" s="60"/>
      <c r="BJ71" s="60"/>
      <c r="BK71" s="60"/>
      <c r="BL71" s="60"/>
      <c r="BM71" s="60"/>
      <c r="BN71" s="60"/>
      <c r="BP71" s="60"/>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row>
    <row r="72" spans="1:92" ht="18" customHeight="1" x14ac:dyDescent="0.2">
      <c r="A72" s="54"/>
      <c r="B72" s="54"/>
      <c r="C72" s="54"/>
      <c r="D72" s="54"/>
      <c r="E72" s="54"/>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98"/>
      <c r="AT72" s="52"/>
      <c r="AU72" s="52"/>
      <c r="AV72" s="52"/>
      <c r="AW72" s="51"/>
      <c r="AX72" s="51"/>
      <c r="AY72" s="51"/>
      <c r="AZ72" s="51"/>
      <c r="BA72" s="51"/>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49"/>
      <c r="CE72" s="49"/>
      <c r="CF72" s="49"/>
      <c r="CG72" s="49"/>
      <c r="CH72" s="49"/>
      <c r="CI72" s="49"/>
      <c r="CJ72" s="49"/>
      <c r="CK72" s="49"/>
      <c r="CL72" s="49"/>
      <c r="CM72" s="49"/>
      <c r="CN72" s="49"/>
    </row>
    <row r="73" spans="1:92" ht="45" customHeight="1" x14ac:dyDescent="0.2">
      <c r="A73" s="421" t="s">
        <v>120</v>
      </c>
      <c r="B73" s="421"/>
      <c r="C73" s="421"/>
      <c r="D73" s="421"/>
      <c r="E73" s="421"/>
      <c r="F73" s="421"/>
      <c r="G73" s="421"/>
      <c r="H73" s="421"/>
      <c r="I73" s="421"/>
      <c r="J73" s="421"/>
      <c r="K73" s="421"/>
      <c r="L73" s="421"/>
      <c r="M73" s="421"/>
      <c r="N73" s="421"/>
      <c r="O73" s="421"/>
      <c r="P73" s="421"/>
      <c r="Q73" s="421"/>
      <c r="R73" s="421"/>
      <c r="S73" s="421"/>
      <c r="T73" s="421"/>
      <c r="U73" s="421"/>
      <c r="V73" s="421"/>
      <c r="W73" s="421"/>
      <c r="X73" s="422"/>
      <c r="Y73" s="417" t="str">
        <f>IF('定型様式5｜総括表'!$U$35=0,"",'定型様式5｜総括表'!$U$35)</f>
        <v/>
      </c>
      <c r="Z73" s="418"/>
      <c r="AA73" s="418"/>
      <c r="AB73" s="418"/>
      <c r="AC73" s="418"/>
      <c r="AD73" s="418"/>
      <c r="AE73" s="418"/>
      <c r="AF73" s="418"/>
      <c r="AG73" s="418"/>
      <c r="AH73" s="418"/>
      <c r="AI73" s="418"/>
      <c r="AJ73" s="418"/>
      <c r="AK73" s="418"/>
      <c r="AL73" s="418"/>
      <c r="AM73" s="418"/>
      <c r="AN73" s="418"/>
      <c r="AO73" s="418"/>
      <c r="AP73" s="418"/>
      <c r="AQ73" s="418"/>
      <c r="AR73" s="418"/>
      <c r="AS73" s="418"/>
      <c r="AT73" s="418"/>
      <c r="AU73" s="418"/>
      <c r="AV73" s="418"/>
      <c r="AW73" s="418"/>
      <c r="AX73" s="418"/>
      <c r="AY73" s="418"/>
      <c r="AZ73" s="418"/>
      <c r="BA73" s="418"/>
      <c r="BB73" s="418"/>
      <c r="BC73" s="418"/>
      <c r="BD73" s="418"/>
      <c r="BE73" s="418"/>
      <c r="BF73" s="418"/>
      <c r="BG73" s="418"/>
      <c r="BH73" s="418"/>
      <c r="BI73" s="418"/>
      <c r="BJ73" s="418"/>
      <c r="BK73" s="418"/>
      <c r="BL73" s="418"/>
      <c r="BM73" s="418"/>
      <c r="BN73" s="418"/>
      <c r="BO73" s="419"/>
      <c r="BP73" s="390" t="s">
        <v>41</v>
      </c>
      <c r="BQ73" s="391"/>
      <c r="BR73" s="391"/>
      <c r="BS73" s="391"/>
      <c r="BT73" s="391"/>
      <c r="BU73" s="391"/>
      <c r="BV73" s="391"/>
      <c r="BW73" s="391"/>
      <c r="BX73" s="391"/>
      <c r="BY73" s="391"/>
      <c r="BZ73" s="391"/>
      <c r="CA73" s="391"/>
      <c r="CB73" s="391"/>
      <c r="CC73" s="391"/>
      <c r="CD73" s="391"/>
      <c r="CE73" s="391"/>
      <c r="CF73" s="391"/>
      <c r="CG73" s="391"/>
      <c r="CH73" s="391"/>
      <c r="CI73" s="391"/>
      <c r="CJ73" s="391"/>
      <c r="CK73" s="391"/>
      <c r="CL73" s="391"/>
      <c r="CM73" s="391"/>
      <c r="CN73" s="391"/>
    </row>
    <row r="74" spans="1:92" ht="18" customHeight="1" x14ac:dyDescent="0.2">
      <c r="A74" s="57"/>
      <c r="B74" s="57"/>
      <c r="C74" s="57"/>
      <c r="D74" s="58"/>
      <c r="E74" s="58"/>
      <c r="F74" s="59"/>
      <c r="G74" s="59"/>
      <c r="H74" s="59"/>
      <c r="I74" s="58"/>
      <c r="J74" s="58"/>
      <c r="K74" s="55"/>
      <c r="L74" s="55"/>
      <c r="M74" s="55"/>
      <c r="N74" s="55"/>
      <c r="O74" s="55"/>
      <c r="P74" s="55"/>
      <c r="Q74" s="55"/>
      <c r="R74" s="55"/>
      <c r="S74" s="55"/>
      <c r="T74" s="55"/>
      <c r="U74" s="55"/>
      <c r="V74" s="55"/>
      <c r="W74" s="55"/>
      <c r="X74" s="55"/>
      <c r="Y74" s="55"/>
      <c r="Z74" s="55"/>
      <c r="AA74" s="55"/>
      <c r="AB74" s="55"/>
      <c r="AC74" s="55"/>
      <c r="AP74" s="55"/>
      <c r="AQ74" s="55"/>
      <c r="AR74" s="55"/>
      <c r="BI74" s="60"/>
      <c r="BJ74" s="60"/>
      <c r="BK74" s="60"/>
      <c r="BL74" s="60"/>
      <c r="BM74" s="60"/>
      <c r="BN74" s="60"/>
      <c r="BP74" s="60"/>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row>
    <row r="75" spans="1:92" ht="18" customHeight="1" x14ac:dyDescent="0.2">
      <c r="A75" s="57"/>
      <c r="B75" s="57"/>
      <c r="C75" s="57"/>
      <c r="D75" s="58"/>
      <c r="E75" s="58"/>
      <c r="F75" s="59"/>
      <c r="G75" s="59"/>
      <c r="H75" s="59"/>
      <c r="I75" s="58"/>
      <c r="J75" s="58"/>
      <c r="K75" s="55"/>
      <c r="L75" s="55"/>
      <c r="M75" s="55"/>
      <c r="N75" s="55"/>
      <c r="O75" s="55"/>
      <c r="P75" s="55"/>
      <c r="Q75" s="55"/>
      <c r="R75" s="55"/>
      <c r="S75" s="55"/>
      <c r="T75" s="55"/>
      <c r="U75" s="55"/>
      <c r="V75" s="55"/>
      <c r="W75" s="55"/>
      <c r="X75" s="55"/>
      <c r="Y75" s="55"/>
      <c r="Z75" s="55"/>
      <c r="AA75" s="55"/>
      <c r="AB75" s="55"/>
      <c r="AC75" s="55"/>
      <c r="AP75" s="55"/>
      <c r="AQ75" s="55"/>
      <c r="AR75" s="55"/>
      <c r="BI75" s="60"/>
      <c r="BJ75" s="60"/>
      <c r="BK75" s="60"/>
      <c r="BL75" s="60"/>
      <c r="BM75" s="60"/>
      <c r="BN75" s="60"/>
      <c r="BP75" s="60"/>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row>
    <row r="76" spans="1:92" ht="18" customHeight="1" x14ac:dyDescent="0.2">
      <c r="A76" s="57"/>
      <c r="B76" s="57"/>
      <c r="C76" s="57"/>
      <c r="D76" s="58"/>
      <c r="E76" s="58"/>
      <c r="F76" s="59"/>
      <c r="G76" s="59"/>
      <c r="H76" s="59"/>
      <c r="I76" s="58"/>
      <c r="J76" s="58"/>
      <c r="K76" s="55"/>
      <c r="L76" s="55"/>
      <c r="M76" s="55"/>
      <c r="N76" s="55"/>
      <c r="O76" s="55"/>
      <c r="P76" s="55"/>
      <c r="Q76" s="55"/>
      <c r="R76" s="55"/>
      <c r="S76" s="55"/>
      <c r="T76" s="55"/>
      <c r="U76" s="55"/>
      <c r="V76" s="55"/>
      <c r="W76" s="55"/>
      <c r="X76" s="55"/>
      <c r="Y76" s="55"/>
      <c r="Z76" s="55"/>
      <c r="AA76" s="55"/>
      <c r="AB76" s="55"/>
      <c r="AC76" s="55"/>
      <c r="AP76" s="55"/>
      <c r="AQ76" s="55"/>
      <c r="AR76" s="55"/>
      <c r="BI76" s="60"/>
      <c r="BJ76" s="60"/>
      <c r="BK76" s="60"/>
      <c r="BL76" s="60"/>
      <c r="BM76" s="60"/>
      <c r="BN76" s="60"/>
      <c r="BP76" s="60"/>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row>
    <row r="77" spans="1:92" ht="40" customHeight="1" x14ac:dyDescent="0.2">
      <c r="A77" s="423" t="s">
        <v>89</v>
      </c>
      <c r="B77" s="423"/>
      <c r="C77" s="423"/>
      <c r="D77" s="423"/>
      <c r="E77" s="423"/>
      <c r="F77" s="423"/>
      <c r="G77" s="423"/>
      <c r="H77" s="423"/>
      <c r="I77" s="423"/>
      <c r="J77" s="423"/>
      <c r="K77" s="423"/>
      <c r="L77" s="423"/>
      <c r="M77" s="423"/>
      <c r="N77" s="423"/>
      <c r="O77" s="423"/>
      <c r="P77" s="423"/>
      <c r="Q77" s="423"/>
      <c r="R77" s="423"/>
      <c r="S77" s="423"/>
      <c r="T77" s="423"/>
      <c r="U77" s="423"/>
      <c r="V77" s="423"/>
      <c r="W77" s="423"/>
      <c r="X77" s="424"/>
      <c r="Y77" s="425" t="s">
        <v>7</v>
      </c>
      <c r="Z77" s="426"/>
      <c r="AA77" s="426"/>
      <c r="AB77" s="427" t="s">
        <v>88</v>
      </c>
      <c r="AC77" s="427"/>
      <c r="AD77" s="427"/>
      <c r="AE77" s="427"/>
      <c r="AF77" s="427"/>
      <c r="AG77" s="427"/>
      <c r="AH77" s="427"/>
      <c r="AI77" s="427"/>
      <c r="AJ77" s="427"/>
      <c r="AK77" s="427"/>
      <c r="AL77" s="427"/>
      <c r="AM77" s="406" t="s">
        <v>7</v>
      </c>
      <c r="AN77" s="407"/>
      <c r="AO77" s="407"/>
      <c r="AP77" s="404" t="s">
        <v>90</v>
      </c>
      <c r="AQ77" s="404"/>
      <c r="AR77" s="404"/>
      <c r="AS77" s="404"/>
      <c r="AT77" s="404"/>
      <c r="AU77" s="404"/>
      <c r="AV77" s="404"/>
      <c r="AW77" s="404"/>
      <c r="AX77" s="404"/>
      <c r="AY77" s="406" t="s">
        <v>7</v>
      </c>
      <c r="AZ77" s="407"/>
      <c r="BA77" s="407"/>
      <c r="BB77" s="404" t="s">
        <v>91</v>
      </c>
      <c r="BC77" s="404"/>
      <c r="BD77" s="404"/>
      <c r="BE77" s="404"/>
      <c r="BF77" s="404"/>
      <c r="BG77" s="404"/>
      <c r="BH77" s="404"/>
      <c r="BI77" s="404"/>
      <c r="BJ77" s="404"/>
      <c r="BK77" s="404"/>
      <c r="BL77" s="404"/>
      <c r="BM77" s="404"/>
      <c r="BN77" s="404"/>
      <c r="BO77" s="405"/>
      <c r="BP77" s="53"/>
      <c r="BQ77" s="53"/>
      <c r="BR77" s="53"/>
      <c r="BS77" s="53"/>
      <c r="BT77" s="53"/>
      <c r="BU77" s="53"/>
      <c r="BV77" s="53"/>
      <c r="BW77" s="53"/>
      <c r="BX77" s="53"/>
      <c r="BY77" s="53"/>
      <c r="BZ77" s="53"/>
      <c r="CA77" s="53"/>
      <c r="CB77" s="53"/>
      <c r="CC77" s="53"/>
      <c r="CD77" s="49"/>
      <c r="CE77" s="49"/>
      <c r="CF77" s="49"/>
      <c r="CG77" s="49"/>
      <c r="CH77" s="49"/>
      <c r="CI77" s="49"/>
      <c r="CJ77" s="49"/>
      <c r="CK77" s="49"/>
      <c r="CL77" s="49"/>
      <c r="CM77" s="49"/>
      <c r="CN77" s="49"/>
    </row>
    <row r="78" spans="1:92" ht="18" customHeight="1" x14ac:dyDescent="0.2">
      <c r="A78" s="61"/>
      <c r="B78" s="61"/>
      <c r="C78" s="62"/>
      <c r="D78" s="62"/>
      <c r="E78" s="62"/>
      <c r="F78" s="62"/>
      <c r="G78" s="62"/>
      <c r="H78" s="62"/>
      <c r="I78" s="62"/>
      <c r="J78" s="62"/>
      <c r="K78" s="62"/>
      <c r="L78" s="63"/>
      <c r="M78" s="63"/>
      <c r="N78" s="75"/>
      <c r="O78" s="75"/>
      <c r="P78" s="75"/>
      <c r="Q78" s="75"/>
      <c r="R78" s="75"/>
      <c r="S78" s="75"/>
      <c r="T78" s="75"/>
      <c r="U78" s="75"/>
      <c r="V78" s="75"/>
      <c r="W78" s="63"/>
      <c r="X78" s="63"/>
      <c r="Y78" s="75"/>
      <c r="Z78" s="75"/>
      <c r="AA78" s="75"/>
      <c r="AB78" s="75"/>
      <c r="AC78" s="75"/>
      <c r="AD78" s="75"/>
      <c r="AE78" s="75"/>
      <c r="AF78" s="75"/>
      <c r="AG78" s="75"/>
      <c r="AH78" s="63"/>
      <c r="AI78" s="63"/>
      <c r="AJ78" s="75"/>
      <c r="AK78" s="75"/>
      <c r="AL78" s="75"/>
      <c r="AM78" s="75"/>
      <c r="AN78" s="75"/>
      <c r="AO78" s="75"/>
      <c r="AP78" s="75"/>
      <c r="AQ78" s="75"/>
      <c r="AR78" s="75"/>
      <c r="AS78" s="62"/>
      <c r="AT78" s="62"/>
      <c r="AU78" s="62"/>
      <c r="AV78" s="62"/>
      <c r="AW78" s="62"/>
      <c r="AX78" s="62"/>
      <c r="AY78" s="62"/>
      <c r="AZ78" s="62"/>
      <c r="BA78" s="62"/>
      <c r="BB78" s="62"/>
      <c r="BC78" s="62"/>
      <c r="BD78" s="64"/>
      <c r="BE78" s="63"/>
      <c r="BF78" s="63"/>
      <c r="BG78" s="75"/>
      <c r="BH78" s="75"/>
      <c r="BI78" s="75"/>
      <c r="BJ78" s="75"/>
      <c r="BK78" s="75"/>
      <c r="BL78" s="75"/>
      <c r="BM78" s="75"/>
      <c r="BN78" s="75"/>
      <c r="BO78" s="75"/>
      <c r="BP78" s="63"/>
      <c r="BQ78" s="63"/>
      <c r="BR78" s="75"/>
      <c r="BS78" s="75"/>
      <c r="BT78" s="75"/>
      <c r="BU78" s="75"/>
      <c r="BV78" s="75"/>
      <c r="BW78" s="75"/>
      <c r="BX78" s="75"/>
      <c r="BY78" s="75"/>
      <c r="BZ78" s="75"/>
      <c r="CA78" s="75"/>
      <c r="CB78" s="63"/>
      <c r="CC78" s="63"/>
      <c r="CD78" s="75"/>
      <c r="CE78" s="75"/>
      <c r="CF78" s="75"/>
      <c r="CG78" s="75"/>
      <c r="CH78" s="75"/>
      <c r="CI78" s="75"/>
      <c r="CJ78" s="75"/>
      <c r="CK78" s="75"/>
      <c r="CL78" s="75"/>
      <c r="CM78" s="75"/>
      <c r="CN78" s="75"/>
    </row>
    <row r="79" spans="1:92" ht="18" customHeight="1" x14ac:dyDescent="0.2">
      <c r="A79" s="61"/>
      <c r="B79" s="61"/>
      <c r="C79" s="62"/>
      <c r="D79" s="62"/>
      <c r="E79" s="62"/>
      <c r="F79" s="62"/>
      <c r="G79" s="62"/>
      <c r="H79" s="62"/>
      <c r="I79" s="62"/>
      <c r="J79" s="62"/>
      <c r="K79" s="62"/>
      <c r="L79" s="63"/>
      <c r="M79" s="63"/>
      <c r="N79" s="75"/>
      <c r="O79" s="75"/>
      <c r="P79" s="75"/>
      <c r="Q79" s="75"/>
      <c r="R79" s="75"/>
      <c r="S79" s="75"/>
      <c r="T79" s="75"/>
      <c r="U79" s="75"/>
      <c r="V79" s="75"/>
      <c r="W79" s="63"/>
      <c r="X79" s="63"/>
      <c r="Y79" s="75"/>
      <c r="Z79" s="75"/>
      <c r="AA79" s="75"/>
      <c r="AB79" s="75"/>
      <c r="AC79" s="75"/>
      <c r="AD79" s="75"/>
      <c r="AE79" s="75"/>
      <c r="AF79" s="75"/>
      <c r="AG79" s="75"/>
      <c r="AH79" s="63"/>
      <c r="AI79" s="63"/>
      <c r="AJ79" s="75"/>
      <c r="AK79" s="75"/>
      <c r="AL79" s="75"/>
      <c r="AM79" s="75"/>
      <c r="AN79" s="75"/>
      <c r="AO79" s="75"/>
      <c r="AP79" s="75"/>
      <c r="AQ79" s="75"/>
      <c r="AR79" s="75"/>
      <c r="AS79" s="62"/>
      <c r="AT79" s="62"/>
      <c r="AU79" s="62"/>
      <c r="AV79" s="62"/>
      <c r="AW79" s="62"/>
      <c r="AX79" s="62"/>
      <c r="AY79" s="62"/>
      <c r="AZ79" s="62"/>
      <c r="BA79" s="62"/>
      <c r="BB79" s="62"/>
      <c r="BC79" s="62"/>
      <c r="BD79" s="64"/>
      <c r="BE79" s="63"/>
      <c r="BF79" s="63"/>
      <c r="BG79" s="75"/>
      <c r="BH79" s="75"/>
      <c r="BI79" s="75"/>
      <c r="BJ79" s="75"/>
      <c r="BK79" s="75"/>
      <c r="BL79" s="75"/>
      <c r="BM79" s="75"/>
      <c r="BN79" s="75"/>
      <c r="BO79" s="75"/>
      <c r="BP79" s="63"/>
      <c r="BQ79" s="63"/>
      <c r="BR79" s="75"/>
      <c r="BS79" s="75"/>
      <c r="BT79" s="75"/>
      <c r="BU79" s="75"/>
      <c r="BV79" s="75"/>
      <c r="BW79" s="75"/>
      <c r="BX79" s="75"/>
      <c r="BY79" s="75"/>
      <c r="BZ79" s="75"/>
      <c r="CA79" s="75"/>
      <c r="CB79" s="63"/>
      <c r="CC79" s="63"/>
      <c r="CD79" s="75"/>
      <c r="CE79" s="75"/>
      <c r="CF79" s="75"/>
      <c r="CG79" s="75"/>
      <c r="CH79" s="75"/>
      <c r="CI79" s="75"/>
      <c r="CJ79" s="75"/>
      <c r="CK79" s="75"/>
      <c r="CL79" s="75"/>
      <c r="CM79" s="75"/>
      <c r="CN79" s="75"/>
    </row>
    <row r="80" spans="1:92" ht="18" customHeight="1" x14ac:dyDescent="0.2">
      <c r="E80" s="41"/>
      <c r="F80" s="41"/>
      <c r="G80" s="41"/>
      <c r="H80" s="41"/>
      <c r="Y80" s="53"/>
      <c r="Z80" s="53"/>
      <c r="AA80" s="53"/>
      <c r="AB80" s="53"/>
    </row>
    <row r="81" spans="1:92" ht="23.25" customHeight="1" x14ac:dyDescent="0.2">
      <c r="A81" s="432" t="s">
        <v>67</v>
      </c>
      <c r="B81" s="432"/>
      <c r="C81" s="432"/>
      <c r="D81" s="432"/>
      <c r="E81" s="432"/>
      <c r="F81" s="432"/>
      <c r="G81" s="432"/>
      <c r="H81" s="432"/>
      <c r="I81" s="432"/>
      <c r="J81" s="432"/>
      <c r="K81" s="432"/>
      <c r="L81" s="432"/>
      <c r="M81" s="432"/>
      <c r="N81" s="432"/>
      <c r="O81" s="432"/>
      <c r="P81" s="432"/>
      <c r="Q81" s="432"/>
      <c r="R81" s="432"/>
      <c r="S81" s="432"/>
      <c r="T81" s="432"/>
      <c r="U81" s="432"/>
      <c r="V81" s="432"/>
      <c r="W81" s="432"/>
      <c r="X81" s="432"/>
      <c r="Y81" s="65"/>
      <c r="Z81" s="65"/>
      <c r="AA81" s="65"/>
      <c r="AB81" s="65"/>
    </row>
    <row r="82" spans="1:92" ht="33" customHeight="1" x14ac:dyDescent="0.2">
      <c r="A82" s="379" t="s">
        <v>18</v>
      </c>
      <c r="B82" s="371"/>
      <c r="C82" s="371"/>
      <c r="D82" s="371"/>
      <c r="E82" s="371"/>
      <c r="F82" s="371"/>
      <c r="G82" s="371"/>
      <c r="H82" s="371"/>
      <c r="I82" s="371"/>
      <c r="J82" s="371"/>
      <c r="K82" s="372"/>
      <c r="L82" s="428"/>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30"/>
      <c r="AS82" s="379" t="s">
        <v>23</v>
      </c>
      <c r="AT82" s="371"/>
      <c r="AU82" s="371"/>
      <c r="AV82" s="371"/>
      <c r="AW82" s="371"/>
      <c r="AX82" s="371"/>
      <c r="AY82" s="371"/>
      <c r="AZ82" s="371"/>
      <c r="BA82" s="371"/>
      <c r="BB82" s="371"/>
      <c r="BC82" s="372"/>
      <c r="BD82" s="428"/>
      <c r="BE82" s="429"/>
      <c r="BF82" s="429"/>
      <c r="BG82" s="429"/>
      <c r="BH82" s="429"/>
      <c r="BI82" s="429"/>
      <c r="BJ82" s="429"/>
      <c r="BK82" s="429"/>
      <c r="BL82" s="429"/>
      <c r="BM82" s="429"/>
      <c r="BN82" s="429"/>
      <c r="BO82" s="429"/>
      <c r="BP82" s="429"/>
      <c r="BQ82" s="429"/>
      <c r="BR82" s="429"/>
      <c r="BS82" s="429"/>
      <c r="BT82" s="429"/>
      <c r="BU82" s="429"/>
      <c r="BV82" s="429"/>
      <c r="BW82" s="429"/>
      <c r="BX82" s="429"/>
      <c r="BY82" s="429"/>
      <c r="BZ82" s="429"/>
      <c r="CA82" s="429"/>
      <c r="CB82" s="429"/>
      <c r="CC82" s="429"/>
      <c r="CD82" s="429"/>
      <c r="CE82" s="429"/>
      <c r="CF82" s="429"/>
      <c r="CG82" s="429"/>
      <c r="CH82" s="429"/>
      <c r="CI82" s="429"/>
      <c r="CJ82" s="429"/>
      <c r="CK82" s="429"/>
      <c r="CL82" s="429"/>
      <c r="CM82" s="429"/>
      <c r="CN82" s="430"/>
    </row>
    <row r="83" spans="1:92" ht="33" customHeight="1" x14ac:dyDescent="0.2">
      <c r="A83" s="379" t="s">
        <v>24</v>
      </c>
      <c r="B83" s="371"/>
      <c r="C83" s="371"/>
      <c r="D83" s="371"/>
      <c r="E83" s="371"/>
      <c r="F83" s="371"/>
      <c r="G83" s="371"/>
      <c r="H83" s="371"/>
      <c r="I83" s="371"/>
      <c r="J83" s="371"/>
      <c r="K83" s="372"/>
      <c r="L83" s="428"/>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30"/>
      <c r="AS83" s="379" t="s">
        <v>54</v>
      </c>
      <c r="AT83" s="371"/>
      <c r="AU83" s="371"/>
      <c r="AV83" s="371"/>
      <c r="AW83" s="371"/>
      <c r="AX83" s="371"/>
      <c r="AY83" s="371"/>
      <c r="AZ83" s="371"/>
      <c r="BA83" s="371"/>
      <c r="BB83" s="371"/>
      <c r="BC83" s="372"/>
      <c r="BD83" s="433"/>
      <c r="BE83" s="434"/>
      <c r="BF83" s="434"/>
      <c r="BG83" s="434"/>
      <c r="BH83" s="434"/>
      <c r="BI83" s="434"/>
      <c r="BJ83" s="434"/>
      <c r="BK83" s="434"/>
      <c r="BL83" s="434"/>
      <c r="BM83" s="434"/>
      <c r="BN83" s="434"/>
      <c r="BO83" s="434"/>
      <c r="BP83" s="434"/>
      <c r="BQ83" s="434"/>
      <c r="BR83" s="434"/>
      <c r="BS83" s="444" t="s">
        <v>143</v>
      </c>
      <c r="BT83" s="444"/>
      <c r="BU83" s="434"/>
      <c r="BV83" s="434"/>
      <c r="BW83" s="434"/>
      <c r="BX83" s="434"/>
      <c r="BY83" s="434"/>
      <c r="BZ83" s="434"/>
      <c r="CA83" s="434"/>
      <c r="CB83" s="434"/>
      <c r="CC83" s="434"/>
      <c r="CD83" s="434"/>
      <c r="CE83" s="434"/>
      <c r="CF83" s="434"/>
      <c r="CG83" s="434"/>
      <c r="CH83" s="434"/>
      <c r="CI83" s="434"/>
      <c r="CJ83" s="434"/>
      <c r="CK83" s="434"/>
      <c r="CL83" s="434"/>
      <c r="CM83" s="434"/>
      <c r="CN83" s="445"/>
    </row>
    <row r="84" spans="1:92" ht="23.25" customHeight="1" x14ac:dyDescent="0.2">
      <c r="A84" s="438" t="s">
        <v>25</v>
      </c>
      <c r="B84" s="439"/>
      <c r="C84" s="439"/>
      <c r="D84" s="439"/>
      <c r="E84" s="439"/>
      <c r="F84" s="439"/>
      <c r="G84" s="439"/>
      <c r="H84" s="439"/>
      <c r="I84" s="439"/>
      <c r="J84" s="439"/>
      <c r="K84" s="440"/>
      <c r="L84" s="415" t="s">
        <v>59</v>
      </c>
      <c r="M84" s="416"/>
      <c r="N84" s="416"/>
      <c r="O84" s="431"/>
      <c r="P84" s="431"/>
      <c r="Q84" s="431"/>
      <c r="R84" s="431"/>
      <c r="S84" s="431"/>
      <c r="T84" s="431"/>
      <c r="U84" s="431"/>
      <c r="V84" s="431"/>
      <c r="W84" s="431"/>
      <c r="X84" s="431"/>
      <c r="Y84" s="416" t="s">
        <v>60</v>
      </c>
      <c r="Z84" s="416"/>
      <c r="AA84" s="416"/>
      <c r="AB84" s="431"/>
      <c r="AC84" s="431"/>
      <c r="AD84" s="431"/>
      <c r="AE84" s="431"/>
      <c r="AF84" s="431"/>
      <c r="AG84" s="431"/>
      <c r="AH84" s="431"/>
      <c r="AI84" s="431"/>
      <c r="AJ84" s="431"/>
      <c r="AK84" s="431"/>
      <c r="AL84" s="66"/>
      <c r="AM84" s="66"/>
      <c r="AN84" s="66"/>
      <c r="AO84" s="66"/>
      <c r="AP84" s="66"/>
      <c r="AQ84" s="66"/>
      <c r="AR84" s="66"/>
      <c r="AS84" s="66"/>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8"/>
      <c r="CH84" s="68"/>
      <c r="CI84" s="68"/>
      <c r="CJ84" s="68"/>
      <c r="CK84" s="68"/>
      <c r="CL84" s="68"/>
      <c r="CM84" s="68"/>
      <c r="CN84" s="69"/>
    </row>
    <row r="85" spans="1:92" ht="45" customHeight="1" x14ac:dyDescent="0.2">
      <c r="A85" s="441"/>
      <c r="B85" s="442"/>
      <c r="C85" s="442"/>
      <c r="D85" s="442"/>
      <c r="E85" s="442"/>
      <c r="F85" s="442"/>
      <c r="G85" s="442"/>
      <c r="H85" s="442"/>
      <c r="I85" s="442"/>
      <c r="J85" s="442"/>
      <c r="K85" s="443"/>
      <c r="L85" s="435"/>
      <c r="M85" s="436"/>
      <c r="N85" s="436"/>
      <c r="O85" s="436"/>
      <c r="P85" s="436"/>
      <c r="Q85" s="436"/>
      <c r="R85" s="436"/>
      <c r="S85" s="436"/>
      <c r="T85" s="436"/>
      <c r="U85" s="436"/>
      <c r="V85" s="436"/>
      <c r="W85" s="436"/>
      <c r="X85" s="436"/>
      <c r="Y85" s="436"/>
      <c r="Z85" s="436"/>
      <c r="AA85" s="436"/>
      <c r="AB85" s="437"/>
      <c r="AC85" s="408"/>
      <c r="AD85" s="408"/>
      <c r="AE85" s="408"/>
      <c r="AF85" s="408"/>
      <c r="AG85" s="408"/>
      <c r="AH85" s="408"/>
      <c r="AI85" s="408"/>
      <c r="AJ85" s="408"/>
      <c r="AK85" s="408"/>
      <c r="AL85" s="408"/>
      <c r="AM85" s="408"/>
      <c r="AN85" s="408"/>
      <c r="AO85" s="408"/>
      <c r="AP85" s="408"/>
      <c r="AQ85" s="408"/>
      <c r="AR85" s="408"/>
      <c r="AS85" s="408"/>
      <c r="AT85" s="408"/>
      <c r="AU85" s="408"/>
      <c r="AV85" s="408"/>
      <c r="AW85" s="408"/>
      <c r="AX85" s="408"/>
      <c r="AY85" s="408"/>
      <c r="AZ85" s="408"/>
      <c r="BA85" s="408"/>
      <c r="BB85" s="408"/>
      <c r="BC85" s="408"/>
      <c r="BD85" s="409"/>
      <c r="BE85" s="410"/>
      <c r="BF85" s="408"/>
      <c r="BG85" s="408"/>
      <c r="BH85" s="408"/>
      <c r="BI85" s="408"/>
      <c r="BJ85" s="408"/>
      <c r="BK85" s="408"/>
      <c r="BL85" s="408"/>
      <c r="BM85" s="408"/>
      <c r="BN85" s="408"/>
      <c r="BO85" s="408"/>
      <c r="BP85" s="408"/>
      <c r="BQ85" s="408"/>
      <c r="BR85" s="408"/>
      <c r="BS85" s="408"/>
      <c r="BT85" s="408"/>
      <c r="BU85" s="408"/>
      <c r="BV85" s="408"/>
      <c r="BW85" s="408"/>
      <c r="BX85" s="408"/>
      <c r="BY85" s="408"/>
      <c r="BZ85" s="408"/>
      <c r="CA85" s="408"/>
      <c r="CB85" s="408"/>
      <c r="CC85" s="408"/>
      <c r="CD85" s="408"/>
      <c r="CE85" s="408"/>
      <c r="CF85" s="408"/>
      <c r="CG85" s="408"/>
      <c r="CH85" s="408"/>
      <c r="CI85" s="408"/>
      <c r="CJ85" s="408"/>
      <c r="CK85" s="408"/>
      <c r="CL85" s="408"/>
      <c r="CM85" s="408"/>
      <c r="CN85" s="411"/>
    </row>
    <row r="86" spans="1:92" ht="33" customHeight="1" x14ac:dyDescent="0.2">
      <c r="A86" s="379" t="s">
        <v>20</v>
      </c>
      <c r="B86" s="371"/>
      <c r="C86" s="371"/>
      <c r="D86" s="371"/>
      <c r="E86" s="371"/>
      <c r="F86" s="371"/>
      <c r="G86" s="371"/>
      <c r="H86" s="371"/>
      <c r="I86" s="371"/>
      <c r="J86" s="371"/>
      <c r="K86" s="372"/>
      <c r="L86" s="380" t="s">
        <v>51</v>
      </c>
      <c r="M86" s="381"/>
      <c r="N86" s="382"/>
      <c r="O86" s="382"/>
      <c r="P86" s="382"/>
      <c r="Q86" s="382"/>
      <c r="R86" s="382"/>
      <c r="S86" s="382"/>
      <c r="T86" s="382"/>
      <c r="U86" s="382"/>
      <c r="V86" s="382"/>
      <c r="W86" s="381" t="s">
        <v>52</v>
      </c>
      <c r="X86" s="381"/>
      <c r="Y86" s="382"/>
      <c r="Z86" s="382"/>
      <c r="AA86" s="382"/>
      <c r="AB86" s="382"/>
      <c r="AC86" s="382"/>
      <c r="AD86" s="382"/>
      <c r="AE86" s="382"/>
      <c r="AF86" s="382"/>
      <c r="AG86" s="382"/>
      <c r="AH86" s="381" t="s">
        <v>53</v>
      </c>
      <c r="AI86" s="381"/>
      <c r="AJ86" s="382"/>
      <c r="AK86" s="382"/>
      <c r="AL86" s="382"/>
      <c r="AM86" s="382"/>
      <c r="AN86" s="382"/>
      <c r="AO86" s="382"/>
      <c r="AP86" s="382"/>
      <c r="AQ86" s="382"/>
      <c r="AR86" s="383"/>
      <c r="AS86" s="384" t="s">
        <v>22</v>
      </c>
      <c r="AT86" s="385"/>
      <c r="AU86" s="385"/>
      <c r="AV86" s="385"/>
      <c r="AW86" s="385"/>
      <c r="AX86" s="385"/>
      <c r="AY86" s="385"/>
      <c r="AZ86" s="385"/>
      <c r="BA86" s="385"/>
      <c r="BB86" s="385"/>
      <c r="BC86" s="386"/>
      <c r="BD86" s="70"/>
      <c r="BE86" s="373" t="s">
        <v>51</v>
      </c>
      <c r="BF86" s="373"/>
      <c r="BG86" s="375"/>
      <c r="BH86" s="375"/>
      <c r="BI86" s="375"/>
      <c r="BJ86" s="375"/>
      <c r="BK86" s="375"/>
      <c r="BL86" s="375"/>
      <c r="BM86" s="375"/>
      <c r="BN86" s="375"/>
      <c r="BO86" s="375"/>
      <c r="BP86" s="373" t="s">
        <v>52</v>
      </c>
      <c r="BQ86" s="373"/>
      <c r="BR86" s="375"/>
      <c r="BS86" s="375"/>
      <c r="BT86" s="375"/>
      <c r="BU86" s="375"/>
      <c r="BV86" s="375"/>
      <c r="BW86" s="375"/>
      <c r="BX86" s="375"/>
      <c r="BY86" s="375"/>
      <c r="BZ86" s="375"/>
      <c r="CA86" s="375"/>
      <c r="CB86" s="373" t="s">
        <v>53</v>
      </c>
      <c r="CC86" s="373"/>
      <c r="CD86" s="375"/>
      <c r="CE86" s="375"/>
      <c r="CF86" s="375"/>
      <c r="CG86" s="375"/>
      <c r="CH86" s="375"/>
      <c r="CI86" s="375"/>
      <c r="CJ86" s="375"/>
      <c r="CK86" s="375"/>
      <c r="CL86" s="375"/>
      <c r="CM86" s="375"/>
      <c r="CN86" s="377"/>
    </row>
    <row r="87" spans="1:92" ht="33" customHeight="1" x14ac:dyDescent="0.2">
      <c r="A87" s="369" t="s">
        <v>21</v>
      </c>
      <c r="B87" s="370"/>
      <c r="C87" s="371"/>
      <c r="D87" s="371"/>
      <c r="E87" s="371"/>
      <c r="F87" s="371"/>
      <c r="G87" s="371"/>
      <c r="H87" s="371"/>
      <c r="I87" s="371"/>
      <c r="J87" s="371"/>
      <c r="K87" s="372"/>
      <c r="L87" s="380" t="s">
        <v>51</v>
      </c>
      <c r="M87" s="381"/>
      <c r="N87" s="382"/>
      <c r="O87" s="382"/>
      <c r="P87" s="382"/>
      <c r="Q87" s="382"/>
      <c r="R87" s="382"/>
      <c r="S87" s="382"/>
      <c r="T87" s="382"/>
      <c r="U87" s="382"/>
      <c r="V87" s="382"/>
      <c r="W87" s="381" t="s">
        <v>52</v>
      </c>
      <c r="X87" s="381"/>
      <c r="Y87" s="382"/>
      <c r="Z87" s="382"/>
      <c r="AA87" s="382"/>
      <c r="AB87" s="382"/>
      <c r="AC87" s="382"/>
      <c r="AD87" s="382"/>
      <c r="AE87" s="382"/>
      <c r="AF87" s="382"/>
      <c r="AG87" s="382"/>
      <c r="AH87" s="381" t="s">
        <v>53</v>
      </c>
      <c r="AI87" s="381"/>
      <c r="AJ87" s="382"/>
      <c r="AK87" s="382"/>
      <c r="AL87" s="382"/>
      <c r="AM87" s="382"/>
      <c r="AN87" s="382"/>
      <c r="AO87" s="382"/>
      <c r="AP87" s="382"/>
      <c r="AQ87" s="382"/>
      <c r="AR87" s="383"/>
      <c r="AS87" s="387"/>
      <c r="AT87" s="388"/>
      <c r="AU87" s="388"/>
      <c r="AV87" s="388"/>
      <c r="AW87" s="388"/>
      <c r="AX87" s="388"/>
      <c r="AY87" s="388"/>
      <c r="AZ87" s="388"/>
      <c r="BA87" s="388"/>
      <c r="BB87" s="388"/>
      <c r="BC87" s="389"/>
      <c r="BD87" s="71"/>
      <c r="BE87" s="374"/>
      <c r="BF87" s="374"/>
      <c r="BG87" s="376"/>
      <c r="BH87" s="376"/>
      <c r="BI87" s="376"/>
      <c r="BJ87" s="376"/>
      <c r="BK87" s="376"/>
      <c r="BL87" s="376"/>
      <c r="BM87" s="376"/>
      <c r="BN87" s="376"/>
      <c r="BO87" s="376"/>
      <c r="BP87" s="374"/>
      <c r="BQ87" s="374"/>
      <c r="BR87" s="376"/>
      <c r="BS87" s="376"/>
      <c r="BT87" s="376"/>
      <c r="BU87" s="376"/>
      <c r="BV87" s="376"/>
      <c r="BW87" s="376"/>
      <c r="BX87" s="376"/>
      <c r="BY87" s="376"/>
      <c r="BZ87" s="376"/>
      <c r="CA87" s="376"/>
      <c r="CB87" s="374"/>
      <c r="CC87" s="374"/>
      <c r="CD87" s="376"/>
      <c r="CE87" s="376"/>
      <c r="CF87" s="376"/>
      <c r="CG87" s="376"/>
      <c r="CH87" s="376"/>
      <c r="CI87" s="376"/>
      <c r="CJ87" s="376"/>
      <c r="CK87" s="376"/>
      <c r="CL87" s="376"/>
      <c r="CM87" s="376"/>
      <c r="CN87" s="378"/>
    </row>
    <row r="88" spans="1:92" ht="18" customHeight="1" x14ac:dyDescent="0.2">
      <c r="A88" s="42"/>
      <c r="B88" s="42"/>
      <c r="C88" s="42"/>
      <c r="D88" s="99"/>
      <c r="E88" s="99"/>
      <c r="F88" s="99"/>
      <c r="G88" s="99"/>
      <c r="H88" s="99"/>
      <c r="I88" s="99"/>
      <c r="J88" s="99"/>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18" customHeight="1" x14ac:dyDescent="0.2">
      <c r="A89" s="42"/>
      <c r="B89" s="42"/>
      <c r="C89" s="42"/>
      <c r="D89" s="99"/>
      <c r="E89" s="99"/>
      <c r="F89" s="99"/>
      <c r="G89" s="99"/>
      <c r="H89" s="99"/>
      <c r="I89" s="99"/>
      <c r="J89" s="99"/>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18" customHeight="1" x14ac:dyDescent="0.2">
      <c r="A90" s="42"/>
      <c r="B90" s="42"/>
      <c r="C90" s="42"/>
      <c r="D90" s="99"/>
      <c r="E90" s="99"/>
      <c r="F90" s="99"/>
      <c r="G90" s="99"/>
      <c r="H90" s="99"/>
      <c r="I90" s="99"/>
      <c r="J90" s="99"/>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row>
    <row r="91" spans="1:92" ht="18" customHeight="1" x14ac:dyDescent="0.2">
      <c r="A91" s="492" t="s">
        <v>92</v>
      </c>
      <c r="B91" s="492"/>
      <c r="C91" s="492"/>
      <c r="D91" s="492"/>
      <c r="E91" s="492"/>
      <c r="F91" s="492"/>
      <c r="G91" s="492"/>
      <c r="H91" s="492"/>
      <c r="I91" s="492"/>
      <c r="J91" s="492"/>
      <c r="K91" s="492"/>
      <c r="L91" s="492"/>
      <c r="M91" s="492"/>
      <c r="N91" s="492"/>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row>
    <row r="92" spans="1:92" ht="8.25" customHeight="1" x14ac:dyDescent="0.2">
      <c r="A92" s="42"/>
      <c r="B92" s="42"/>
      <c r="C92" s="42"/>
      <c r="D92" s="99"/>
      <c r="E92" s="99"/>
      <c r="F92" s="99"/>
      <c r="G92" s="99"/>
      <c r="H92" s="99"/>
      <c r="I92" s="99"/>
      <c r="J92" s="99"/>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row>
    <row r="93" spans="1:92" ht="18" customHeight="1" x14ac:dyDescent="0.2">
      <c r="A93" s="493" t="s">
        <v>93</v>
      </c>
      <c r="B93" s="493"/>
      <c r="C93" s="493"/>
      <c r="D93" s="493"/>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3"/>
      <c r="AY93" s="493"/>
      <c r="AZ93" s="493"/>
      <c r="BA93" s="493"/>
      <c r="BB93" s="493"/>
      <c r="BC93" s="493"/>
      <c r="BD93" s="493"/>
      <c r="BE93" s="493"/>
      <c r="BF93" s="493"/>
      <c r="BG93" s="493"/>
      <c r="BH93" s="493"/>
      <c r="BI93" s="493"/>
      <c r="BJ93" s="493"/>
      <c r="BK93" s="493"/>
      <c r="BL93" s="493"/>
      <c r="BM93" s="493"/>
      <c r="BN93" s="493"/>
      <c r="BO93" s="493"/>
      <c r="BP93" s="493"/>
      <c r="BQ93" s="493"/>
      <c r="BR93" s="493"/>
      <c r="BS93" s="493"/>
      <c r="BT93" s="493"/>
      <c r="BU93" s="493"/>
      <c r="BV93" s="493"/>
      <c r="BW93" s="493"/>
      <c r="BX93" s="493"/>
      <c r="BY93" s="493"/>
      <c r="BZ93" s="493"/>
      <c r="CA93" s="493"/>
      <c r="CB93" s="493"/>
      <c r="CC93" s="493"/>
      <c r="CD93" s="493"/>
      <c r="CE93" s="493"/>
      <c r="CF93" s="493"/>
      <c r="CG93" s="493"/>
      <c r="CH93" s="493"/>
      <c r="CI93" s="493"/>
      <c r="CJ93" s="493"/>
      <c r="CK93" s="493"/>
      <c r="CL93" s="493"/>
      <c r="CM93" s="493"/>
      <c r="CN93" s="493"/>
    </row>
    <row r="94" spans="1:92" ht="18" customHeight="1" x14ac:dyDescent="0.2">
      <c r="A94" s="42"/>
      <c r="B94" s="42"/>
      <c r="C94" s="494" t="s">
        <v>7</v>
      </c>
      <c r="D94" s="494"/>
      <c r="E94" s="494"/>
      <c r="F94" s="495" t="s">
        <v>94</v>
      </c>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5"/>
      <c r="AJ94" s="495"/>
      <c r="AK94" s="495"/>
      <c r="AL94" s="495"/>
      <c r="AM94" s="495"/>
      <c r="AN94" s="495"/>
      <c r="AO94" s="495"/>
      <c r="AP94" s="495"/>
      <c r="AQ94" s="495"/>
      <c r="AR94" s="495"/>
      <c r="AS94" s="495"/>
      <c r="AT94" s="495"/>
      <c r="AU94" s="495"/>
      <c r="AV94" s="495"/>
      <c r="AW94" s="495"/>
      <c r="AX94" s="495"/>
      <c r="AY94" s="495"/>
      <c r="AZ94" s="495"/>
      <c r="BA94" s="495"/>
      <c r="BB94" s="495"/>
      <c r="BC94" s="495"/>
      <c r="BD94" s="495"/>
      <c r="BE94" s="495"/>
      <c r="BF94" s="495"/>
      <c r="BG94" s="495"/>
      <c r="BH94" s="495"/>
      <c r="BI94" s="495"/>
      <c r="BJ94" s="495"/>
      <c r="BK94" s="495"/>
      <c r="BL94" s="495"/>
      <c r="BM94" s="495"/>
      <c r="BN94" s="495"/>
      <c r="BO94" s="495"/>
      <c r="BP94" s="495"/>
      <c r="BQ94" s="495"/>
      <c r="BR94" s="495"/>
      <c r="BS94" s="495"/>
      <c r="BT94" s="495"/>
      <c r="BU94" s="495"/>
      <c r="BV94" s="495"/>
      <c r="BW94" s="495"/>
      <c r="BX94" s="495"/>
      <c r="BY94" s="495"/>
      <c r="BZ94" s="495"/>
      <c r="CA94" s="495"/>
      <c r="CB94" s="495"/>
      <c r="CC94" s="495"/>
      <c r="CD94" s="495"/>
      <c r="CE94" s="495"/>
      <c r="CF94" s="495"/>
      <c r="CG94" s="495"/>
      <c r="CH94" s="495"/>
      <c r="CI94" s="495"/>
      <c r="CJ94" s="495"/>
      <c r="CK94" s="495"/>
      <c r="CL94" s="495"/>
      <c r="CM94" s="495"/>
      <c r="CN94" s="495"/>
    </row>
    <row r="95" spans="1:92" ht="18" customHeight="1" x14ac:dyDescent="0.2">
      <c r="A95" s="42"/>
      <c r="B95" s="42"/>
      <c r="C95" s="42"/>
      <c r="D95" s="99"/>
      <c r="E95" s="99"/>
      <c r="F95" s="495"/>
      <c r="G95" s="495"/>
      <c r="H95" s="495"/>
      <c r="I95" s="495"/>
      <c r="J95" s="495"/>
      <c r="K95" s="495"/>
      <c r="L95" s="495"/>
      <c r="M95" s="495"/>
      <c r="N95" s="495"/>
      <c r="O95" s="495"/>
      <c r="P95" s="495"/>
      <c r="Q95" s="495"/>
      <c r="R95" s="495"/>
      <c r="S95" s="495"/>
      <c r="T95" s="495"/>
      <c r="U95" s="495"/>
      <c r="V95" s="495"/>
      <c r="W95" s="495"/>
      <c r="X95" s="495"/>
      <c r="Y95" s="495"/>
      <c r="Z95" s="495"/>
      <c r="AA95" s="495"/>
      <c r="AB95" s="495"/>
      <c r="AC95" s="495"/>
      <c r="AD95" s="495"/>
      <c r="AE95" s="495"/>
      <c r="AF95" s="495"/>
      <c r="AG95" s="495"/>
      <c r="AH95" s="495"/>
      <c r="AI95" s="495"/>
      <c r="AJ95" s="495"/>
      <c r="AK95" s="495"/>
      <c r="AL95" s="495"/>
      <c r="AM95" s="495"/>
      <c r="AN95" s="495"/>
      <c r="AO95" s="495"/>
      <c r="AP95" s="495"/>
      <c r="AQ95" s="495"/>
      <c r="AR95" s="495"/>
      <c r="AS95" s="495"/>
      <c r="AT95" s="495"/>
      <c r="AU95" s="495"/>
      <c r="AV95" s="495"/>
      <c r="AW95" s="495"/>
      <c r="AX95" s="495"/>
      <c r="AY95" s="495"/>
      <c r="AZ95" s="495"/>
      <c r="BA95" s="495"/>
      <c r="BB95" s="495"/>
      <c r="BC95" s="495"/>
      <c r="BD95" s="495"/>
      <c r="BE95" s="495"/>
      <c r="BF95" s="495"/>
      <c r="BG95" s="495"/>
      <c r="BH95" s="495"/>
      <c r="BI95" s="495"/>
      <c r="BJ95" s="495"/>
      <c r="BK95" s="495"/>
      <c r="BL95" s="495"/>
      <c r="BM95" s="495"/>
      <c r="BN95" s="495"/>
      <c r="BO95" s="495"/>
      <c r="BP95" s="495"/>
      <c r="BQ95" s="495"/>
      <c r="BR95" s="495"/>
      <c r="BS95" s="495"/>
      <c r="BT95" s="495"/>
      <c r="BU95" s="495"/>
      <c r="BV95" s="495"/>
      <c r="BW95" s="495"/>
      <c r="BX95" s="495"/>
      <c r="BY95" s="495"/>
      <c r="BZ95" s="495"/>
      <c r="CA95" s="495"/>
      <c r="CB95" s="495"/>
      <c r="CC95" s="495"/>
      <c r="CD95" s="495"/>
      <c r="CE95" s="495"/>
      <c r="CF95" s="495"/>
      <c r="CG95" s="495"/>
      <c r="CH95" s="495"/>
      <c r="CI95" s="495"/>
      <c r="CJ95" s="495"/>
      <c r="CK95" s="495"/>
      <c r="CL95" s="495"/>
      <c r="CM95" s="495"/>
      <c r="CN95" s="495"/>
    </row>
    <row r="96" spans="1:92" ht="18" customHeight="1" x14ac:dyDescent="0.2">
      <c r="E96" s="41"/>
      <c r="F96" s="41"/>
      <c r="G96" s="42"/>
      <c r="H96" s="41"/>
    </row>
  </sheetData>
  <sheetProtection algorithmName="SHA-512" hashValue="ndXiJLJQkDGO5HfLCn1gtCH6vA54xWCdyWzYmAuYuZUdiZu+CnVh6hcqY477o1eP2dP5gzgpEXQ6pgjDCkiioA==" saltValue="SntiHGlb6tLvbKG8JlCrQw==" spinCount="100000" sheet="1" objects="1" scenarios="1"/>
  <dataConsolidate/>
  <mergeCells count="199">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AJ17:AR17"/>
    <mergeCell ref="AT17:BC17"/>
    <mergeCell ref="AT18:BC18"/>
    <mergeCell ref="AT19:BC19"/>
    <mergeCell ref="AT20:BC20"/>
    <mergeCell ref="BD17:CJ17"/>
    <mergeCell ref="BD18:CJ18"/>
    <mergeCell ref="BD19:CJ19"/>
    <mergeCell ref="BD20:CJ20"/>
    <mergeCell ref="AT27:BC27"/>
    <mergeCell ref="BD27:CJ27"/>
    <mergeCell ref="CK27:CN27"/>
    <mergeCell ref="A30:CN30"/>
    <mergeCell ref="A31:CN31"/>
    <mergeCell ref="A32:CN32"/>
    <mergeCell ref="A33:CN33"/>
    <mergeCell ref="AJ23:AR23"/>
    <mergeCell ref="AT23:BC2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BD15:CJ15"/>
    <mergeCell ref="CK15:CN15"/>
    <mergeCell ref="BD23:BH23"/>
    <mergeCell ref="BI23:BJ23"/>
    <mergeCell ref="BK23:BO23"/>
    <mergeCell ref="AT26:BC26"/>
    <mergeCell ref="BD26:CL26"/>
    <mergeCell ref="BD24:BK24"/>
    <mergeCell ref="BL24:CL24"/>
    <mergeCell ref="BD25:CL25"/>
    <mergeCell ref="AT24:BC25"/>
    <mergeCell ref="BH16:CB16"/>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O84:X84"/>
    <mergeCell ref="Y84:AA84"/>
    <mergeCell ref="AB84:AK84"/>
    <mergeCell ref="A81:X81"/>
    <mergeCell ref="A82:K82"/>
    <mergeCell ref="A83:K83"/>
    <mergeCell ref="L83:AR83"/>
    <mergeCell ref="AS83:BC83"/>
    <mergeCell ref="BD83:BR83"/>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8"/>
  <conditionalFormatting sqref="C59:D59 AS59:AT59">
    <cfRule type="expression" dxfId="98" priority="37" stopIfTrue="1">
      <formula>AND($C$59="□",$AS$59="□")</formula>
    </cfRule>
  </conditionalFormatting>
  <conditionalFormatting sqref="C94:E94">
    <cfRule type="expression" dxfId="97" priority="19">
      <formula>$C$94="□"</formula>
    </cfRule>
  </conditionalFormatting>
  <conditionalFormatting sqref="H35:K35">
    <cfRule type="expression" dxfId="96" priority="5">
      <formula>$H$35=""</formula>
    </cfRule>
  </conditionalFormatting>
  <conditionalFormatting sqref="L64:AB64">
    <cfRule type="expression" dxfId="95" priority="30" stopIfTrue="1">
      <formula>AND($AS$59="■",$L$64="")</formula>
    </cfRule>
  </conditionalFormatting>
  <conditionalFormatting sqref="L65:AR66">
    <cfRule type="expression" dxfId="94" priority="35" stopIfTrue="1">
      <formula>$C$59="■"</formula>
    </cfRule>
  </conditionalFormatting>
  <conditionalFormatting sqref="L54:BC54">
    <cfRule type="expression" dxfId="93" priority="66">
      <formula>$L$54=""</formula>
    </cfRule>
  </conditionalFormatting>
  <conditionalFormatting sqref="L62:CN62">
    <cfRule type="expression" dxfId="92" priority="33" stopIfTrue="1">
      <formula>AND($AS$59="■",$L$62="")</formula>
    </cfRule>
  </conditionalFormatting>
  <conditionalFormatting sqref="L62:CN64">
    <cfRule type="expression" dxfId="91" priority="36" stopIfTrue="1">
      <formula>$C$59="■"</formula>
    </cfRule>
  </conditionalFormatting>
  <conditionalFormatting sqref="N55:V55">
    <cfRule type="expression" dxfId="90" priority="62" stopIfTrue="1">
      <formula>$N$55=""</formula>
    </cfRule>
  </conditionalFormatting>
  <conditionalFormatting sqref="N65:V65">
    <cfRule type="expression" dxfId="89" priority="27" stopIfTrue="1">
      <formula>AND($AS$59="■",$N$65="")</formula>
    </cfRule>
  </conditionalFormatting>
  <conditionalFormatting sqref="O35:S35">
    <cfRule type="expression" dxfId="88" priority="4">
      <formula>$O$35=""</formula>
    </cfRule>
  </conditionalFormatting>
  <conditionalFormatting sqref="O63:X63">
    <cfRule type="expression" dxfId="87" priority="32" stopIfTrue="1">
      <formula>AND($AS$59="■",$O$63="")</formula>
    </cfRule>
  </conditionalFormatting>
  <conditionalFormatting sqref="W35:AA35">
    <cfRule type="expression" dxfId="86" priority="3">
      <formula>$W$35=""</formula>
    </cfRule>
  </conditionalFormatting>
  <conditionalFormatting sqref="Y77 AM77 AY77">
    <cfRule type="expression" dxfId="85" priority="20" stopIfTrue="1">
      <formula>AND($Y77="□",$AM77="□",$AY77="□")</formula>
    </cfRule>
  </conditionalFormatting>
  <conditionalFormatting sqref="Y55:AG55">
    <cfRule type="expression" dxfId="84" priority="61" stopIfTrue="1">
      <formula>$Y$55=""</formula>
    </cfRule>
  </conditionalFormatting>
  <conditionalFormatting sqref="Y65:AG65">
    <cfRule type="expression" dxfId="83" priority="26" stopIfTrue="1">
      <formula>AND($AS$59="■",$Y$65="")</formula>
    </cfRule>
  </conditionalFormatting>
  <conditionalFormatting sqref="AB63:AK63">
    <cfRule type="expression" dxfId="82" priority="31" stopIfTrue="1">
      <formula>AND($AS$59="■",$AB$63="")</formula>
    </cfRule>
  </conditionalFormatting>
  <conditionalFormatting sqref="AC64:AR64">
    <cfRule type="expression" dxfId="81" priority="29" stopIfTrue="1">
      <formula>AND($AS$59="■",$AC$64="")</formula>
    </cfRule>
  </conditionalFormatting>
  <conditionalFormatting sqref="AG69:AJ69">
    <cfRule type="expression" dxfId="80" priority="9">
      <formula>$AG$69=""</formula>
    </cfRule>
  </conditionalFormatting>
  <conditionalFormatting sqref="AJ55:AR55">
    <cfRule type="expression" dxfId="79" priority="60" stopIfTrue="1">
      <formula>$AJ$55=""</formula>
    </cfRule>
  </conditionalFormatting>
  <conditionalFormatting sqref="AJ65:AR65">
    <cfRule type="expression" dxfId="78" priority="25" stopIfTrue="1">
      <formula>AND($AS$59="■",$AJ$65="")</formula>
    </cfRule>
  </conditionalFormatting>
  <conditionalFormatting sqref="AP69:AU69">
    <cfRule type="expression" dxfId="77" priority="23">
      <formula>$AP$69=""</formula>
    </cfRule>
  </conditionalFormatting>
  <conditionalFormatting sqref="AS64:CN64">
    <cfRule type="expression" dxfId="76" priority="28" stopIfTrue="1">
      <formula>AND($AS$59="■",$AS$64="")</formula>
    </cfRule>
  </conditionalFormatting>
  <conditionalFormatting sqref="BA69:BF69">
    <cfRule type="expression" dxfId="75" priority="22">
      <formula>$BA$69=""</formula>
    </cfRule>
  </conditionalFormatting>
  <conditionalFormatting sqref="BD11:BH11">
    <cfRule type="expression" dxfId="74" priority="73" stopIfTrue="1">
      <formula>$BD$11=""</formula>
    </cfRule>
  </conditionalFormatting>
  <conditionalFormatting sqref="BD12:BK12">
    <cfRule type="expression" dxfId="73" priority="85">
      <formula>$BD$12=""</formula>
    </cfRule>
  </conditionalFormatting>
  <conditionalFormatting sqref="BD14:CJ14">
    <cfRule type="expression" dxfId="72" priority="71" stopIfTrue="1">
      <formula>$BD$14=""</formula>
    </cfRule>
  </conditionalFormatting>
  <conditionalFormatting sqref="BD15:CJ15">
    <cfRule type="expression" dxfId="71" priority="70" stopIfTrue="1">
      <formula>$BD$15=""</formula>
    </cfRule>
  </conditionalFormatting>
  <conditionalFormatting sqref="BD17:CJ17">
    <cfRule type="expression" dxfId="70" priority="47">
      <formula>$BD$17=""</formula>
    </cfRule>
  </conditionalFormatting>
  <conditionalFormatting sqref="BD18:CJ18">
    <cfRule type="expression" dxfId="69" priority="46">
      <formula>$BD$18=""</formula>
    </cfRule>
  </conditionalFormatting>
  <conditionalFormatting sqref="BD19:CJ19">
    <cfRule type="expression" dxfId="68" priority="45">
      <formula>$BD$19=""</formula>
    </cfRule>
  </conditionalFormatting>
  <conditionalFormatting sqref="BD20:CJ20">
    <cfRule type="expression" dxfId="67" priority="44">
      <formula>$BD$20=""</formula>
    </cfRule>
  </conditionalFormatting>
  <conditionalFormatting sqref="BD13:CL13">
    <cfRule type="expression" dxfId="66" priority="82" stopIfTrue="1">
      <formula>$BL$12=""</formula>
    </cfRule>
  </conditionalFormatting>
  <conditionalFormatting sqref="BD65:CN66">
    <cfRule type="expression" dxfId="65" priority="34" stopIfTrue="1">
      <formula>$C$59="■"</formula>
    </cfRule>
  </conditionalFormatting>
  <conditionalFormatting sqref="BF35">
    <cfRule type="expression" dxfId="64" priority="2">
      <formula>$BF$35=""</formula>
    </cfRule>
  </conditionalFormatting>
  <conditionalFormatting sqref="BK11:BO11">
    <cfRule type="expression" dxfId="63" priority="72">
      <formula>$BK$11=""</formula>
    </cfRule>
  </conditionalFormatting>
  <conditionalFormatting sqref="BL2:CL2">
    <cfRule type="expression" dxfId="62" priority="17">
      <formula>$BL$2=""</formula>
    </cfRule>
  </conditionalFormatting>
  <conditionalFormatting sqref="BL12:CL12">
    <cfRule type="expression" dxfId="61" priority="84">
      <formula>$BL$12=""</formula>
    </cfRule>
  </conditionalFormatting>
  <conditionalFormatting sqref="BQ35">
    <cfRule type="expression" dxfId="60" priority="1">
      <formula>$BQ$35=""</formula>
    </cfRule>
  </conditionalFormatting>
  <conditionalFormatting sqref="BV5:BX5">
    <cfRule type="expression" dxfId="59" priority="6">
      <formula>$BV$5=""</formula>
    </cfRule>
  </conditionalFormatting>
  <conditionalFormatting sqref="CA5:CE5">
    <cfRule type="expression" dxfId="58" priority="8" stopIfTrue="1">
      <formula>$CA$5=""</formula>
    </cfRule>
  </conditionalFormatting>
  <conditionalFormatting sqref="CH5:CL5">
    <cfRule type="expression" dxfId="57" priority="7">
      <formula>$CH$5=""</formula>
    </cfRule>
  </conditionalFormatting>
  <dataValidations count="17">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whole" imeMode="disabled" allowBlank="1" showInputMessage="1" showErrorMessage="1" error="1から31までの半角整数を入力してください。" sqref="BA69:BF69 CH5:CL5" xr:uid="{00000000-0002-0000-0000-000001000000}">
      <formula1>1</formula1>
      <formula2>31</formula2>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error="1から12までの半角整数を入力してください。"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type="whole" imeMode="disabled" showInputMessage="1" showErrorMessage="1" error="1から12までの半角整数を入力してください。" sqref="O35:S35" xr:uid="{531AD144-707E-4D73-A5B9-EA6FD7AB2DD2}">
      <formula1>1</formula1>
      <formula2>12</formula2>
    </dataValidation>
    <dataValidation type="whole" imeMode="disabled" showInputMessage="1" showErrorMessage="1" error="1から31までの半角整数を入力してください。" sqref="W35:AA35" xr:uid="{26FEBA21-2E10-440D-B274-32B5C690235A}">
      <formula1>1</formula1>
      <formula2>31</formula2>
    </dataValidation>
    <dataValidation type="whole" imeMode="disabled" allowBlank="1" showInputMessage="1" showErrorMessage="1" error="1から12までの半角整数を入力してください。" sqref="AP69:AU69" xr:uid="{B20E4F3C-743D-4866-83BD-8F5A59AF3081}">
      <formula1>1</formula1>
      <formula2>12</formula2>
    </dataValidation>
    <dataValidation imeMode="off" allowBlank="1" showInputMessage="1" showErrorMessage="1" sqref="BL3" xr:uid="{339331A6-FB1C-48FF-884C-5AF3113BFCF6}"/>
    <dataValidation type="custom" imeMode="off" operator="equal" allowBlank="1" showInputMessage="1" showErrorMessage="1" error="C231から始まる７桁の番号を記入してください。" sqref="BL2:CL2" xr:uid="{86710486-1850-4F0E-B8CA-F58434952A43}">
      <formula1>AND(LEN($BL$2)=7,LEFT($BL$2,4)="C232")</formula1>
    </dataValidation>
    <dataValidation type="whole" imeMode="disabled" operator="greaterThanOrEqual" allowBlank="1" showInputMessage="1" showErrorMessage="1" error="半角整数を入力してください。" sqref="AG69:AJ69 H35:K35" xr:uid="{A8C64CDC-9690-43DE-B808-A5BC877C6FF1}">
      <formula1>4</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OrEqual" allowBlank="1" showErrorMessage="1" error="半角整数を入力してください。" sqref="BV5:BX5" xr:uid="{1568ED65-C5E9-44B6-AA78-26F14E85154E}">
      <formula1>4</formula1>
    </dataValidation>
    <dataValidation allowBlank="1" showInputMessage="1" showErrorMessage="1" prompt="セル内改行せずに入力してください。" sqref="BD15:CJ15" xr:uid="{3EDEB3BE-731C-4753-924E-E22D2FE3E85C}"/>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0"/>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10" width="3.453125" style="1" customWidth="1"/>
    <col min="11" max="11" width="5.453125" style="1" customWidth="1"/>
    <col min="12" max="12" width="3.453125" style="1" customWidth="1"/>
    <col min="13" max="13" width="5.81640625" style="1" customWidth="1"/>
    <col min="14" max="19" width="3.453125" style="1" customWidth="1"/>
    <col min="20" max="20" width="6.6328125" style="1" customWidth="1"/>
    <col min="21" max="35" width="3.453125" style="1" customWidth="1"/>
    <col min="36" max="38" width="3.453125" style="4" customWidth="1"/>
    <col min="39" max="46" width="3.453125" style="136" customWidth="1"/>
    <col min="47" max="55" width="3.453125" style="1" customWidth="1"/>
    <col min="56" max="85" width="3.36328125" style="1" customWidth="1"/>
    <col min="86" max="16384" width="9" style="1"/>
  </cols>
  <sheetData>
    <row r="1" spans="1:57" ht="18.75" customHeight="1" x14ac:dyDescent="0.2">
      <c r="A1" s="199" t="s">
        <v>98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22"/>
      <c r="AL1" s="5"/>
      <c r="AM1" s="100"/>
      <c r="AN1" s="100"/>
      <c r="AO1" s="224" t="str">
        <f>'様式第8｜完了実績報告書'!$BK$2</f>
        <v>事業番号</v>
      </c>
      <c r="AP1" s="532" t="str">
        <f>'様式第8｜完了実績報告書'!$BL$2&amp;""</f>
        <v/>
      </c>
      <c r="AQ1" s="532"/>
      <c r="AR1" s="532"/>
      <c r="AS1" s="532"/>
      <c r="AT1" s="532"/>
      <c r="AU1" s="532"/>
      <c r="AV1" s="532"/>
      <c r="AW1" s="532"/>
      <c r="AX1" s="532"/>
      <c r="AY1" s="532"/>
      <c r="AZ1" s="532"/>
      <c r="BA1" s="532"/>
      <c r="BB1" s="532"/>
      <c r="BC1" s="101"/>
    </row>
    <row r="2" spans="1:57" s="20" customFormat="1" ht="18.75" customHeight="1" x14ac:dyDescent="0.2">
      <c r="B2" s="33"/>
      <c r="C2" s="33"/>
      <c r="AK2" s="223"/>
      <c r="AO2" s="223" t="str">
        <f>'様式第8｜完了実績報告書'!$BK$3</f>
        <v>補助事業者名</v>
      </c>
      <c r="AP2" s="532" t="str">
        <f>'様式第8｜完了実績報告書'!$BD$15&amp;""</f>
        <v/>
      </c>
      <c r="AQ2" s="532"/>
      <c r="AR2" s="532"/>
      <c r="AS2" s="532"/>
      <c r="AT2" s="532"/>
      <c r="AU2" s="532"/>
      <c r="AV2" s="532"/>
      <c r="AW2" s="532"/>
      <c r="AX2" s="532"/>
      <c r="AY2" s="532"/>
      <c r="AZ2" s="532"/>
      <c r="BA2" s="532"/>
      <c r="BB2" s="532"/>
      <c r="BC2" s="200"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21" t="s">
        <v>42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57" ht="22.5" customHeight="1" x14ac:dyDescent="0.2">
      <c r="B4" s="105"/>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row>
    <row r="5" spans="1:57" s="39" customFormat="1" ht="34.5" customHeight="1" x14ac:dyDescent="0.2">
      <c r="B5" s="102" t="s">
        <v>43</v>
      </c>
      <c r="C5" s="103"/>
      <c r="D5" s="104"/>
      <c r="E5" s="104"/>
      <c r="F5" s="104"/>
      <c r="G5" s="104"/>
      <c r="H5" s="104"/>
      <c r="I5" s="104"/>
      <c r="J5" s="104"/>
      <c r="K5" s="105"/>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3"/>
      <c r="BB5" s="106"/>
      <c r="BC5" s="106"/>
      <c r="BD5" s="107"/>
      <c r="BE5" s="107"/>
    </row>
    <row r="6" spans="1:57" s="39" customFormat="1" ht="62.25" customHeight="1" x14ac:dyDescent="0.2">
      <c r="A6" s="139"/>
      <c r="B6" s="514" t="s">
        <v>121</v>
      </c>
      <c r="C6" s="514"/>
      <c r="D6" s="514"/>
      <c r="E6" s="514"/>
      <c r="F6" s="514"/>
      <c r="G6" s="514"/>
      <c r="H6" s="514"/>
      <c r="I6" s="514"/>
      <c r="J6" s="514"/>
      <c r="K6" s="514"/>
      <c r="L6" s="512"/>
      <c r="M6" s="512"/>
      <c r="N6" s="512"/>
      <c r="O6" s="512"/>
      <c r="P6" s="512"/>
      <c r="Q6" s="512"/>
      <c r="R6" s="512"/>
      <c r="S6" s="512"/>
      <c r="T6" s="512"/>
      <c r="U6" s="512"/>
      <c r="V6" s="107" t="s">
        <v>47</v>
      </c>
      <c r="W6" s="513" t="s">
        <v>153</v>
      </c>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3"/>
      <c r="AZ6" s="513"/>
      <c r="BA6" s="513"/>
      <c r="BB6" s="513"/>
      <c r="BC6" s="513"/>
      <c r="BD6" s="107"/>
      <c r="BE6" s="107"/>
    </row>
    <row r="7" spans="1:57" s="39" customFormat="1" ht="20" customHeight="1" x14ac:dyDescent="0.2">
      <c r="B7" s="109"/>
      <c r="C7" s="109"/>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9"/>
      <c r="BB7" s="107"/>
      <c r="BC7" s="107"/>
      <c r="BD7" s="107"/>
      <c r="BE7" s="107"/>
    </row>
    <row r="8" spans="1:57" s="39" customFormat="1" ht="34.5" customHeight="1" x14ac:dyDescent="0.2">
      <c r="B8" s="515" t="s">
        <v>56</v>
      </c>
      <c r="C8" s="515"/>
      <c r="D8" s="515"/>
      <c r="E8" s="515"/>
      <c r="F8" s="515"/>
      <c r="G8" s="515"/>
      <c r="H8" s="515"/>
      <c r="I8" s="515"/>
      <c r="J8" s="515"/>
      <c r="K8" s="107"/>
      <c r="L8" s="517"/>
      <c r="M8" s="517"/>
      <c r="N8" s="517"/>
      <c r="O8" s="517"/>
      <c r="P8" s="520" t="s">
        <v>57</v>
      </c>
      <c r="Q8" s="520"/>
      <c r="R8" s="518"/>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19"/>
      <c r="AY8" s="519"/>
      <c r="AZ8" s="519"/>
      <c r="BA8" s="519"/>
      <c r="BB8" s="519"/>
      <c r="BC8" s="519"/>
      <c r="BD8" s="107"/>
      <c r="BE8" s="107"/>
    </row>
    <row r="9" spans="1:57" s="39" customFormat="1" ht="20" customHeight="1" x14ac:dyDescent="0.2">
      <c r="B9" s="108"/>
      <c r="C9" s="108"/>
      <c r="D9" s="104"/>
      <c r="E9" s="104"/>
      <c r="F9" s="104"/>
      <c r="G9" s="104"/>
      <c r="H9" s="104"/>
      <c r="I9" s="104"/>
      <c r="J9" s="104"/>
      <c r="K9" s="107"/>
      <c r="L9" s="110"/>
      <c r="M9" s="110"/>
      <c r="N9" s="110"/>
      <c r="O9" s="110"/>
      <c r="P9" s="110"/>
      <c r="Q9" s="110"/>
      <c r="R9" s="110"/>
      <c r="S9" s="110"/>
      <c r="T9" s="110"/>
      <c r="U9" s="110"/>
      <c r="V9" s="110"/>
      <c r="W9" s="110"/>
      <c r="X9" s="110"/>
      <c r="Y9" s="110"/>
      <c r="Z9" s="110"/>
      <c r="AA9" s="110"/>
      <c r="AB9" s="110"/>
      <c r="AC9" s="110"/>
      <c r="AD9" s="110"/>
      <c r="AE9" s="110"/>
      <c r="AF9" s="110"/>
      <c r="AG9" s="107"/>
      <c r="AH9" s="107"/>
      <c r="AI9" s="112"/>
      <c r="AJ9" s="113"/>
      <c r="AK9" s="113"/>
      <c r="AL9" s="114"/>
      <c r="AM9" s="114"/>
      <c r="AN9" s="114"/>
      <c r="AO9" s="114"/>
      <c r="AP9" s="114"/>
      <c r="AQ9" s="113"/>
      <c r="AR9" s="111"/>
      <c r="AS9" s="107"/>
      <c r="AT9" s="111"/>
      <c r="AU9" s="111"/>
      <c r="AV9" s="107"/>
      <c r="AW9" s="107"/>
      <c r="AX9" s="107"/>
      <c r="AY9" s="107"/>
      <c r="AZ9" s="107"/>
      <c r="BA9" s="111"/>
      <c r="BD9" s="511"/>
      <c r="BE9" s="511"/>
    </row>
    <row r="10" spans="1:57" s="39" customFormat="1" ht="34.5" customHeight="1" x14ac:dyDescent="0.2">
      <c r="B10" s="516" t="s">
        <v>124</v>
      </c>
      <c r="C10" s="516"/>
      <c r="D10" s="516"/>
      <c r="E10" s="516"/>
      <c r="F10" s="516"/>
      <c r="G10" s="516"/>
      <c r="H10" s="516"/>
      <c r="I10" s="516"/>
      <c r="J10" s="516"/>
      <c r="K10" s="107"/>
      <c r="L10" s="517"/>
      <c r="M10" s="517"/>
      <c r="N10" s="517"/>
      <c r="O10" s="517"/>
      <c r="P10" s="520" t="s">
        <v>57</v>
      </c>
      <c r="Q10" s="520"/>
      <c r="R10" s="533" t="s">
        <v>141</v>
      </c>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3"/>
      <c r="AY10" s="533"/>
      <c r="AZ10" s="533"/>
      <c r="BA10" s="533"/>
      <c r="BB10" s="533"/>
      <c r="BC10" s="533"/>
      <c r="BD10" s="107"/>
      <c r="BE10" s="107"/>
    </row>
    <row r="11" spans="1:57" s="39" customFormat="1" ht="20" customHeight="1" x14ac:dyDescent="0.2">
      <c r="B11" s="108"/>
      <c r="C11" s="108"/>
      <c r="D11" s="104"/>
      <c r="E11" s="104"/>
      <c r="F11" s="104"/>
      <c r="G11" s="104"/>
      <c r="H11" s="104"/>
      <c r="I11" s="104"/>
      <c r="J11" s="104"/>
      <c r="K11" s="107"/>
      <c r="L11" s="110"/>
      <c r="M11" s="110"/>
      <c r="N11" s="110"/>
      <c r="O11" s="110"/>
      <c r="P11" s="110"/>
      <c r="Q11" s="110"/>
      <c r="R11" s="228"/>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511"/>
      <c r="BE11" s="511"/>
    </row>
    <row r="12" spans="1:57" s="39" customFormat="1" ht="34.5" customHeight="1" x14ac:dyDescent="0.2">
      <c r="B12" s="516" t="s">
        <v>140</v>
      </c>
      <c r="C12" s="516"/>
      <c r="D12" s="516"/>
      <c r="E12" s="516"/>
      <c r="F12" s="516"/>
      <c r="G12" s="516"/>
      <c r="H12" s="516"/>
      <c r="I12" s="516"/>
      <c r="J12" s="516"/>
      <c r="K12" s="107"/>
      <c r="L12" s="517"/>
      <c r="M12" s="517"/>
      <c r="N12" s="517"/>
      <c r="O12" s="517"/>
      <c r="P12" s="520" t="s">
        <v>57</v>
      </c>
      <c r="Q12" s="520"/>
      <c r="R12" s="110"/>
      <c r="S12" s="110"/>
      <c r="T12" s="110"/>
      <c r="U12" s="110"/>
      <c r="V12" s="110"/>
      <c r="W12" s="110"/>
      <c r="X12" s="110"/>
      <c r="Y12" s="110"/>
      <c r="Z12" s="110"/>
      <c r="AA12" s="110"/>
      <c r="AB12" s="110"/>
      <c r="AC12" s="110"/>
      <c r="AD12" s="110"/>
      <c r="AE12" s="110"/>
      <c r="AF12" s="110"/>
      <c r="AG12" s="107"/>
      <c r="AH12" s="107"/>
      <c r="AI12" s="112"/>
      <c r="AJ12" s="113"/>
      <c r="AK12" s="113"/>
      <c r="AL12" s="114"/>
      <c r="AM12" s="114"/>
      <c r="AN12" s="114"/>
      <c r="AO12" s="114"/>
      <c r="AP12" s="114"/>
      <c r="AQ12" s="113"/>
      <c r="AR12" s="111"/>
      <c r="AS12" s="107"/>
      <c r="AT12" s="111"/>
      <c r="AU12" s="111"/>
      <c r="AV12" s="107"/>
      <c r="AW12" s="107"/>
      <c r="AX12" s="107"/>
      <c r="AY12" s="107"/>
      <c r="AZ12" s="107"/>
      <c r="BA12" s="111"/>
      <c r="BD12" s="115"/>
      <c r="BE12" s="115"/>
    </row>
    <row r="13" spans="1:57" s="39" customFormat="1" ht="20" customHeight="1" x14ac:dyDescent="0.2">
      <c r="B13" s="103"/>
      <c r="C13" s="103"/>
      <c r="D13" s="104"/>
      <c r="E13" s="104"/>
      <c r="F13" s="104"/>
      <c r="G13" s="104"/>
      <c r="H13" s="104"/>
      <c r="I13" s="104"/>
      <c r="J13" s="104"/>
      <c r="K13" s="107"/>
      <c r="L13" s="111"/>
      <c r="M13" s="10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6"/>
      <c r="BB13" s="107"/>
      <c r="BC13" s="107"/>
      <c r="BD13" s="107"/>
    </row>
    <row r="14" spans="1:57" s="39" customFormat="1" ht="34.5" customHeight="1" x14ac:dyDescent="0.2">
      <c r="B14" s="102" t="s">
        <v>65</v>
      </c>
      <c r="C14" s="105"/>
      <c r="D14" s="105"/>
      <c r="E14" s="105"/>
      <c r="F14" s="105"/>
      <c r="G14" s="105"/>
      <c r="H14" s="105"/>
      <c r="I14" s="105"/>
      <c r="J14" s="105"/>
      <c r="L14" s="107"/>
      <c r="M14" s="118"/>
      <c r="N14" s="118"/>
      <c r="O14" s="107"/>
      <c r="P14" s="107"/>
      <c r="Q14" s="107"/>
      <c r="R14" s="107"/>
      <c r="S14" s="107"/>
      <c r="T14" s="107"/>
      <c r="U14" s="107"/>
      <c r="V14" s="107"/>
      <c r="W14" s="107"/>
      <c r="X14" s="107"/>
      <c r="Y14" s="107"/>
      <c r="Z14" s="107"/>
      <c r="AA14" s="107"/>
      <c r="AB14" s="107"/>
      <c r="AC14" s="107"/>
      <c r="AD14" s="107"/>
      <c r="AE14" s="107"/>
      <c r="AF14" s="107"/>
      <c r="AG14" s="117"/>
      <c r="AH14" s="117"/>
      <c r="AI14" s="107"/>
      <c r="AJ14" s="117"/>
      <c r="AK14" s="117"/>
      <c r="AL14" s="117"/>
      <c r="AM14" s="117"/>
      <c r="AN14" s="117"/>
      <c r="AO14" s="117"/>
      <c r="AP14" s="117"/>
      <c r="AQ14" s="117"/>
      <c r="AR14" s="117"/>
      <c r="AS14" s="117"/>
      <c r="AT14" s="117"/>
      <c r="AU14" s="117"/>
      <c r="AV14" s="117"/>
      <c r="AW14" s="117"/>
      <c r="AX14" s="117"/>
      <c r="AY14" s="117"/>
      <c r="AZ14" s="117"/>
      <c r="BA14" s="117"/>
      <c r="BB14" s="117"/>
      <c r="BC14" s="117"/>
      <c r="BD14" s="107"/>
    </row>
    <row r="15" spans="1:57" s="39" customFormat="1" ht="34.5" customHeight="1" x14ac:dyDescent="0.2">
      <c r="B15" s="103"/>
      <c r="C15" s="105"/>
      <c r="D15" s="105"/>
      <c r="E15" s="105"/>
      <c r="F15" s="105"/>
      <c r="G15" s="105"/>
      <c r="H15" s="105"/>
      <c r="I15" s="105"/>
      <c r="J15" s="105"/>
      <c r="L15" s="525" t="s">
        <v>72</v>
      </c>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7"/>
      <c r="AV15" s="522" t="s">
        <v>7</v>
      </c>
      <c r="AW15" s="523"/>
      <c r="AX15" s="523"/>
      <c r="AY15" s="524"/>
      <c r="AZ15" s="117"/>
      <c r="BA15" s="117"/>
      <c r="BB15" s="117"/>
      <c r="BC15" s="117"/>
      <c r="BD15" s="107"/>
    </row>
    <row r="16" spans="1:57" s="39" customFormat="1" ht="24.5" customHeight="1" thickBot="1" x14ac:dyDescent="0.25">
      <c r="B16" s="103"/>
      <c r="C16" s="105"/>
      <c r="D16" s="105"/>
      <c r="E16" s="105"/>
      <c r="F16" s="105"/>
      <c r="G16" s="105"/>
      <c r="H16" s="105"/>
      <c r="I16" s="105"/>
      <c r="J16" s="105"/>
      <c r="L16" s="107"/>
      <c r="M16" s="118"/>
      <c r="N16" s="118"/>
      <c r="O16" s="107"/>
      <c r="P16" s="107"/>
      <c r="Q16" s="107"/>
      <c r="R16" s="107"/>
      <c r="S16" s="107"/>
      <c r="T16" s="107"/>
      <c r="U16" s="107"/>
      <c r="V16" s="107"/>
      <c r="W16" s="107"/>
      <c r="X16" s="107"/>
      <c r="Y16" s="107"/>
      <c r="Z16" s="107"/>
      <c r="AA16" s="107"/>
      <c r="AB16" s="107"/>
      <c r="AC16" s="107"/>
      <c r="AD16" s="107"/>
      <c r="AE16" s="107"/>
      <c r="AF16" s="107"/>
      <c r="AG16" s="117"/>
      <c r="AH16" s="117"/>
      <c r="AI16" s="107"/>
      <c r="AJ16" s="117"/>
      <c r="AK16" s="117"/>
      <c r="AL16" s="117"/>
      <c r="AM16" s="117"/>
      <c r="AN16" s="117"/>
      <c r="AO16" s="117"/>
      <c r="AP16" s="117"/>
      <c r="AQ16" s="117"/>
      <c r="AR16" s="117"/>
      <c r="AS16" s="117"/>
      <c r="AT16" s="117"/>
      <c r="AU16" s="117"/>
      <c r="AV16" s="117"/>
      <c r="AW16" s="117"/>
      <c r="AX16" s="117"/>
      <c r="AY16" s="117"/>
      <c r="AZ16" s="117"/>
      <c r="BA16" s="117"/>
      <c r="BB16" s="117"/>
      <c r="BC16" s="117"/>
      <c r="BD16" s="107"/>
    </row>
    <row r="17" spans="1:57" s="39" customFormat="1" ht="20" customHeight="1" x14ac:dyDescent="0.2">
      <c r="A17" s="119"/>
      <c r="B17" s="120"/>
      <c r="C17" s="121"/>
      <c r="D17" s="121"/>
      <c r="E17" s="121"/>
      <c r="F17" s="121"/>
      <c r="G17" s="121"/>
      <c r="H17" s="121"/>
      <c r="I17" s="121"/>
      <c r="J17" s="121"/>
      <c r="K17" s="119"/>
      <c r="L17" s="122"/>
      <c r="M17" s="123"/>
      <c r="N17" s="123"/>
      <c r="O17" s="122"/>
      <c r="P17" s="122"/>
      <c r="Q17" s="122"/>
      <c r="R17" s="122"/>
      <c r="S17" s="122"/>
      <c r="T17" s="122"/>
      <c r="U17" s="122"/>
      <c r="V17" s="122"/>
      <c r="W17" s="122"/>
      <c r="X17" s="122"/>
      <c r="Y17" s="122"/>
      <c r="Z17" s="122"/>
      <c r="AA17" s="122"/>
      <c r="AB17" s="122"/>
      <c r="AC17" s="122"/>
      <c r="AD17" s="122"/>
      <c r="AE17" s="122"/>
      <c r="AF17" s="122"/>
      <c r="AG17" s="124"/>
      <c r="AH17" s="124"/>
      <c r="AI17" s="122"/>
      <c r="AJ17" s="124"/>
      <c r="AK17" s="124"/>
      <c r="AL17" s="124"/>
      <c r="AM17" s="124"/>
      <c r="AN17" s="124"/>
      <c r="AO17" s="124"/>
      <c r="AP17" s="124"/>
      <c r="AQ17" s="124"/>
      <c r="AR17" s="124"/>
      <c r="AS17" s="124"/>
      <c r="AT17" s="124"/>
      <c r="AU17" s="124"/>
      <c r="AV17" s="124"/>
      <c r="AW17" s="124"/>
      <c r="AX17" s="124"/>
      <c r="AY17" s="124"/>
      <c r="AZ17" s="124"/>
      <c r="BA17" s="124"/>
      <c r="BB17" s="124"/>
      <c r="BC17" s="124"/>
      <c r="BD17" s="107"/>
    </row>
    <row r="18" spans="1:57" ht="21" x14ac:dyDescent="0.2">
      <c r="B18" s="102" t="s">
        <v>125</v>
      </c>
      <c r="C18" s="102"/>
      <c r="D18" s="104"/>
      <c r="E18" s="104"/>
      <c r="F18" s="104"/>
      <c r="G18" s="104"/>
      <c r="H18" s="104"/>
      <c r="I18" s="104"/>
      <c r="J18" s="104"/>
      <c r="K18" s="2"/>
      <c r="L18" s="2"/>
      <c r="M18" s="2"/>
      <c r="N18" s="2"/>
      <c r="O18" s="2"/>
      <c r="P18" s="2"/>
      <c r="Q18" s="2"/>
      <c r="R18" s="2"/>
      <c r="S18" s="2"/>
      <c r="T18" s="2"/>
      <c r="U18" s="2"/>
      <c r="V18" s="2"/>
      <c r="W18" s="2"/>
      <c r="X18" s="2"/>
      <c r="Y18" s="2"/>
      <c r="Z18" s="2"/>
      <c r="AA18" s="2"/>
      <c r="AB18" s="2"/>
      <c r="AC18" s="2"/>
      <c r="AD18" s="2"/>
      <c r="AE18" s="2"/>
      <c r="AF18" s="2"/>
      <c r="AG18" s="2"/>
      <c r="AH18" s="2"/>
      <c r="AI18" s="2"/>
      <c r="AJ18" s="5"/>
      <c r="AK18" s="5"/>
      <c r="AL18" s="5"/>
      <c r="AM18" s="125"/>
      <c r="AN18" s="125"/>
      <c r="AO18" s="125"/>
      <c r="AP18" s="125"/>
      <c r="AQ18" s="125"/>
      <c r="AR18" s="125"/>
      <c r="AS18" s="125"/>
      <c r="AT18" s="125"/>
      <c r="AU18" s="2"/>
      <c r="AV18" s="2"/>
      <c r="AW18" s="2"/>
      <c r="AX18" s="2"/>
      <c r="AY18" s="126"/>
      <c r="AZ18" s="126"/>
      <c r="BA18" s="126"/>
      <c r="BB18" s="126"/>
      <c r="BC18" s="126"/>
    </row>
    <row r="19" spans="1:57" ht="18" customHeight="1" x14ac:dyDescent="0.2">
      <c r="B19" s="38"/>
      <c r="C19" s="38" t="s">
        <v>154</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17"/>
      <c r="AK19" s="117"/>
      <c r="AL19" s="117"/>
      <c r="AM19" s="117"/>
      <c r="AN19" s="117"/>
      <c r="AO19" s="117"/>
      <c r="AP19" s="117"/>
      <c r="AQ19" s="117"/>
      <c r="AR19" s="117"/>
      <c r="AS19" s="117"/>
      <c r="AT19" s="117"/>
      <c r="AU19" s="117"/>
      <c r="AV19" s="117"/>
      <c r="AW19" s="117"/>
      <c r="AX19" s="117"/>
      <c r="AY19" s="117"/>
      <c r="AZ19" s="117"/>
      <c r="BA19" s="117"/>
      <c r="BB19" s="117"/>
      <c r="BE19" s="3"/>
    </row>
    <row r="20" spans="1:57" ht="22.5" customHeight="1" thickBot="1" x14ac:dyDescent="0.25">
      <c r="B20" s="127"/>
      <c r="C20" s="127"/>
      <c r="D20" s="127"/>
      <c r="E20" s="127"/>
      <c r="F20" s="127"/>
      <c r="G20" s="127"/>
      <c r="H20" s="127"/>
      <c r="I20" s="127"/>
      <c r="J20" s="127"/>
      <c r="K20" s="127"/>
      <c r="L20" s="127"/>
      <c r="M20" s="127"/>
      <c r="N20" s="127"/>
      <c r="O20" s="127"/>
      <c r="P20" s="127"/>
      <c r="Q20" s="127"/>
      <c r="R20" s="127"/>
      <c r="S20" s="128"/>
      <c r="T20" s="127"/>
      <c r="U20" s="128" t="s">
        <v>192</v>
      </c>
      <c r="V20" s="127"/>
      <c r="W20" s="127"/>
      <c r="X20" s="127"/>
      <c r="Y20" s="127"/>
      <c r="Z20" s="127"/>
      <c r="AA20" s="127"/>
      <c r="AB20" s="127"/>
      <c r="AC20" s="127"/>
      <c r="AD20" s="127"/>
      <c r="AE20" s="127"/>
      <c r="AF20" s="127"/>
      <c r="AG20" s="127"/>
      <c r="AH20" s="127"/>
      <c r="AI20" s="127"/>
      <c r="AJ20" s="129"/>
      <c r="AK20" s="129"/>
      <c r="AL20" s="128"/>
      <c r="AM20" s="130"/>
      <c r="AN20" s="130"/>
      <c r="AO20" s="130"/>
      <c r="AP20" s="130"/>
      <c r="AQ20" s="130"/>
      <c r="AR20" s="130"/>
      <c r="AS20" s="130"/>
      <c r="AT20" s="130"/>
      <c r="AU20" s="131"/>
      <c r="AV20" s="131"/>
      <c r="AW20" s="132"/>
      <c r="AX20" s="132"/>
      <c r="AY20" s="132"/>
      <c r="AZ20" s="132"/>
      <c r="BA20" s="132"/>
      <c r="BB20" s="132"/>
      <c r="BC20" s="132"/>
    </row>
    <row r="21" spans="1:57" ht="65.25" customHeight="1" thickBot="1" x14ac:dyDescent="0.25">
      <c r="B21" s="504" t="s">
        <v>179</v>
      </c>
      <c r="C21" s="505"/>
      <c r="D21" s="505"/>
      <c r="E21" s="505"/>
      <c r="F21" s="505"/>
      <c r="G21" s="505"/>
      <c r="H21" s="505"/>
      <c r="I21" s="505"/>
      <c r="J21" s="505"/>
      <c r="K21" s="505"/>
      <c r="L21" s="505"/>
      <c r="M21" s="505"/>
      <c r="N21" s="505"/>
      <c r="O21" s="505"/>
      <c r="P21" s="505"/>
      <c r="Q21" s="505"/>
      <c r="R21" s="505"/>
      <c r="S21" s="505"/>
      <c r="T21" s="506"/>
      <c r="U21" s="507" t="str">
        <f>IF(SUM(串刺用【先頭】:串刺用【末尾】!A150) &gt; 0, ROUNDDOWN(SUM(串刺用【先頭】:串刺用【末尾】!A150),-3), "")</f>
        <v/>
      </c>
      <c r="V21" s="507"/>
      <c r="W21" s="507"/>
      <c r="X21" s="507"/>
      <c r="Y21" s="507"/>
      <c r="Z21" s="507"/>
      <c r="AA21" s="507"/>
      <c r="AB21" s="507"/>
      <c r="AC21" s="507"/>
      <c r="AD21" s="507"/>
      <c r="AE21" s="507"/>
      <c r="AF21" s="507"/>
      <c r="AG21" s="507"/>
      <c r="AH21" s="507"/>
      <c r="AI21" s="507"/>
      <c r="AJ21" s="508" t="s">
        <v>46</v>
      </c>
      <c r="AK21" s="509"/>
      <c r="AL21" s="133"/>
      <c r="AM21" s="134"/>
      <c r="AN21" s="134"/>
      <c r="AO21" s="134"/>
      <c r="AP21" s="134"/>
      <c r="AQ21" s="134"/>
      <c r="AR21" s="134"/>
      <c r="AS21" s="134"/>
      <c r="AT21" s="134"/>
      <c r="AU21" s="510"/>
      <c r="AV21" s="510"/>
      <c r="AW21" s="135"/>
      <c r="AX21" s="135"/>
      <c r="AY21" s="135"/>
      <c r="AZ21" s="135"/>
      <c r="BA21" s="135"/>
      <c r="BB21" s="135"/>
      <c r="BC21" s="135"/>
    </row>
    <row r="22" spans="1:57" ht="22.5" customHeight="1" thickBot="1" x14ac:dyDescent="0.25">
      <c r="B22" s="127"/>
      <c r="C22" s="127"/>
      <c r="D22" s="127"/>
      <c r="E22" s="127"/>
      <c r="F22" s="127"/>
      <c r="G22" s="170"/>
      <c r="H22" s="171"/>
      <c r="I22" s="170"/>
      <c r="J22" s="170"/>
      <c r="K22" s="170"/>
      <c r="L22" s="170"/>
      <c r="M22" s="170"/>
      <c r="N22" s="170"/>
      <c r="O22" s="170"/>
      <c r="P22" s="170"/>
      <c r="Q22" s="170"/>
      <c r="R22" s="170"/>
      <c r="S22" s="170"/>
      <c r="T22" s="170"/>
      <c r="U22" s="170"/>
      <c r="V22" s="170"/>
      <c r="W22" s="127"/>
      <c r="X22" s="127"/>
      <c r="Y22" s="127"/>
      <c r="Z22" s="127"/>
      <c r="AA22" s="127"/>
      <c r="AB22" s="127"/>
      <c r="AC22" s="127"/>
      <c r="AD22" s="127"/>
      <c r="AE22" s="127"/>
      <c r="AF22" s="127"/>
      <c r="AG22" s="127"/>
      <c r="AH22" s="127"/>
      <c r="AI22" s="127"/>
      <c r="AJ22" s="127"/>
      <c r="AK22" s="127"/>
      <c r="AL22" s="172"/>
      <c r="AM22" s="172"/>
      <c r="AN22" s="126"/>
      <c r="AO22" s="126"/>
      <c r="AP22" s="126"/>
      <c r="AQ22" s="126"/>
      <c r="AR22" s="126"/>
      <c r="AS22" s="126"/>
      <c r="AT22" s="126"/>
      <c r="AU22" s="126"/>
      <c r="AV22" s="126"/>
      <c r="AW22" s="126"/>
      <c r="AX22" s="126"/>
      <c r="AY22" s="172"/>
      <c r="AZ22" s="172"/>
      <c r="BA22" s="172"/>
      <c r="BB22" s="172"/>
      <c r="BC22" s="172"/>
    </row>
    <row r="23" spans="1:57" ht="65.25" customHeight="1" thickBot="1" x14ac:dyDescent="0.25">
      <c r="B23" s="504" t="s">
        <v>180</v>
      </c>
      <c r="C23" s="505"/>
      <c r="D23" s="505"/>
      <c r="E23" s="505"/>
      <c r="F23" s="505"/>
      <c r="G23" s="505"/>
      <c r="H23" s="505"/>
      <c r="I23" s="505"/>
      <c r="J23" s="505"/>
      <c r="K23" s="505"/>
      <c r="L23" s="505"/>
      <c r="M23" s="505"/>
      <c r="N23" s="505"/>
      <c r="O23" s="505"/>
      <c r="P23" s="505"/>
      <c r="Q23" s="505"/>
      <c r="R23" s="505"/>
      <c r="S23" s="505"/>
      <c r="T23" s="506"/>
      <c r="U23" s="507" t="str">
        <f>IF(L10="","",SUM(L10*150000+SUM(串刺用【先頭】:串刺用【末尾】!A151)*50000))</f>
        <v/>
      </c>
      <c r="V23" s="507"/>
      <c r="W23" s="507"/>
      <c r="X23" s="507"/>
      <c r="Y23" s="507"/>
      <c r="Z23" s="507"/>
      <c r="AA23" s="507"/>
      <c r="AB23" s="507"/>
      <c r="AC23" s="507"/>
      <c r="AD23" s="507"/>
      <c r="AE23" s="507"/>
      <c r="AF23" s="507"/>
      <c r="AG23" s="507"/>
      <c r="AH23" s="507"/>
      <c r="AI23" s="507"/>
      <c r="AJ23" s="508" t="s">
        <v>46</v>
      </c>
      <c r="AK23" s="509"/>
      <c r="AL23" s="172"/>
      <c r="AM23" s="172"/>
      <c r="AN23" s="126"/>
      <c r="AO23" s="126"/>
      <c r="AP23" s="126"/>
      <c r="AQ23" s="126"/>
      <c r="AR23" s="126"/>
      <c r="AS23" s="126"/>
      <c r="AT23" s="126"/>
      <c r="AU23" s="126"/>
      <c r="AV23" s="126"/>
      <c r="AW23" s="126"/>
      <c r="AX23" s="126"/>
      <c r="AY23" s="172"/>
      <c r="AZ23" s="172"/>
      <c r="BA23" s="172"/>
      <c r="BB23" s="172"/>
      <c r="BC23" s="172"/>
    </row>
    <row r="24" spans="1:57" ht="22.5" customHeight="1" thickBot="1" x14ac:dyDescent="0.25">
      <c r="B24" s="127"/>
      <c r="C24" s="127"/>
      <c r="D24" s="127"/>
      <c r="E24" s="127"/>
      <c r="F24" s="127"/>
      <c r="G24" s="170"/>
      <c r="H24" s="171"/>
      <c r="I24" s="170"/>
      <c r="J24" s="170"/>
      <c r="K24" s="170"/>
      <c r="L24" s="170"/>
      <c r="M24" s="170"/>
      <c r="N24" s="170"/>
      <c r="O24" s="170"/>
      <c r="P24" s="170"/>
      <c r="Q24" s="170"/>
      <c r="R24" s="170"/>
      <c r="S24" s="170"/>
      <c r="T24" s="170"/>
      <c r="U24" s="170"/>
      <c r="V24" s="170"/>
      <c r="W24" s="127"/>
      <c r="X24" s="127"/>
      <c r="Y24" s="127"/>
      <c r="Z24" s="127"/>
      <c r="AA24" s="127"/>
      <c r="AB24" s="127"/>
      <c r="AC24" s="127"/>
      <c r="AD24" s="127"/>
      <c r="AE24" s="127"/>
      <c r="AF24" s="127"/>
      <c r="AG24" s="127"/>
      <c r="AH24" s="127"/>
      <c r="AI24" s="127"/>
      <c r="AJ24" s="127"/>
      <c r="AK24" s="127"/>
      <c r="AL24" s="172"/>
      <c r="AM24" s="172"/>
      <c r="AN24" s="126"/>
      <c r="AO24" s="126"/>
      <c r="AP24" s="126"/>
      <c r="AQ24" s="126"/>
      <c r="AR24" s="126"/>
      <c r="AS24" s="126"/>
      <c r="AT24" s="126"/>
      <c r="AU24" s="126"/>
      <c r="AV24" s="126"/>
      <c r="AW24" s="126"/>
      <c r="AX24" s="126"/>
      <c r="AY24" s="172"/>
      <c r="AZ24" s="172"/>
      <c r="BA24" s="172"/>
      <c r="BB24" s="172"/>
      <c r="BC24" s="172"/>
    </row>
    <row r="25" spans="1:57" ht="65.5" customHeight="1" thickBot="1" x14ac:dyDescent="0.25">
      <c r="B25" s="504" t="s">
        <v>181</v>
      </c>
      <c r="C25" s="505"/>
      <c r="D25" s="505"/>
      <c r="E25" s="505"/>
      <c r="F25" s="505"/>
      <c r="G25" s="505"/>
      <c r="H25" s="505"/>
      <c r="I25" s="505"/>
      <c r="J25" s="505"/>
      <c r="K25" s="505"/>
      <c r="L25" s="505"/>
      <c r="M25" s="505"/>
      <c r="N25" s="505"/>
      <c r="O25" s="505"/>
      <c r="P25" s="505"/>
      <c r="Q25" s="505"/>
      <c r="R25" s="505"/>
      <c r="S25" s="505"/>
      <c r="T25" s="506"/>
      <c r="U25" s="507" t="str">
        <f>IF(AND(U21&lt;&gt;"",U23&lt;&gt;""),U23-U21,"")</f>
        <v/>
      </c>
      <c r="V25" s="507"/>
      <c r="W25" s="507"/>
      <c r="X25" s="507"/>
      <c r="Y25" s="507"/>
      <c r="Z25" s="507"/>
      <c r="AA25" s="507"/>
      <c r="AB25" s="507"/>
      <c r="AC25" s="507"/>
      <c r="AD25" s="507"/>
      <c r="AE25" s="507"/>
      <c r="AF25" s="507"/>
      <c r="AG25" s="507"/>
      <c r="AH25" s="507"/>
      <c r="AI25" s="507"/>
      <c r="AJ25" s="508" t="s">
        <v>46</v>
      </c>
      <c r="AK25" s="509"/>
      <c r="AL25" s="172"/>
      <c r="AM25" s="172"/>
      <c r="AN25" s="126"/>
      <c r="AO25" s="126"/>
      <c r="AP25" s="126"/>
      <c r="AQ25" s="126"/>
      <c r="AR25" s="126"/>
      <c r="AS25" s="126"/>
      <c r="AT25" s="126"/>
      <c r="AU25" s="126"/>
      <c r="AV25" s="126"/>
      <c r="AW25" s="126"/>
      <c r="AX25" s="126"/>
      <c r="AY25" s="172"/>
      <c r="AZ25" s="172"/>
      <c r="BA25" s="172"/>
      <c r="BB25" s="172"/>
      <c r="BC25" s="172"/>
    </row>
    <row r="26" spans="1:57" ht="23" customHeight="1" thickBot="1" x14ac:dyDescent="0.25">
      <c r="B26" s="287"/>
      <c r="C26" s="287"/>
      <c r="D26" s="287"/>
      <c r="E26" s="287"/>
      <c r="F26" s="287"/>
      <c r="G26" s="287"/>
      <c r="H26" s="287"/>
      <c r="I26" s="287"/>
      <c r="J26" s="287"/>
      <c r="K26" s="287"/>
      <c r="L26" s="287"/>
      <c r="M26" s="287"/>
      <c r="N26" s="287"/>
      <c r="O26" s="287"/>
      <c r="P26" s="287"/>
      <c r="Q26" s="287"/>
      <c r="R26" s="287"/>
      <c r="S26" s="287"/>
      <c r="T26" s="287"/>
      <c r="U26" s="128" t="s">
        <v>193</v>
      </c>
      <c r="V26" s="288"/>
      <c r="W26" s="288"/>
      <c r="X26" s="288"/>
      <c r="Y26" s="288"/>
      <c r="Z26" s="288"/>
      <c r="AA26" s="288"/>
      <c r="AB26" s="288"/>
      <c r="AC26" s="288"/>
      <c r="AD26" s="288"/>
      <c r="AE26" s="288"/>
      <c r="AF26" s="288"/>
      <c r="AG26" s="288"/>
      <c r="AH26" s="288"/>
      <c r="AI26" s="288"/>
      <c r="AJ26" s="248"/>
      <c r="AK26" s="248"/>
      <c r="AL26" s="134"/>
      <c r="AM26" s="134"/>
      <c r="AN26" s="134"/>
      <c r="AO26" s="134"/>
      <c r="AP26" s="134"/>
      <c r="AQ26" s="134"/>
      <c r="AR26" s="134"/>
      <c r="AS26" s="134"/>
      <c r="AT26" s="134"/>
      <c r="AU26" s="131"/>
      <c r="AV26" s="131"/>
      <c r="AW26" s="135"/>
      <c r="AX26" s="135"/>
      <c r="AY26" s="135"/>
      <c r="AZ26" s="135"/>
      <c r="BA26" s="135"/>
      <c r="BB26" s="135"/>
      <c r="BC26" s="135"/>
    </row>
    <row r="27" spans="1:57" ht="65.25" customHeight="1" thickBot="1" x14ac:dyDescent="0.25">
      <c r="B27" s="504" t="s">
        <v>182</v>
      </c>
      <c r="C27" s="505"/>
      <c r="D27" s="505"/>
      <c r="E27" s="505"/>
      <c r="F27" s="505"/>
      <c r="G27" s="505"/>
      <c r="H27" s="505"/>
      <c r="I27" s="505"/>
      <c r="J27" s="505"/>
      <c r="K27" s="505"/>
      <c r="L27" s="505"/>
      <c r="M27" s="505"/>
      <c r="N27" s="505"/>
      <c r="O27" s="505"/>
      <c r="P27" s="505"/>
      <c r="Q27" s="505"/>
      <c r="R27" s="505"/>
      <c r="S27" s="505"/>
      <c r="T27" s="506"/>
      <c r="U27" s="507" t="str">
        <f>IF(SUM(串刺用【先頭】:串刺用【末尾】!A152) &gt; 0, SUM(串刺用【先頭】:串刺用【末尾】!A152), "")</f>
        <v/>
      </c>
      <c r="V27" s="507"/>
      <c r="W27" s="507"/>
      <c r="X27" s="507"/>
      <c r="Y27" s="507"/>
      <c r="Z27" s="507"/>
      <c r="AA27" s="507"/>
      <c r="AB27" s="507"/>
      <c r="AC27" s="507"/>
      <c r="AD27" s="507"/>
      <c r="AE27" s="507"/>
      <c r="AF27" s="507"/>
      <c r="AG27" s="507"/>
      <c r="AH27" s="507"/>
      <c r="AI27" s="507"/>
      <c r="AJ27" s="508" t="s">
        <v>46</v>
      </c>
      <c r="AK27" s="509"/>
      <c r="AL27" s="133"/>
      <c r="AM27" s="134"/>
      <c r="AN27" s="134"/>
      <c r="AO27" s="134"/>
      <c r="AP27" s="134"/>
      <c r="AQ27" s="134"/>
      <c r="AR27" s="134"/>
      <c r="AS27" s="134"/>
      <c r="AT27" s="134"/>
      <c r="AU27" s="510"/>
      <c r="AV27" s="510"/>
      <c r="AW27" s="135"/>
      <c r="AX27" s="135"/>
      <c r="AY27" s="135"/>
      <c r="AZ27" s="135"/>
      <c r="BA27" s="135"/>
      <c r="BB27" s="135"/>
      <c r="BC27" s="135"/>
    </row>
    <row r="28" spans="1:57" ht="25" customHeight="1" thickBot="1" x14ac:dyDescent="0.25">
      <c r="B28" s="289"/>
      <c r="C28" s="289"/>
      <c r="D28" s="289"/>
      <c r="E28" s="289"/>
      <c r="F28" s="289"/>
      <c r="G28" s="289"/>
      <c r="H28" s="289"/>
      <c r="I28" s="289"/>
      <c r="J28" s="289"/>
      <c r="K28" s="289"/>
      <c r="L28" s="289"/>
      <c r="M28" s="289"/>
      <c r="N28" s="289"/>
      <c r="O28" s="289"/>
      <c r="P28" s="289"/>
      <c r="Q28" s="289"/>
      <c r="R28" s="289"/>
      <c r="S28" s="289"/>
      <c r="T28" s="289"/>
      <c r="U28" s="286"/>
      <c r="V28" s="286"/>
      <c r="W28" s="286"/>
      <c r="X28" s="286"/>
      <c r="Y28" s="286"/>
      <c r="Z28" s="286"/>
      <c r="AA28" s="286"/>
      <c r="AB28" s="286"/>
      <c r="AC28" s="286"/>
      <c r="AD28" s="286"/>
      <c r="AE28" s="286"/>
      <c r="AF28" s="286"/>
      <c r="AG28" s="286"/>
      <c r="AH28" s="286"/>
      <c r="AI28" s="286"/>
      <c r="AJ28" s="131"/>
      <c r="AK28" s="131"/>
      <c r="AL28" s="134"/>
      <c r="AM28" s="134"/>
      <c r="AN28" s="134"/>
      <c r="AO28" s="134"/>
      <c r="AP28" s="134"/>
      <c r="AQ28" s="134"/>
      <c r="AR28" s="134"/>
      <c r="AS28" s="134"/>
      <c r="AT28" s="134"/>
      <c r="AU28" s="131"/>
      <c r="AV28" s="131"/>
      <c r="AW28" s="135"/>
      <c r="AX28" s="135"/>
      <c r="AY28" s="135"/>
      <c r="AZ28" s="135"/>
      <c r="BA28" s="135"/>
      <c r="BB28" s="135"/>
      <c r="BC28" s="135"/>
    </row>
    <row r="29" spans="1:57" ht="65.25" customHeight="1" thickBot="1" x14ac:dyDescent="0.25">
      <c r="B29" s="504" t="s">
        <v>183</v>
      </c>
      <c r="C29" s="505"/>
      <c r="D29" s="505"/>
      <c r="E29" s="505"/>
      <c r="F29" s="505"/>
      <c r="G29" s="505"/>
      <c r="H29" s="505"/>
      <c r="I29" s="505"/>
      <c r="J29" s="505"/>
      <c r="K29" s="505"/>
      <c r="L29" s="505"/>
      <c r="M29" s="505"/>
      <c r="N29" s="505"/>
      <c r="O29" s="505"/>
      <c r="P29" s="505"/>
      <c r="Q29" s="505"/>
      <c r="R29" s="505"/>
      <c r="S29" s="505"/>
      <c r="T29" s="506"/>
      <c r="U29" s="507" t="str">
        <f>IF(AND(U25&lt;&gt;"",U27&lt;&gt;""),MIN(U25,U27),"")</f>
        <v/>
      </c>
      <c r="V29" s="507"/>
      <c r="W29" s="507"/>
      <c r="X29" s="507"/>
      <c r="Y29" s="507"/>
      <c r="Z29" s="507"/>
      <c r="AA29" s="507"/>
      <c r="AB29" s="507"/>
      <c r="AC29" s="507"/>
      <c r="AD29" s="507"/>
      <c r="AE29" s="507"/>
      <c r="AF29" s="507"/>
      <c r="AG29" s="507"/>
      <c r="AH29" s="507"/>
      <c r="AI29" s="507"/>
      <c r="AJ29" s="508" t="s">
        <v>46</v>
      </c>
      <c r="AK29" s="509"/>
      <c r="AL29" s="133"/>
      <c r="AM29" s="134"/>
      <c r="AN29" s="134"/>
      <c r="AO29" s="134"/>
      <c r="AP29" s="134"/>
      <c r="AQ29" s="134"/>
      <c r="AR29" s="134"/>
      <c r="AS29" s="134"/>
      <c r="AT29" s="134"/>
      <c r="AU29" s="510"/>
      <c r="AV29" s="510"/>
      <c r="AW29" s="135"/>
      <c r="AX29" s="135"/>
      <c r="AY29" s="135"/>
      <c r="AZ29" s="135"/>
      <c r="BA29" s="135"/>
      <c r="BB29" s="135"/>
      <c r="BC29" s="135"/>
    </row>
    <row r="30" spans="1:57" ht="25" customHeight="1" thickBot="1" x14ac:dyDescent="0.25">
      <c r="B30" s="289"/>
      <c r="C30" s="289"/>
      <c r="D30" s="289"/>
      <c r="E30" s="289"/>
      <c r="F30" s="289"/>
      <c r="G30" s="289"/>
      <c r="H30" s="289"/>
      <c r="I30" s="289"/>
      <c r="J30" s="289"/>
      <c r="K30" s="289"/>
      <c r="L30" s="289"/>
      <c r="M30" s="289"/>
      <c r="N30" s="289"/>
      <c r="O30" s="289"/>
      <c r="P30" s="289"/>
      <c r="Q30" s="289"/>
      <c r="R30" s="289"/>
      <c r="S30" s="289"/>
      <c r="T30" s="289"/>
      <c r="U30" s="286"/>
      <c r="V30" s="286"/>
      <c r="W30" s="286"/>
      <c r="X30" s="286"/>
      <c r="Y30" s="286"/>
      <c r="Z30" s="286"/>
      <c r="AA30" s="286"/>
      <c r="AB30" s="286"/>
      <c r="AC30" s="286"/>
      <c r="AD30" s="286"/>
      <c r="AE30" s="286"/>
      <c r="AF30" s="286"/>
      <c r="AG30" s="286"/>
      <c r="AH30" s="286"/>
      <c r="AI30" s="286"/>
      <c r="AJ30" s="131"/>
      <c r="AK30" s="131"/>
      <c r="AL30" s="134"/>
      <c r="AM30" s="134"/>
      <c r="AN30" s="134"/>
      <c r="AO30" s="134"/>
      <c r="AP30" s="134"/>
      <c r="AQ30" s="134"/>
      <c r="AR30" s="134"/>
      <c r="AS30" s="134"/>
      <c r="AT30" s="134"/>
      <c r="AU30" s="131"/>
      <c r="AV30" s="131"/>
      <c r="AW30" s="135"/>
      <c r="AX30" s="135"/>
      <c r="AY30" s="135"/>
      <c r="AZ30" s="135"/>
      <c r="BA30" s="135"/>
      <c r="BB30" s="135"/>
      <c r="BC30" s="135"/>
    </row>
    <row r="31" spans="1:57" ht="65.25" customHeight="1" thickBot="1" x14ac:dyDescent="0.25">
      <c r="B31" s="504" t="s">
        <v>184</v>
      </c>
      <c r="C31" s="505"/>
      <c r="D31" s="505"/>
      <c r="E31" s="505"/>
      <c r="F31" s="505"/>
      <c r="G31" s="505"/>
      <c r="H31" s="505"/>
      <c r="I31" s="505"/>
      <c r="J31" s="505"/>
      <c r="K31" s="505"/>
      <c r="L31" s="505"/>
      <c r="M31" s="505"/>
      <c r="N31" s="505"/>
      <c r="O31" s="505"/>
      <c r="P31" s="505"/>
      <c r="Q31" s="505"/>
      <c r="R31" s="505"/>
      <c r="S31" s="505"/>
      <c r="T31" s="506"/>
      <c r="U31" s="507" t="str">
        <f>IF(U21&lt;&gt;"",MIN(U21,U23)+IF(AND(U29&gt;0,U29&lt;&gt;""),U29,0),"")</f>
        <v/>
      </c>
      <c r="V31" s="507"/>
      <c r="W31" s="507"/>
      <c r="X31" s="507"/>
      <c r="Y31" s="507"/>
      <c r="Z31" s="507"/>
      <c r="AA31" s="507"/>
      <c r="AB31" s="507"/>
      <c r="AC31" s="507"/>
      <c r="AD31" s="507"/>
      <c r="AE31" s="507"/>
      <c r="AF31" s="507"/>
      <c r="AG31" s="507"/>
      <c r="AH31" s="507"/>
      <c r="AI31" s="507"/>
      <c r="AJ31" s="508" t="s">
        <v>46</v>
      </c>
      <c r="AK31" s="509"/>
      <c r="AL31" s="134"/>
      <c r="AM31" s="134"/>
      <c r="AN31" s="134"/>
      <c r="AO31" s="134"/>
      <c r="AP31" s="134"/>
      <c r="AQ31" s="134"/>
      <c r="AR31" s="134"/>
      <c r="AS31" s="134"/>
      <c r="AT31" s="134"/>
      <c r="AU31" s="131"/>
      <c r="AV31" s="131"/>
      <c r="AW31" s="135"/>
      <c r="AX31" s="135"/>
      <c r="AY31" s="135"/>
      <c r="AZ31" s="135"/>
      <c r="BA31" s="135"/>
      <c r="BB31" s="135"/>
      <c r="BC31" s="135"/>
    </row>
    <row r="32" spans="1:57" ht="22.5" customHeight="1" thickBot="1" x14ac:dyDescent="0.25">
      <c r="B32" s="127"/>
      <c r="C32" s="127"/>
      <c r="D32" s="127"/>
      <c r="E32" s="127"/>
      <c r="F32" s="127"/>
      <c r="G32" s="170"/>
      <c r="H32" s="171"/>
      <c r="I32" s="170"/>
      <c r="J32" s="170"/>
      <c r="K32" s="170"/>
      <c r="L32" s="170"/>
      <c r="M32" s="170"/>
      <c r="N32" s="170"/>
      <c r="O32" s="170"/>
      <c r="P32" s="170"/>
      <c r="Q32" s="170"/>
      <c r="R32" s="170"/>
      <c r="S32" s="170"/>
      <c r="T32" s="170"/>
      <c r="U32" s="170"/>
      <c r="V32" s="170"/>
      <c r="W32" s="127"/>
      <c r="X32" s="127"/>
      <c r="Y32" s="127"/>
      <c r="Z32" s="127"/>
      <c r="AA32" s="127"/>
      <c r="AB32" s="127"/>
      <c r="AC32" s="127"/>
      <c r="AD32" s="127"/>
      <c r="AE32" s="127"/>
      <c r="AF32" s="127"/>
      <c r="AG32" s="127"/>
      <c r="AH32" s="127"/>
      <c r="AI32" s="127"/>
      <c r="AJ32" s="127"/>
      <c r="AK32" s="127"/>
      <c r="AL32" s="172"/>
      <c r="AM32" s="172"/>
      <c r="AN32" s="126"/>
      <c r="AO32" s="126"/>
      <c r="AP32" s="126"/>
      <c r="AQ32" s="126"/>
      <c r="AR32" s="126"/>
      <c r="AS32" s="126"/>
      <c r="AT32" s="126"/>
      <c r="AU32" s="126"/>
      <c r="AV32" s="126"/>
      <c r="AW32" s="126"/>
      <c r="AX32" s="126"/>
      <c r="AY32" s="172"/>
      <c r="AZ32" s="172"/>
      <c r="BA32" s="172"/>
      <c r="BB32" s="172"/>
      <c r="BC32" s="172"/>
    </row>
    <row r="33" spans="2:55" ht="65.25" customHeight="1" thickBot="1" x14ac:dyDescent="0.25">
      <c r="B33" s="528" t="s">
        <v>185</v>
      </c>
      <c r="C33" s="529"/>
      <c r="D33" s="529"/>
      <c r="E33" s="529"/>
      <c r="F33" s="529"/>
      <c r="G33" s="529"/>
      <c r="H33" s="529"/>
      <c r="I33" s="529"/>
      <c r="J33" s="529"/>
      <c r="K33" s="529"/>
      <c r="L33" s="529"/>
      <c r="M33" s="529"/>
      <c r="N33" s="529"/>
      <c r="O33" s="529"/>
      <c r="P33" s="529"/>
      <c r="Q33" s="529"/>
      <c r="R33" s="529"/>
      <c r="S33" s="529"/>
      <c r="T33" s="530"/>
      <c r="U33" s="531"/>
      <c r="V33" s="531"/>
      <c r="W33" s="531"/>
      <c r="X33" s="531"/>
      <c r="Y33" s="531"/>
      <c r="Z33" s="531"/>
      <c r="AA33" s="531"/>
      <c r="AB33" s="531"/>
      <c r="AC33" s="531"/>
      <c r="AD33" s="531"/>
      <c r="AE33" s="531"/>
      <c r="AF33" s="531"/>
      <c r="AG33" s="531"/>
      <c r="AH33" s="531"/>
      <c r="AI33" s="531"/>
      <c r="AJ33" s="508" t="s">
        <v>46</v>
      </c>
      <c r="AK33" s="509"/>
      <c r="AL33" s="172"/>
      <c r="AM33" s="503" t="str">
        <f>IF(AND(U21&lt;&gt;"",U31&gt;0,U33=""),"（L）の欄を直接手入力してください。","")</f>
        <v/>
      </c>
      <c r="AN33" s="503"/>
      <c r="AO33" s="503"/>
      <c r="AP33" s="503"/>
      <c r="AQ33" s="503"/>
      <c r="AR33" s="503"/>
      <c r="AS33" s="503"/>
      <c r="AT33" s="503"/>
      <c r="AU33" s="503"/>
      <c r="AV33" s="503"/>
      <c r="AW33" s="503"/>
      <c r="AX33" s="503"/>
      <c r="AY33" s="503"/>
      <c r="AZ33" s="503"/>
      <c r="BA33" s="503"/>
      <c r="BB33" s="503"/>
      <c r="BC33" s="172"/>
    </row>
    <row r="34" spans="2:55" ht="22.5" customHeight="1" thickBot="1" x14ac:dyDescent="0.25">
      <c r="B34" s="127"/>
      <c r="C34" s="127"/>
      <c r="D34" s="127"/>
      <c r="E34" s="127"/>
      <c r="F34" s="127"/>
      <c r="G34" s="127"/>
      <c r="H34" s="127"/>
      <c r="I34" s="127"/>
      <c r="J34" s="127"/>
      <c r="K34" s="127"/>
      <c r="L34" s="127"/>
      <c r="M34" s="127"/>
      <c r="N34" s="127"/>
      <c r="O34" s="127"/>
      <c r="P34" s="127"/>
      <c r="Q34" s="127"/>
      <c r="R34" s="127"/>
      <c r="S34" s="128"/>
      <c r="T34" s="127"/>
      <c r="U34" s="128" t="s">
        <v>99</v>
      </c>
      <c r="V34" s="127"/>
      <c r="W34" s="127"/>
      <c r="X34" s="127"/>
      <c r="Y34" s="127"/>
      <c r="Z34" s="127"/>
      <c r="AA34" s="127"/>
      <c r="AB34" s="127"/>
      <c r="AC34" s="127"/>
      <c r="AD34" s="127"/>
      <c r="AE34" s="127"/>
      <c r="AF34" s="127"/>
      <c r="AG34" s="127"/>
      <c r="AH34" s="127"/>
      <c r="AI34" s="127"/>
      <c r="AJ34" s="129"/>
      <c r="AK34" s="129"/>
      <c r="AL34" s="128"/>
      <c r="AM34" s="130"/>
      <c r="AN34" s="130"/>
      <c r="AO34" s="130"/>
      <c r="AP34" s="130"/>
      <c r="AQ34" s="130"/>
      <c r="AR34" s="130"/>
      <c r="AS34" s="130"/>
      <c r="AT34" s="130"/>
      <c r="AU34" s="131"/>
      <c r="AV34" s="131"/>
      <c r="AW34" s="132"/>
      <c r="AX34" s="132"/>
      <c r="AY34" s="132"/>
      <c r="AZ34" s="132"/>
      <c r="BA34" s="132"/>
      <c r="BB34" s="132"/>
      <c r="BC34" s="132"/>
    </row>
    <row r="35" spans="2:55" s="2" customFormat="1" ht="66" customHeight="1" thickBot="1" x14ac:dyDescent="0.25">
      <c r="B35" s="504" t="s">
        <v>186</v>
      </c>
      <c r="C35" s="505"/>
      <c r="D35" s="505"/>
      <c r="E35" s="505"/>
      <c r="F35" s="505"/>
      <c r="G35" s="505"/>
      <c r="H35" s="505"/>
      <c r="I35" s="505"/>
      <c r="J35" s="505"/>
      <c r="K35" s="505"/>
      <c r="L35" s="505"/>
      <c r="M35" s="505"/>
      <c r="N35" s="505"/>
      <c r="O35" s="505"/>
      <c r="P35" s="505"/>
      <c r="Q35" s="505"/>
      <c r="R35" s="505"/>
      <c r="S35" s="505"/>
      <c r="T35" s="506"/>
      <c r="U35" s="507" t="str">
        <f>IF(U33="","",MIN(U31,U33))</f>
        <v/>
      </c>
      <c r="V35" s="507"/>
      <c r="W35" s="507"/>
      <c r="X35" s="507"/>
      <c r="Y35" s="507"/>
      <c r="Z35" s="507"/>
      <c r="AA35" s="507"/>
      <c r="AB35" s="507"/>
      <c r="AC35" s="507"/>
      <c r="AD35" s="507"/>
      <c r="AE35" s="507"/>
      <c r="AF35" s="507"/>
      <c r="AG35" s="507"/>
      <c r="AH35" s="507"/>
      <c r="AI35" s="507"/>
      <c r="AJ35" s="508" t="s">
        <v>46</v>
      </c>
      <c r="AK35" s="509"/>
      <c r="AL35" s="5"/>
      <c r="AM35" s="125"/>
      <c r="AN35" s="125"/>
      <c r="AO35" s="125"/>
      <c r="AP35" s="125"/>
      <c r="AQ35" s="125"/>
      <c r="AR35" s="125"/>
      <c r="AS35" s="125"/>
      <c r="AT35" s="125"/>
    </row>
    <row r="36" spans="2:55" s="2" customFormat="1" ht="18.75" customHeight="1" x14ac:dyDescent="0.2">
      <c r="B36" s="8"/>
      <c r="C36" s="8"/>
      <c r="D36" s="8"/>
      <c r="E36" s="8"/>
      <c r="F36" s="8"/>
      <c r="G36" s="8"/>
      <c r="AJ36" s="5"/>
      <c r="AK36" s="5"/>
      <c r="AL36" s="5"/>
      <c r="AM36" s="100"/>
      <c r="AN36" s="100"/>
      <c r="AO36" s="100"/>
      <c r="AP36" s="100"/>
      <c r="AQ36" s="100"/>
      <c r="AR36" s="100"/>
      <c r="AS36" s="100"/>
      <c r="AT36" s="100"/>
    </row>
    <row r="37" spans="2:55" s="2" customFormat="1" ht="18" customHeight="1" x14ac:dyDescent="0.2">
      <c r="B37" s="8"/>
      <c r="C37" s="8"/>
      <c r="D37" s="8"/>
      <c r="E37" s="8"/>
      <c r="F37" s="8"/>
      <c r="G37" s="8"/>
      <c r="AJ37" s="5"/>
      <c r="AK37" s="5"/>
      <c r="AL37" s="5"/>
      <c r="AM37" s="100"/>
      <c r="AN37" s="100"/>
      <c r="AO37" s="100"/>
      <c r="AP37" s="100"/>
      <c r="AQ37" s="100"/>
      <c r="AR37" s="100"/>
      <c r="AS37" s="100"/>
      <c r="AT37" s="100"/>
    </row>
    <row r="38" spans="2:55" s="2" customFormat="1" ht="18" customHeight="1" x14ac:dyDescent="0.2">
      <c r="B38" s="8"/>
      <c r="C38" s="8"/>
      <c r="D38" s="8"/>
      <c r="E38" s="8"/>
      <c r="F38" s="8"/>
      <c r="G38" s="8"/>
      <c r="AJ38" s="5"/>
      <c r="AK38" s="5"/>
      <c r="AL38" s="5"/>
      <c r="AM38" s="100"/>
      <c r="AN38" s="100"/>
      <c r="AO38" s="100"/>
      <c r="AP38" s="100"/>
      <c r="AQ38" s="100"/>
      <c r="AR38" s="100"/>
      <c r="AS38" s="100"/>
      <c r="AT38" s="100"/>
    </row>
    <row r="39" spans="2:55" s="2" customFormat="1" ht="18" customHeight="1" x14ac:dyDescent="0.2">
      <c r="B39" s="8"/>
      <c r="C39" s="8"/>
      <c r="D39" s="8"/>
      <c r="E39" s="8"/>
      <c r="F39" s="8"/>
      <c r="G39" s="8"/>
      <c r="AJ39" s="5"/>
      <c r="AK39" s="5"/>
      <c r="AL39" s="5"/>
      <c r="AM39" s="100"/>
      <c r="AN39" s="100"/>
      <c r="AO39" s="100"/>
      <c r="AP39" s="100"/>
      <c r="AQ39" s="100"/>
      <c r="AR39" s="100"/>
      <c r="AS39" s="100"/>
      <c r="AT39" s="100"/>
    </row>
    <row r="40" spans="2:55" s="2" customFormat="1" ht="18" customHeight="1" x14ac:dyDescent="0.2">
      <c r="B40" s="8"/>
      <c r="C40" s="8"/>
      <c r="D40" s="8"/>
      <c r="E40" s="8"/>
      <c r="F40" s="8"/>
      <c r="G40" s="8"/>
      <c r="AJ40" s="5"/>
      <c r="AK40" s="5"/>
      <c r="AL40" s="5"/>
      <c r="AM40" s="100"/>
      <c r="AN40" s="100"/>
      <c r="AO40" s="100"/>
      <c r="AP40" s="100"/>
      <c r="AQ40" s="100"/>
      <c r="AR40" s="100"/>
      <c r="AS40" s="100"/>
      <c r="AT40" s="100"/>
    </row>
  </sheetData>
  <sheetProtection algorithmName="SHA-512" hashValue="B9oNssZRGx0WWQWS6POw5mkH+8ZodP2kqYpUCBaMpF0Q+aLOA1SsVMaDfhY6tnrTU0cRbBxWxRC7JBzVkhTwiw==" saltValue="T8+IjGUA6RicRZUXTiVzhQ==" spinCount="100000" sheet="1" objects="1" scenarios="1"/>
  <mergeCells count="49">
    <mergeCell ref="AP1:BB1"/>
    <mergeCell ref="AP2:BB2"/>
    <mergeCell ref="B23:T23"/>
    <mergeCell ref="U23:AI23"/>
    <mergeCell ref="AJ23:AK23"/>
    <mergeCell ref="R10:BC10"/>
    <mergeCell ref="B12:J12"/>
    <mergeCell ref="L12:O12"/>
    <mergeCell ref="P12:Q12"/>
    <mergeCell ref="B35:T35"/>
    <mergeCell ref="U35:AI35"/>
    <mergeCell ref="AJ35:AK35"/>
    <mergeCell ref="A3:BC3"/>
    <mergeCell ref="B21:T21"/>
    <mergeCell ref="U21:AI21"/>
    <mergeCell ref="AJ21:AK21"/>
    <mergeCell ref="AU21:AV21"/>
    <mergeCell ref="AV15:AY15"/>
    <mergeCell ref="L15:AU15"/>
    <mergeCell ref="B33:T33"/>
    <mergeCell ref="U33:AI33"/>
    <mergeCell ref="AJ33:AK33"/>
    <mergeCell ref="B25:T25"/>
    <mergeCell ref="U25:AI25"/>
    <mergeCell ref="AJ25:AK25"/>
    <mergeCell ref="BD11:BE11"/>
    <mergeCell ref="L6:U6"/>
    <mergeCell ref="W6:BC6"/>
    <mergeCell ref="B6:K6"/>
    <mergeCell ref="B8:J8"/>
    <mergeCell ref="BD9:BE9"/>
    <mergeCell ref="B10:J10"/>
    <mergeCell ref="L10:O10"/>
    <mergeCell ref="R8:BC8"/>
    <mergeCell ref="L8:O8"/>
    <mergeCell ref="P8:Q8"/>
    <mergeCell ref="P10:Q10"/>
    <mergeCell ref="AM33:BB33"/>
    <mergeCell ref="B31:T31"/>
    <mergeCell ref="U31:AI31"/>
    <mergeCell ref="AJ31:AK31"/>
    <mergeCell ref="B27:T27"/>
    <mergeCell ref="U27:AI27"/>
    <mergeCell ref="AJ27:AK27"/>
    <mergeCell ref="AU27:AV27"/>
    <mergeCell ref="B29:T29"/>
    <mergeCell ref="U29:AI29"/>
    <mergeCell ref="AJ29:AK29"/>
    <mergeCell ref="AU29:AV29"/>
  </mergeCells>
  <phoneticPr fontId="4"/>
  <conditionalFormatting sqref="L6">
    <cfRule type="expression" dxfId="56" priority="21" stopIfTrue="1">
      <formula>L6=""</formula>
    </cfRule>
  </conditionalFormatting>
  <conditionalFormatting sqref="L8:O8">
    <cfRule type="expression" dxfId="55" priority="5">
      <formula>$L$8=""</formula>
    </cfRule>
  </conditionalFormatting>
  <conditionalFormatting sqref="L10:O10">
    <cfRule type="expression" dxfId="54" priority="4">
      <formula>$L$10=""</formula>
    </cfRule>
  </conditionalFormatting>
  <conditionalFormatting sqref="L12:O12">
    <cfRule type="expression" dxfId="53" priority="2">
      <formula>$L$12=""</formula>
    </cfRule>
  </conditionalFormatting>
  <conditionalFormatting sqref="U33:AI33">
    <cfRule type="expression" dxfId="52" priority="1">
      <formula>AND($U21&lt;&gt;"",$U$31&gt;0,$U$33="")</formula>
    </cfRule>
    <cfRule type="expression" dxfId="51" priority="3">
      <formula>$U$33=""</formula>
    </cfRule>
  </conditionalFormatting>
  <conditionalFormatting sqref="AV15:AY15">
    <cfRule type="expression" dxfId="50" priority="10" stopIfTrue="1">
      <formula>$AV$15="□"</formula>
    </cfRule>
  </conditionalFormatting>
  <dataValidations count="3">
    <dataValidation type="list" allowBlank="1" showInputMessage="1" showErrorMessage="1" sqref="AV15:AY15"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5:AI35 U21:AI21 U23:AI23 U33:AI33 U25:AI25 V26:AI31 U27:U31" xr:uid="{00000000-0002-0000-0100-000003000000}"/>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75" zoomScaleNormal="100" zoomScaleSheetLayoutView="75" workbookViewId="0">
      <selection activeCell="K7" sqref="K7:L7"/>
    </sheetView>
  </sheetViews>
  <sheetFormatPr defaultColWidth="9" defaultRowHeight="13" x14ac:dyDescent="0.2"/>
  <cols>
    <col min="1" max="1" width="9.1796875" style="7" bestFit="1" customWidth="1"/>
    <col min="2" max="3" width="9.089843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97</v>
      </c>
      <c r="C1" s="6"/>
      <c r="D1" s="6"/>
      <c r="E1" s="6"/>
      <c r="F1" s="6"/>
      <c r="G1" s="6"/>
      <c r="H1" s="6"/>
      <c r="I1" s="6"/>
      <c r="J1" s="6"/>
      <c r="K1" s="6"/>
      <c r="L1" s="6"/>
      <c r="M1" s="6"/>
      <c r="N1" s="6"/>
      <c r="O1" s="6"/>
      <c r="P1" s="6"/>
      <c r="Q1" s="6"/>
      <c r="R1" s="6"/>
      <c r="S1" s="6"/>
      <c r="T1" s="6"/>
      <c r="U1" s="6"/>
      <c r="V1" s="6"/>
      <c r="W1" s="6"/>
      <c r="X1" s="6"/>
      <c r="Y1" s="6"/>
      <c r="Z1" s="209" t="str">
        <f>'様式第8｜完了実績報告書'!$BK$2</f>
        <v>事業番号</v>
      </c>
      <c r="AA1" s="630" t="str">
        <f>'様式第8｜完了実績報告書'!$BL$2&amp;""</f>
        <v/>
      </c>
      <c r="AB1" s="630"/>
      <c r="AC1" s="630"/>
      <c r="AD1" s="630"/>
      <c r="AE1" s="630"/>
      <c r="AF1" s="630"/>
      <c r="AG1" s="101"/>
    </row>
    <row r="2" spans="2:33" ht="18.75" customHeight="1" x14ac:dyDescent="0.2">
      <c r="B2" s="6"/>
      <c r="C2" s="6"/>
      <c r="D2" s="6"/>
      <c r="E2" s="6"/>
      <c r="F2" s="6"/>
      <c r="G2" s="6"/>
      <c r="H2" s="6"/>
      <c r="I2" s="6"/>
      <c r="J2" s="6"/>
      <c r="K2" s="6"/>
      <c r="L2" s="6"/>
      <c r="M2" s="6"/>
      <c r="N2" s="6"/>
      <c r="O2" s="6"/>
      <c r="P2" s="6"/>
      <c r="Q2" s="6"/>
      <c r="R2" s="6"/>
      <c r="S2" s="6"/>
      <c r="T2" s="6"/>
      <c r="U2" s="6"/>
      <c r="V2" s="6"/>
      <c r="W2" s="6"/>
      <c r="X2" s="6"/>
      <c r="Y2" s="6"/>
      <c r="Z2" s="221" t="str">
        <f>'様式第8｜完了実績報告書'!$BK$3</f>
        <v>補助事業者名</v>
      </c>
      <c r="AA2" s="630" t="str">
        <f>'様式第8｜完了実績報告書'!$BD$15&amp;""</f>
        <v/>
      </c>
      <c r="AB2" s="630"/>
      <c r="AC2" s="630"/>
      <c r="AD2" s="630"/>
      <c r="AE2" s="630"/>
      <c r="AF2" s="630"/>
      <c r="AG2" s="201"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21" t="s">
        <v>34</v>
      </c>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row>
    <row r="4" spans="2:33" s="11" customFormat="1" ht="5.25" customHeight="1" collapsed="1" x14ac:dyDescent="0.25">
      <c r="B4" s="39"/>
      <c r="C4" s="196"/>
      <c r="D4" s="196"/>
      <c r="E4" s="196"/>
      <c r="F4" s="196"/>
      <c r="G4" s="196"/>
      <c r="H4" s="196"/>
      <c r="I4" s="196"/>
      <c r="J4" s="196"/>
      <c r="K4" s="17"/>
      <c r="L4" s="17"/>
      <c r="M4" s="17"/>
      <c r="N4" s="17"/>
      <c r="O4" s="17"/>
      <c r="P4" s="17"/>
      <c r="Q4" s="21"/>
      <c r="R4" s="21"/>
      <c r="S4" s="21"/>
      <c r="T4" s="21"/>
      <c r="U4" s="21"/>
      <c r="V4" s="21"/>
      <c r="W4" s="21"/>
      <c r="X4" s="21"/>
      <c r="Y4" s="21"/>
      <c r="Z4" s="21"/>
      <c r="AA4" s="21"/>
      <c r="AB4" s="21"/>
      <c r="AC4" s="21"/>
      <c r="AD4" s="21"/>
      <c r="AE4" s="198"/>
      <c r="AF4" s="34"/>
      <c r="AG4" s="17"/>
    </row>
    <row r="5" spans="2:33" s="11" customFormat="1" ht="19" collapsed="1" x14ac:dyDescent="0.25">
      <c r="B5" s="195" t="s">
        <v>69</v>
      </c>
      <c r="C5" s="196"/>
      <c r="D5" s="196"/>
      <c r="E5" s="196"/>
      <c r="F5" s="196"/>
      <c r="G5" s="196"/>
      <c r="H5" s="196"/>
      <c r="I5" s="196"/>
      <c r="J5" s="196"/>
      <c r="K5" s="320"/>
      <c r="L5" s="197" t="s">
        <v>66</v>
      </c>
      <c r="M5" s="17"/>
      <c r="N5" s="17"/>
      <c r="O5" s="297"/>
      <c r="P5" s="197" t="s">
        <v>122</v>
      </c>
      <c r="Q5" s="21"/>
      <c r="R5" s="21"/>
      <c r="S5" s="21"/>
      <c r="T5" s="21"/>
      <c r="U5" s="21"/>
      <c r="V5" s="21"/>
      <c r="W5" s="21"/>
      <c r="X5" s="21"/>
      <c r="Y5" s="21"/>
      <c r="Z5" s="21"/>
      <c r="AA5" s="21"/>
      <c r="AB5" s="21"/>
      <c r="AC5" s="21"/>
      <c r="AD5" s="21"/>
      <c r="AE5" s="22"/>
      <c r="AF5" s="34" t="s">
        <v>37</v>
      </c>
      <c r="AG5" s="17"/>
    </row>
    <row r="6" spans="2:33" s="11" customFormat="1" ht="5.25" customHeight="1" collapsed="1" x14ac:dyDescent="0.25">
      <c r="B6" s="39"/>
      <c r="C6" s="196"/>
      <c r="D6" s="196"/>
      <c r="E6" s="196"/>
      <c r="F6" s="196"/>
      <c r="G6" s="196"/>
      <c r="H6" s="196"/>
      <c r="I6" s="196"/>
      <c r="J6" s="196"/>
      <c r="K6" s="17"/>
      <c r="L6" s="17"/>
      <c r="M6" s="17"/>
      <c r="N6" s="17"/>
      <c r="O6" s="17"/>
      <c r="P6" s="17"/>
      <c r="Q6" s="21"/>
      <c r="R6" s="21"/>
      <c r="S6" s="21"/>
      <c r="T6" s="21"/>
      <c r="U6" s="21"/>
      <c r="V6" s="21"/>
      <c r="W6" s="21"/>
      <c r="X6" s="21"/>
      <c r="Y6" s="21"/>
      <c r="Z6" s="21"/>
      <c r="AA6" s="21"/>
      <c r="AB6" s="21"/>
      <c r="AC6" s="21"/>
      <c r="AD6" s="21"/>
      <c r="AE6" s="198"/>
      <c r="AF6" s="34"/>
      <c r="AG6" s="17"/>
    </row>
    <row r="7" spans="2:33" s="11" customFormat="1" ht="23.25" customHeight="1" x14ac:dyDescent="0.2">
      <c r="B7" s="590" t="s">
        <v>8</v>
      </c>
      <c r="C7" s="591"/>
      <c r="D7" s="591"/>
      <c r="E7" s="591"/>
      <c r="F7" s="591"/>
      <c r="G7" s="591"/>
      <c r="H7" s="591"/>
      <c r="I7" s="591"/>
      <c r="J7" s="591"/>
      <c r="K7" s="587"/>
      <c r="L7" s="587"/>
      <c r="M7" s="587"/>
      <c r="N7" s="587"/>
      <c r="O7" s="587"/>
      <c r="P7" s="587"/>
      <c r="Q7" s="587"/>
      <c r="R7" s="587"/>
      <c r="S7" s="587"/>
      <c r="T7" s="587"/>
      <c r="U7" s="587"/>
      <c r="V7" s="587"/>
      <c r="W7" s="587"/>
      <c r="X7" s="587"/>
      <c r="Y7" s="587"/>
      <c r="Z7" s="592"/>
      <c r="AA7" s="587"/>
      <c r="AB7" s="587"/>
      <c r="AC7" s="587"/>
      <c r="AD7" s="587"/>
      <c r="AE7" s="91"/>
      <c r="AF7" s="321" t="s">
        <v>33</v>
      </c>
      <c r="AG7" s="88" t="str">
        <f>IF(K7="","",COUNTA(K7:AD7))</f>
        <v/>
      </c>
    </row>
    <row r="8" spans="2:33" s="11" customFormat="1" ht="23.25" customHeight="1" thickBot="1" x14ac:dyDescent="0.25">
      <c r="B8" s="593" t="s">
        <v>28</v>
      </c>
      <c r="C8" s="594"/>
      <c r="D8" s="594"/>
      <c r="E8" s="594"/>
      <c r="F8" s="594"/>
      <c r="G8" s="594"/>
      <c r="H8" s="594"/>
      <c r="I8" s="594"/>
      <c r="J8" s="594"/>
      <c r="K8" s="588"/>
      <c r="L8" s="588"/>
      <c r="M8" s="588"/>
      <c r="N8" s="588"/>
      <c r="O8" s="588"/>
      <c r="P8" s="588"/>
      <c r="Q8" s="588"/>
      <c r="R8" s="588"/>
      <c r="S8" s="588"/>
      <c r="T8" s="588"/>
      <c r="U8" s="588"/>
      <c r="V8" s="588"/>
      <c r="W8" s="588"/>
      <c r="X8" s="588"/>
      <c r="Y8" s="588"/>
      <c r="Z8" s="589"/>
      <c r="AA8" s="588"/>
      <c r="AB8" s="588"/>
      <c r="AC8" s="588"/>
      <c r="AD8" s="588"/>
      <c r="AE8" s="91"/>
      <c r="AF8" s="321" t="s">
        <v>13</v>
      </c>
      <c r="AG8" s="88" t="str">
        <f>IF(K8="","",SUM(K8:AD8))</f>
        <v/>
      </c>
    </row>
    <row r="9" spans="2:33" s="11" customFormat="1" ht="24" customHeight="1" thickTop="1" x14ac:dyDescent="0.25">
      <c r="B9" s="598" t="s">
        <v>48</v>
      </c>
      <c r="C9" s="598"/>
      <c r="D9" s="598"/>
      <c r="E9" s="598"/>
      <c r="F9" s="598"/>
      <c r="G9" s="598"/>
      <c r="H9" s="598"/>
      <c r="I9" s="598"/>
      <c r="J9" s="598"/>
      <c r="K9" s="599">
        <f>SUM(L55:L56)</f>
        <v>0</v>
      </c>
      <c r="L9" s="597"/>
      <c r="M9" s="599">
        <f>SUM(N55:N56)</f>
        <v>0</v>
      </c>
      <c r="N9" s="597"/>
      <c r="O9" s="599">
        <f>SUM(P55:P56)</f>
        <v>0</v>
      </c>
      <c r="P9" s="597"/>
      <c r="Q9" s="600">
        <f>SUM(R55:R56)</f>
        <v>0</v>
      </c>
      <c r="R9" s="601"/>
      <c r="S9" s="599">
        <f>SUM(T55:T56)</f>
        <v>0</v>
      </c>
      <c r="T9" s="597"/>
      <c r="U9" s="599">
        <f>SUM(V55:V56)</f>
        <v>0</v>
      </c>
      <c r="V9" s="597"/>
      <c r="W9" s="599">
        <f>SUM(X55:X56)</f>
        <v>0</v>
      </c>
      <c r="X9" s="597"/>
      <c r="Y9" s="595">
        <f>SUM(Z55:Z56)</f>
        <v>0</v>
      </c>
      <c r="Z9" s="596"/>
      <c r="AA9" s="597">
        <f>SUM(AB55:AB56)</f>
        <v>0</v>
      </c>
      <c r="AB9" s="597"/>
      <c r="AC9" s="597">
        <f>SUM(AD55:AD56)</f>
        <v>0</v>
      </c>
      <c r="AD9" s="597"/>
      <c r="AE9" s="25"/>
      <c r="AF9" s="34"/>
      <c r="AG9" s="17"/>
    </row>
    <row r="10" spans="2:33" s="11" customFormat="1" ht="24" customHeight="1" thickBot="1" x14ac:dyDescent="0.3">
      <c r="B10" s="561" t="s">
        <v>150</v>
      </c>
      <c r="C10" s="561"/>
      <c r="D10" s="561"/>
      <c r="E10" s="561"/>
      <c r="F10" s="561"/>
      <c r="G10" s="561"/>
      <c r="H10" s="561"/>
      <c r="I10" s="561"/>
      <c r="J10" s="561"/>
      <c r="K10" s="534">
        <f>SUM(L61:L64)</f>
        <v>0</v>
      </c>
      <c r="L10" s="535"/>
      <c r="M10" s="534">
        <f>SUM(N61:N64)</f>
        <v>0</v>
      </c>
      <c r="N10" s="535"/>
      <c r="O10" s="534">
        <f>SUM(P61:P64)</f>
        <v>0</v>
      </c>
      <c r="P10" s="535"/>
      <c r="Q10" s="536">
        <f>SUM(R61:R64)</f>
        <v>0</v>
      </c>
      <c r="R10" s="537"/>
      <c r="S10" s="534">
        <f>SUM(T61:T64)</f>
        <v>0</v>
      </c>
      <c r="T10" s="535"/>
      <c r="U10" s="534">
        <f>SUM(V61:V64)</f>
        <v>0</v>
      </c>
      <c r="V10" s="535"/>
      <c r="W10" s="534">
        <f>SUM(X61:X64)</f>
        <v>0</v>
      </c>
      <c r="X10" s="535"/>
      <c r="Y10" s="538">
        <f>SUM(Z61:Z64)</f>
        <v>0</v>
      </c>
      <c r="Z10" s="539"/>
      <c r="AA10" s="535">
        <f>SUM(AB61:AB64)</f>
        <v>0</v>
      </c>
      <c r="AB10" s="535"/>
      <c r="AC10" s="535">
        <f>SUM(AD61:AD64)</f>
        <v>0</v>
      </c>
      <c r="AD10" s="535"/>
      <c r="AE10" s="25"/>
      <c r="AF10" s="34"/>
      <c r="AG10" s="17"/>
    </row>
    <row r="11" spans="2:33" s="11" customFormat="1" ht="24" customHeight="1" thickTop="1" thickBot="1" x14ac:dyDescent="0.3">
      <c r="B11" s="580" t="s">
        <v>61</v>
      </c>
      <c r="C11" s="580"/>
      <c r="D11" s="580"/>
      <c r="E11" s="580"/>
      <c r="F11" s="580"/>
      <c r="G11" s="580"/>
      <c r="H11" s="580"/>
      <c r="I11" s="580"/>
      <c r="J11" s="580"/>
      <c r="K11" s="554">
        <f>SUM(K9:L10)</f>
        <v>0</v>
      </c>
      <c r="L11" s="546"/>
      <c r="M11" s="554">
        <f>SUM(M9:N10)</f>
        <v>0</v>
      </c>
      <c r="N11" s="546"/>
      <c r="O11" s="554">
        <f>SUM(O9:P10)</f>
        <v>0</v>
      </c>
      <c r="P11" s="546"/>
      <c r="Q11" s="555">
        <f>SUM(Q9:R10)</f>
        <v>0</v>
      </c>
      <c r="R11" s="556"/>
      <c r="S11" s="554">
        <f>SUM(S9:T10)</f>
        <v>0</v>
      </c>
      <c r="T11" s="546"/>
      <c r="U11" s="554">
        <f>SUM(U9:V10)</f>
        <v>0</v>
      </c>
      <c r="V11" s="546"/>
      <c r="W11" s="554">
        <f>SUM(W9:X10)</f>
        <v>0</v>
      </c>
      <c r="X11" s="546"/>
      <c r="Y11" s="544">
        <f>SUM(Y9:Z10)</f>
        <v>0</v>
      </c>
      <c r="Z11" s="545"/>
      <c r="AA11" s="546">
        <f>SUM(AA9:AB10)</f>
        <v>0</v>
      </c>
      <c r="AB11" s="546"/>
      <c r="AC11" s="546">
        <f>SUM(AC9:AD10)</f>
        <v>0</v>
      </c>
      <c r="AD11" s="546"/>
      <c r="AE11" s="25"/>
      <c r="AF11" s="34"/>
      <c r="AG11" s="17"/>
    </row>
    <row r="12" spans="2:33" s="11" customFormat="1" ht="24" customHeight="1" thickBot="1" x14ac:dyDescent="0.3">
      <c r="B12" s="578" t="s">
        <v>68</v>
      </c>
      <c r="C12" s="579"/>
      <c r="D12" s="579"/>
      <c r="E12" s="579"/>
      <c r="F12" s="579"/>
      <c r="G12" s="579"/>
      <c r="H12" s="579"/>
      <c r="I12" s="579"/>
      <c r="J12" s="579"/>
      <c r="K12" s="547">
        <f>ROUNDDOWN(K11/3,0)</f>
        <v>0</v>
      </c>
      <c r="L12" s="548"/>
      <c r="M12" s="547">
        <f>ROUNDDOWN(M11/3,0)</f>
        <v>0</v>
      </c>
      <c r="N12" s="548"/>
      <c r="O12" s="547">
        <f>ROUNDDOWN(O11/3,0)</f>
        <v>0</v>
      </c>
      <c r="P12" s="548"/>
      <c r="Q12" s="552">
        <f>ROUNDDOWN(Q11/3,0)</f>
        <v>0</v>
      </c>
      <c r="R12" s="553"/>
      <c r="S12" s="547">
        <f>ROUNDDOWN(S11/3,0)</f>
        <v>0</v>
      </c>
      <c r="T12" s="548"/>
      <c r="U12" s="547">
        <f>ROUNDDOWN(U11/3,0)</f>
        <v>0</v>
      </c>
      <c r="V12" s="548"/>
      <c r="W12" s="547">
        <f>ROUNDDOWN(W11/3,0)</f>
        <v>0</v>
      </c>
      <c r="X12" s="548"/>
      <c r="Y12" s="549">
        <f>ROUNDDOWN(Y11/3,0)</f>
        <v>0</v>
      </c>
      <c r="Z12" s="550"/>
      <c r="AA12" s="548">
        <f>ROUNDDOWN(AA11/3,0)</f>
        <v>0</v>
      </c>
      <c r="AB12" s="548"/>
      <c r="AC12" s="548">
        <f>ROUNDDOWN(AC11/3,0)</f>
        <v>0</v>
      </c>
      <c r="AD12" s="551"/>
      <c r="AE12" s="25"/>
      <c r="AF12" s="34"/>
      <c r="AG12" s="17"/>
    </row>
    <row r="13" spans="2:33" s="11" customFormat="1" ht="34.5" customHeight="1" thickBot="1" x14ac:dyDescent="0.3">
      <c r="B13" s="611"/>
      <c r="C13" s="611"/>
      <c r="D13" s="611"/>
      <c r="E13" s="611"/>
      <c r="F13" s="611"/>
      <c r="G13" s="611"/>
      <c r="H13" s="611"/>
      <c r="I13" s="611"/>
      <c r="J13" s="611"/>
      <c r="K13" s="606"/>
      <c r="L13" s="606"/>
      <c r="M13" s="606"/>
      <c r="N13" s="606"/>
      <c r="O13" s="606"/>
      <c r="P13" s="606"/>
      <c r="Q13" s="612"/>
      <c r="R13" s="612"/>
      <c r="S13" s="606"/>
      <c r="T13" s="606"/>
      <c r="U13" s="606"/>
      <c r="V13" s="606"/>
      <c r="W13" s="606"/>
      <c r="X13" s="606"/>
      <c r="Y13" s="606"/>
      <c r="Z13" s="606"/>
      <c r="AA13" s="606"/>
      <c r="AB13" s="606"/>
      <c r="AC13" s="609"/>
      <c r="AD13" s="610"/>
      <c r="AE13" s="25"/>
      <c r="AF13" s="602" t="s">
        <v>188</v>
      </c>
      <c r="AG13" s="603"/>
    </row>
    <row r="14" spans="2:33" s="11" customFormat="1" ht="30" customHeight="1" thickTop="1" thickBot="1" x14ac:dyDescent="0.25">
      <c r="B14" s="604" t="s">
        <v>189</v>
      </c>
      <c r="C14" s="605"/>
      <c r="D14" s="605"/>
      <c r="E14" s="605"/>
      <c r="F14" s="605"/>
      <c r="G14" s="605"/>
      <c r="H14" s="605"/>
      <c r="I14" s="605"/>
      <c r="J14" s="605"/>
      <c r="K14" s="547">
        <f>K12*K8</f>
        <v>0</v>
      </c>
      <c r="L14" s="548"/>
      <c r="M14" s="547">
        <f>M12*M8</f>
        <v>0</v>
      </c>
      <c r="N14" s="548"/>
      <c r="O14" s="547">
        <f t="shared" ref="O14" si="0">O12*O8</f>
        <v>0</v>
      </c>
      <c r="P14" s="548"/>
      <c r="Q14" s="547">
        <f t="shared" ref="Q14" si="1">Q12*Q8</f>
        <v>0</v>
      </c>
      <c r="R14" s="548"/>
      <c r="S14" s="547">
        <f t="shared" ref="S14" si="2">S12*S8</f>
        <v>0</v>
      </c>
      <c r="T14" s="548"/>
      <c r="U14" s="547">
        <f t="shared" ref="U14" si="3">U12*U8</f>
        <v>0</v>
      </c>
      <c r="V14" s="548"/>
      <c r="W14" s="547">
        <f t="shared" ref="W14" si="4">W12*W8</f>
        <v>0</v>
      </c>
      <c r="X14" s="548"/>
      <c r="Y14" s="547">
        <f t="shared" ref="Y14" si="5">Y12*Y8</f>
        <v>0</v>
      </c>
      <c r="Z14" s="548"/>
      <c r="AA14" s="547">
        <f t="shared" ref="AA14" si="6">AA12*AA8</f>
        <v>0</v>
      </c>
      <c r="AB14" s="548"/>
      <c r="AC14" s="547">
        <f t="shared" ref="AC14" si="7">AC12*AC8</f>
        <v>0</v>
      </c>
      <c r="AD14" s="551"/>
      <c r="AE14" s="331"/>
      <c r="AF14" s="607">
        <f>SUM(K14:AD14)</f>
        <v>0</v>
      </c>
      <c r="AG14" s="608"/>
    </row>
    <row r="15" spans="2:33" s="11" customFormat="1" ht="14.25" customHeight="1" thickTop="1" x14ac:dyDescent="0.25">
      <c r="B15" s="32"/>
      <c r="C15" s="32"/>
      <c r="D15" s="31"/>
      <c r="E15" s="31"/>
      <c r="F15" s="30"/>
      <c r="G15" s="30"/>
      <c r="H15" s="30"/>
      <c r="I15" s="30"/>
      <c r="J15" s="29"/>
      <c r="K15" s="76"/>
      <c r="L15" s="76"/>
      <c r="M15" s="76"/>
      <c r="N15" s="76"/>
      <c r="O15" s="76"/>
      <c r="P15" s="76"/>
      <c r="Q15" s="76"/>
      <c r="R15" s="76"/>
      <c r="S15" s="76"/>
      <c r="T15" s="76"/>
      <c r="U15" s="76"/>
      <c r="V15" s="76"/>
      <c r="W15" s="76"/>
      <c r="X15" s="76"/>
      <c r="Y15" s="76"/>
      <c r="Z15" s="76"/>
      <c r="AA15" s="76"/>
      <c r="AB15" s="76"/>
      <c r="AC15" s="76"/>
      <c r="AD15" s="76"/>
      <c r="AE15" s="76"/>
      <c r="AF15" s="34"/>
      <c r="AG15" s="34"/>
    </row>
    <row r="16" spans="2:33" ht="23.25" customHeight="1" x14ac:dyDescent="0.25">
      <c r="B16" s="562" t="s">
        <v>0</v>
      </c>
      <c r="C16" s="562"/>
      <c r="D16" s="615" t="s">
        <v>168</v>
      </c>
      <c r="E16" s="616"/>
      <c r="F16" s="616"/>
      <c r="G16" s="616"/>
      <c r="H16" s="616"/>
      <c r="I16" s="616"/>
      <c r="J16" s="617"/>
      <c r="K16" s="35"/>
      <c r="L16" s="9"/>
      <c r="M16" s="9"/>
      <c r="N16" s="9"/>
      <c r="O16" s="9"/>
      <c r="P16" s="9"/>
      <c r="Q16" s="9"/>
      <c r="R16" s="9"/>
      <c r="S16" s="9"/>
      <c r="T16" s="9"/>
      <c r="U16" s="9"/>
      <c r="V16" s="9"/>
      <c r="W16" s="9"/>
      <c r="X16" s="9"/>
      <c r="Y16" s="9"/>
      <c r="Z16" s="9"/>
      <c r="AA16" s="9"/>
      <c r="AB16" s="9"/>
      <c r="AC16" s="9"/>
      <c r="AD16" s="9"/>
      <c r="AE16" s="17"/>
      <c r="AF16" s="34"/>
      <c r="AG16" s="34"/>
    </row>
    <row r="17" spans="1:33" ht="21.75" customHeight="1" x14ac:dyDescent="0.2">
      <c r="B17" s="614" t="str">
        <f>IF(COUNTIF(E19:E26,"err")&gt;0,"グレードと一致しない型番があります。登録番号を確認して下さい。","")</f>
        <v/>
      </c>
      <c r="C17" s="614"/>
      <c r="D17" s="614"/>
      <c r="E17" s="614"/>
      <c r="F17" s="614"/>
      <c r="G17" s="614"/>
      <c r="H17" s="614"/>
      <c r="I17" s="614"/>
      <c r="J17" s="614"/>
      <c r="K17" s="40" t="s">
        <v>12</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585" t="s">
        <v>1</v>
      </c>
      <c r="C18" s="586"/>
      <c r="D18" s="298" t="s">
        <v>138</v>
      </c>
      <c r="E18" s="322" t="s">
        <v>31</v>
      </c>
      <c r="F18" s="613" t="s">
        <v>14</v>
      </c>
      <c r="G18" s="613"/>
      <c r="H18" s="613"/>
      <c r="I18" s="586"/>
      <c r="J18" s="322" t="s">
        <v>3</v>
      </c>
      <c r="K18" s="299" t="s">
        <v>27</v>
      </c>
      <c r="L18" s="322" t="s">
        <v>5</v>
      </c>
      <c r="M18" s="299" t="s">
        <v>27</v>
      </c>
      <c r="N18" s="322" t="s">
        <v>5</v>
      </c>
      <c r="O18" s="299" t="s">
        <v>27</v>
      </c>
      <c r="P18" s="322" t="s">
        <v>5</v>
      </c>
      <c r="Q18" s="299" t="s">
        <v>27</v>
      </c>
      <c r="R18" s="322" t="s">
        <v>5</v>
      </c>
      <c r="S18" s="299" t="s">
        <v>27</v>
      </c>
      <c r="T18" s="322" t="s">
        <v>5</v>
      </c>
      <c r="U18" s="299" t="s">
        <v>27</v>
      </c>
      <c r="V18" s="322" t="s">
        <v>5</v>
      </c>
      <c r="W18" s="299" t="s">
        <v>27</v>
      </c>
      <c r="X18" s="322" t="s">
        <v>5</v>
      </c>
      <c r="Y18" s="299" t="s">
        <v>27</v>
      </c>
      <c r="Z18" s="322" t="s">
        <v>5</v>
      </c>
      <c r="AA18" s="299" t="s">
        <v>27</v>
      </c>
      <c r="AB18" s="322" t="s">
        <v>5</v>
      </c>
      <c r="AC18" s="299" t="s">
        <v>27</v>
      </c>
      <c r="AD18" s="322" t="s">
        <v>5</v>
      </c>
      <c r="AE18" s="23"/>
      <c r="AF18" s="323" t="s">
        <v>35</v>
      </c>
      <c r="AG18" s="324" t="s">
        <v>36</v>
      </c>
    </row>
    <row r="19" spans="1:33" s="12" customFormat="1" ht="21" customHeight="1" thickTop="1" x14ac:dyDescent="0.2">
      <c r="A19" s="11" t="str">
        <f>IF(D19="","",MAX($A$18:$A18)+1)</f>
        <v/>
      </c>
      <c r="B19" s="581"/>
      <c r="C19" s="582"/>
      <c r="D19" s="26"/>
      <c r="E19" s="185" t="str">
        <f>IF(D19="","",IF(LEFT(D19,1)&amp;RIGHT(D19,1)&lt;&gt;"M5","err",LEFT(D19,1)&amp;RIGHT(D19,1)))</f>
        <v/>
      </c>
      <c r="F19" s="85"/>
      <c r="G19" s="173" t="s">
        <v>2</v>
      </c>
      <c r="H19" s="85"/>
      <c r="I19" s="176" t="s">
        <v>4</v>
      </c>
      <c r="J19" s="188" t="str">
        <f>IF(AND(F19&lt;&gt;"",H19&lt;&gt;""),ROUNDDOWN(F19*H19/1000000,2),"")</f>
        <v/>
      </c>
      <c r="K19" s="77"/>
      <c r="L19" s="177">
        <f t="shared" ref="L19:L26" si="8">IF(AND($J19&lt;&gt;"",K19&lt;&gt;""),$J19*K19,0)</f>
        <v>0</v>
      </c>
      <c r="M19" s="77"/>
      <c r="N19" s="177">
        <f t="shared" ref="N19:N26" si="9">IF(AND($J19&lt;&gt;"",M19&lt;&gt;""),$J19*M19,0)</f>
        <v>0</v>
      </c>
      <c r="O19" s="77"/>
      <c r="P19" s="177">
        <f t="shared" ref="P19:P26" si="10">IF(AND($J19&lt;&gt;"",O19&lt;&gt;""),$J19*O19,0)</f>
        <v>0</v>
      </c>
      <c r="Q19" s="77"/>
      <c r="R19" s="177">
        <f t="shared" ref="R19:R26" si="11">IF(AND($J19&lt;&gt;"",Q19&lt;&gt;""),$J19*Q19,0)</f>
        <v>0</v>
      </c>
      <c r="S19" s="77"/>
      <c r="T19" s="177">
        <f t="shared" ref="T19:T26" si="12">IF(AND($J19&lt;&gt;"",S19&lt;&gt;""),$J19*S19,0)</f>
        <v>0</v>
      </c>
      <c r="U19" s="77"/>
      <c r="V19" s="177">
        <f t="shared" ref="V19:V26" si="13">IF(AND($J19&lt;&gt;"",U19&lt;&gt;""),$J19*U19,0)</f>
        <v>0</v>
      </c>
      <c r="W19" s="77"/>
      <c r="X19" s="177">
        <f t="shared" ref="X19:X26" si="14">IF(AND($J19&lt;&gt;"",W19&lt;&gt;""),$J19*W19,0)</f>
        <v>0</v>
      </c>
      <c r="Y19" s="77"/>
      <c r="Z19" s="177">
        <f t="shared" ref="Z19:Z26" si="15">IF(AND($J19&lt;&gt;"",Y19&lt;&gt;""),$J19*Y19,0)</f>
        <v>0</v>
      </c>
      <c r="AA19" s="77"/>
      <c r="AB19" s="177">
        <f t="shared" ref="AB19:AB26" si="16">IF(AND($J19&lt;&gt;"",AA19&lt;&gt;""),$J19*AA19,0)</f>
        <v>0</v>
      </c>
      <c r="AC19" s="77"/>
      <c r="AD19" s="177">
        <f t="shared" ref="AD19:AD26" si="17">IF(AND($J19&lt;&gt;"",AC19&lt;&gt;""),$J19*AC19,0)</f>
        <v>0</v>
      </c>
      <c r="AE19" s="36"/>
      <c r="AF19" s="183">
        <f>SUM(K19*$K$8,M19*$M$8,O19*$O$8,Q19*$Q$8,S19*$S$8,U19*$U$8,W19*$W$8,Y19*$Y$8,AA19*$AA$8,AC19*$AC$8)</f>
        <v>0</v>
      </c>
      <c r="AG19" s="184">
        <f>SUM(L19*$K$8,N19*$M$8,P19*$O$8,R19*$Q$8,T19*$S$8,V19*$U$8,X19*$W$8,Z19*$Y$8,AB19*$AA$8,AD19*$AC$8)</f>
        <v>0</v>
      </c>
    </row>
    <row r="20" spans="1:33" s="12" customFormat="1" ht="21" customHeight="1" x14ac:dyDescent="0.2">
      <c r="A20" s="11" t="str">
        <f>IF(D20="","",MAX($A$18:$A19)+1)</f>
        <v/>
      </c>
      <c r="B20" s="583"/>
      <c r="C20" s="584"/>
      <c r="D20" s="27"/>
      <c r="E20" s="186" t="str">
        <f t="shared" ref="E20:E26" si="18">IF(D20="","",IF(LEFT(D20,1)&amp;RIGHT(D20,1)&lt;&gt;"M5","err",LEFT(D20,1)&amp;RIGHT(D20,1)))</f>
        <v/>
      </c>
      <c r="F20" s="83"/>
      <c r="G20" s="174" t="s">
        <v>2</v>
      </c>
      <c r="H20" s="83"/>
      <c r="I20" s="178" t="s">
        <v>4</v>
      </c>
      <c r="J20" s="189" t="str">
        <f t="shared" ref="J20:J26" si="19">IF(AND(F20&lt;&gt;"",H20&lt;&gt;""),ROUNDDOWN(F20*H20/1000000,2),"")</f>
        <v/>
      </c>
      <c r="K20" s="78"/>
      <c r="L20" s="179">
        <f t="shared" si="8"/>
        <v>0</v>
      </c>
      <c r="M20" s="78"/>
      <c r="N20" s="179">
        <f t="shared" si="9"/>
        <v>0</v>
      </c>
      <c r="O20" s="78"/>
      <c r="P20" s="179">
        <f t="shared" si="10"/>
        <v>0</v>
      </c>
      <c r="Q20" s="78"/>
      <c r="R20" s="179">
        <f t="shared" si="11"/>
        <v>0</v>
      </c>
      <c r="S20" s="78"/>
      <c r="T20" s="179">
        <f t="shared" si="12"/>
        <v>0</v>
      </c>
      <c r="U20" s="78"/>
      <c r="V20" s="179">
        <f t="shared" si="13"/>
        <v>0</v>
      </c>
      <c r="W20" s="78"/>
      <c r="X20" s="179">
        <f t="shared" si="14"/>
        <v>0</v>
      </c>
      <c r="Y20" s="78"/>
      <c r="Z20" s="179">
        <f t="shared" si="15"/>
        <v>0</v>
      </c>
      <c r="AA20" s="78"/>
      <c r="AB20" s="179">
        <f t="shared" si="16"/>
        <v>0</v>
      </c>
      <c r="AC20" s="78"/>
      <c r="AD20" s="179">
        <f t="shared" si="17"/>
        <v>0</v>
      </c>
      <c r="AE20" s="182"/>
      <c r="AF20" s="183">
        <f t="shared" ref="AF20:AF26" si="20">SUM(K20*$K$8,M20*$M$8,O20*$O$8,Q20*$Q$8,S20*$S$8,U20*$U$8,W20*$W$8,Y20*$Y$8,AA20*$AA$8,AC20*$AC$8)</f>
        <v>0</v>
      </c>
      <c r="AG20" s="184">
        <f t="shared" ref="AG20:AG26" si="21">SUM(L20*$K$8,N20*$M$8,P20*$O$8,R20*$Q$8,T20*$S$8,V20*$U$8,X20*$W$8,Z20*$Y$8,AB20*$AA$8,AD20*$AC$8)</f>
        <v>0</v>
      </c>
    </row>
    <row r="21" spans="1:33" s="12" customFormat="1" ht="21" customHeight="1" x14ac:dyDescent="0.2">
      <c r="A21" s="11" t="str">
        <f>IF(D21="","",MAX($A$18:$A20)+1)</f>
        <v/>
      </c>
      <c r="B21" s="583"/>
      <c r="C21" s="584"/>
      <c r="D21" s="27"/>
      <c r="E21" s="186" t="str">
        <f t="shared" si="18"/>
        <v/>
      </c>
      <c r="F21" s="83"/>
      <c r="G21" s="174" t="s">
        <v>2</v>
      </c>
      <c r="H21" s="83"/>
      <c r="I21" s="178" t="s">
        <v>4</v>
      </c>
      <c r="J21" s="189" t="str">
        <f t="shared" si="19"/>
        <v/>
      </c>
      <c r="K21" s="78"/>
      <c r="L21" s="179">
        <f t="shared" si="8"/>
        <v>0</v>
      </c>
      <c r="M21" s="78"/>
      <c r="N21" s="179">
        <f t="shared" si="9"/>
        <v>0</v>
      </c>
      <c r="O21" s="78"/>
      <c r="P21" s="179">
        <f t="shared" si="10"/>
        <v>0</v>
      </c>
      <c r="Q21" s="78"/>
      <c r="R21" s="179">
        <f t="shared" si="11"/>
        <v>0</v>
      </c>
      <c r="S21" s="78"/>
      <c r="T21" s="179">
        <f t="shared" si="12"/>
        <v>0</v>
      </c>
      <c r="U21" s="78"/>
      <c r="V21" s="179">
        <f t="shared" si="13"/>
        <v>0</v>
      </c>
      <c r="W21" s="78"/>
      <c r="X21" s="179">
        <f t="shared" si="14"/>
        <v>0</v>
      </c>
      <c r="Y21" s="78"/>
      <c r="Z21" s="179">
        <f t="shared" si="15"/>
        <v>0</v>
      </c>
      <c r="AA21" s="78"/>
      <c r="AB21" s="179">
        <f t="shared" si="16"/>
        <v>0</v>
      </c>
      <c r="AC21" s="78"/>
      <c r="AD21" s="179">
        <f t="shared" si="17"/>
        <v>0</v>
      </c>
      <c r="AE21" s="182"/>
      <c r="AF21" s="183">
        <f t="shared" si="20"/>
        <v>0</v>
      </c>
      <c r="AG21" s="184">
        <f t="shared" si="21"/>
        <v>0</v>
      </c>
    </row>
    <row r="22" spans="1:33" s="12" customFormat="1" ht="21" customHeight="1" x14ac:dyDescent="0.2">
      <c r="A22" s="11" t="str">
        <f>IF(D22="","",MAX($A$18:$A21)+1)</f>
        <v/>
      </c>
      <c r="B22" s="583"/>
      <c r="C22" s="584"/>
      <c r="D22" s="27"/>
      <c r="E22" s="186" t="str">
        <f t="shared" si="18"/>
        <v/>
      </c>
      <c r="F22" s="83"/>
      <c r="G22" s="174" t="s">
        <v>2</v>
      </c>
      <c r="H22" s="83"/>
      <c r="I22" s="178" t="s">
        <v>4</v>
      </c>
      <c r="J22" s="189" t="str">
        <f t="shared" si="19"/>
        <v/>
      </c>
      <c r="K22" s="78"/>
      <c r="L22" s="179">
        <f t="shared" si="8"/>
        <v>0</v>
      </c>
      <c r="M22" s="78"/>
      <c r="N22" s="179">
        <f t="shared" si="9"/>
        <v>0</v>
      </c>
      <c r="O22" s="78"/>
      <c r="P22" s="179">
        <f t="shared" si="10"/>
        <v>0</v>
      </c>
      <c r="Q22" s="78"/>
      <c r="R22" s="179">
        <f t="shared" si="11"/>
        <v>0</v>
      </c>
      <c r="S22" s="78"/>
      <c r="T22" s="179">
        <f t="shared" si="12"/>
        <v>0</v>
      </c>
      <c r="U22" s="78"/>
      <c r="V22" s="179">
        <f t="shared" si="13"/>
        <v>0</v>
      </c>
      <c r="W22" s="78"/>
      <c r="X22" s="179">
        <f t="shared" si="14"/>
        <v>0</v>
      </c>
      <c r="Y22" s="78"/>
      <c r="Z22" s="179">
        <f t="shared" si="15"/>
        <v>0</v>
      </c>
      <c r="AA22" s="78"/>
      <c r="AB22" s="179">
        <f t="shared" si="16"/>
        <v>0</v>
      </c>
      <c r="AC22" s="78"/>
      <c r="AD22" s="179">
        <f t="shared" si="17"/>
        <v>0</v>
      </c>
      <c r="AE22" s="182"/>
      <c r="AF22" s="183">
        <f t="shared" si="20"/>
        <v>0</v>
      </c>
      <c r="AG22" s="184">
        <f t="shared" si="21"/>
        <v>0</v>
      </c>
    </row>
    <row r="23" spans="1:33" s="12" customFormat="1" ht="21" customHeight="1" x14ac:dyDescent="0.2">
      <c r="A23" s="11" t="str">
        <f>IF(D23="","",MAX($A$18:$A22)+1)</f>
        <v/>
      </c>
      <c r="B23" s="583"/>
      <c r="C23" s="584"/>
      <c r="D23" s="27"/>
      <c r="E23" s="186" t="str">
        <f t="shared" si="18"/>
        <v/>
      </c>
      <c r="F23" s="83"/>
      <c r="G23" s="174" t="s">
        <v>2</v>
      </c>
      <c r="H23" s="83"/>
      <c r="I23" s="178" t="s">
        <v>4</v>
      </c>
      <c r="J23" s="189" t="str">
        <f t="shared" si="19"/>
        <v/>
      </c>
      <c r="K23" s="78"/>
      <c r="L23" s="179">
        <f t="shared" si="8"/>
        <v>0</v>
      </c>
      <c r="M23" s="78"/>
      <c r="N23" s="179">
        <f t="shared" si="9"/>
        <v>0</v>
      </c>
      <c r="O23" s="78"/>
      <c r="P23" s="179">
        <f t="shared" si="10"/>
        <v>0</v>
      </c>
      <c r="Q23" s="78"/>
      <c r="R23" s="179">
        <f t="shared" si="11"/>
        <v>0</v>
      </c>
      <c r="S23" s="78"/>
      <c r="T23" s="179">
        <f t="shared" si="12"/>
        <v>0</v>
      </c>
      <c r="U23" s="78"/>
      <c r="V23" s="179">
        <f t="shared" si="13"/>
        <v>0</v>
      </c>
      <c r="W23" s="78"/>
      <c r="X23" s="179">
        <f t="shared" si="14"/>
        <v>0</v>
      </c>
      <c r="Y23" s="78"/>
      <c r="Z23" s="179">
        <f t="shared" si="15"/>
        <v>0</v>
      </c>
      <c r="AA23" s="78"/>
      <c r="AB23" s="179">
        <f t="shared" si="16"/>
        <v>0</v>
      </c>
      <c r="AC23" s="78"/>
      <c r="AD23" s="179">
        <f t="shared" si="17"/>
        <v>0</v>
      </c>
      <c r="AE23" s="182"/>
      <c r="AF23" s="183">
        <f t="shared" si="20"/>
        <v>0</v>
      </c>
      <c r="AG23" s="184">
        <f t="shared" si="21"/>
        <v>0</v>
      </c>
    </row>
    <row r="24" spans="1:33" s="12" customFormat="1" ht="21" customHeight="1" x14ac:dyDescent="0.2">
      <c r="A24" s="11" t="str">
        <f>IF(D24="","",MAX($A$18:$A23)+1)</f>
        <v/>
      </c>
      <c r="B24" s="583"/>
      <c r="C24" s="584"/>
      <c r="D24" s="27"/>
      <c r="E24" s="186" t="str">
        <f t="shared" si="18"/>
        <v/>
      </c>
      <c r="F24" s="83"/>
      <c r="G24" s="174" t="s">
        <v>2</v>
      </c>
      <c r="H24" s="83"/>
      <c r="I24" s="178" t="s">
        <v>4</v>
      </c>
      <c r="J24" s="189" t="str">
        <f t="shared" si="19"/>
        <v/>
      </c>
      <c r="K24" s="78"/>
      <c r="L24" s="179">
        <f t="shared" si="8"/>
        <v>0</v>
      </c>
      <c r="M24" s="78"/>
      <c r="N24" s="179">
        <f t="shared" si="9"/>
        <v>0</v>
      </c>
      <c r="O24" s="78"/>
      <c r="P24" s="179">
        <f t="shared" si="10"/>
        <v>0</v>
      </c>
      <c r="Q24" s="78"/>
      <c r="R24" s="179">
        <f t="shared" si="11"/>
        <v>0</v>
      </c>
      <c r="S24" s="78"/>
      <c r="T24" s="179">
        <f t="shared" si="12"/>
        <v>0</v>
      </c>
      <c r="U24" s="78"/>
      <c r="V24" s="179">
        <f t="shared" si="13"/>
        <v>0</v>
      </c>
      <c r="W24" s="78"/>
      <c r="X24" s="179">
        <f t="shared" si="14"/>
        <v>0</v>
      </c>
      <c r="Y24" s="78"/>
      <c r="Z24" s="179">
        <f t="shared" si="15"/>
        <v>0</v>
      </c>
      <c r="AA24" s="78"/>
      <c r="AB24" s="179">
        <f t="shared" si="16"/>
        <v>0</v>
      </c>
      <c r="AC24" s="78"/>
      <c r="AD24" s="179">
        <f t="shared" si="17"/>
        <v>0</v>
      </c>
      <c r="AE24" s="182"/>
      <c r="AF24" s="183">
        <f t="shared" si="20"/>
        <v>0</v>
      </c>
      <c r="AG24" s="184">
        <f t="shared" si="21"/>
        <v>0</v>
      </c>
    </row>
    <row r="25" spans="1:33" s="12" customFormat="1" ht="21" customHeight="1" x14ac:dyDescent="0.2">
      <c r="A25" s="11" t="str">
        <f>IF(D25="","",MAX($A$18:$A24)+1)</f>
        <v/>
      </c>
      <c r="B25" s="583"/>
      <c r="C25" s="584"/>
      <c r="D25" s="27"/>
      <c r="E25" s="186" t="str">
        <f t="shared" si="18"/>
        <v/>
      </c>
      <c r="F25" s="83"/>
      <c r="G25" s="174" t="s">
        <v>2</v>
      </c>
      <c r="H25" s="83"/>
      <c r="I25" s="178" t="s">
        <v>4</v>
      </c>
      <c r="J25" s="189" t="str">
        <f t="shared" si="19"/>
        <v/>
      </c>
      <c r="K25" s="78"/>
      <c r="L25" s="179">
        <f t="shared" si="8"/>
        <v>0</v>
      </c>
      <c r="M25" s="78"/>
      <c r="N25" s="179">
        <f t="shared" si="9"/>
        <v>0</v>
      </c>
      <c r="O25" s="78"/>
      <c r="P25" s="179">
        <f t="shared" si="10"/>
        <v>0</v>
      </c>
      <c r="Q25" s="78"/>
      <c r="R25" s="179">
        <f t="shared" si="11"/>
        <v>0</v>
      </c>
      <c r="S25" s="78"/>
      <c r="T25" s="179">
        <f t="shared" si="12"/>
        <v>0</v>
      </c>
      <c r="U25" s="78"/>
      <c r="V25" s="179">
        <f t="shared" si="13"/>
        <v>0</v>
      </c>
      <c r="W25" s="78"/>
      <c r="X25" s="179">
        <f t="shared" si="14"/>
        <v>0</v>
      </c>
      <c r="Y25" s="78"/>
      <c r="Z25" s="179">
        <f t="shared" si="15"/>
        <v>0</v>
      </c>
      <c r="AA25" s="78"/>
      <c r="AB25" s="179">
        <f t="shared" si="16"/>
        <v>0</v>
      </c>
      <c r="AC25" s="78"/>
      <c r="AD25" s="179">
        <f t="shared" si="17"/>
        <v>0</v>
      </c>
      <c r="AE25" s="182"/>
      <c r="AF25" s="183">
        <f t="shared" si="20"/>
        <v>0</v>
      </c>
      <c r="AG25" s="184">
        <f t="shared" si="21"/>
        <v>0</v>
      </c>
    </row>
    <row r="26" spans="1:33" s="12" customFormat="1" ht="21" customHeight="1" thickBot="1" x14ac:dyDescent="0.25">
      <c r="A26" s="11" t="str">
        <f>IF(D26="","",MAX($A$18:$A25)+1)</f>
        <v/>
      </c>
      <c r="B26" s="618"/>
      <c r="C26" s="619"/>
      <c r="D26" s="28"/>
      <c r="E26" s="187" t="str">
        <f t="shared" si="18"/>
        <v/>
      </c>
      <c r="F26" s="84"/>
      <c r="G26" s="175" t="s">
        <v>2</v>
      </c>
      <c r="H26" s="84"/>
      <c r="I26" s="180" t="s">
        <v>4</v>
      </c>
      <c r="J26" s="190" t="str">
        <f t="shared" si="19"/>
        <v/>
      </c>
      <c r="K26" s="79"/>
      <c r="L26" s="181">
        <f t="shared" si="8"/>
        <v>0</v>
      </c>
      <c r="M26" s="79"/>
      <c r="N26" s="181">
        <f t="shared" si="9"/>
        <v>0</v>
      </c>
      <c r="O26" s="79"/>
      <c r="P26" s="181">
        <f t="shared" si="10"/>
        <v>0</v>
      </c>
      <c r="Q26" s="79"/>
      <c r="R26" s="181">
        <f t="shared" si="11"/>
        <v>0</v>
      </c>
      <c r="S26" s="79"/>
      <c r="T26" s="181">
        <f t="shared" si="12"/>
        <v>0</v>
      </c>
      <c r="U26" s="79"/>
      <c r="V26" s="181">
        <f t="shared" si="13"/>
        <v>0</v>
      </c>
      <c r="W26" s="79"/>
      <c r="X26" s="181">
        <f t="shared" si="14"/>
        <v>0</v>
      </c>
      <c r="Y26" s="79"/>
      <c r="Z26" s="181">
        <f t="shared" si="15"/>
        <v>0</v>
      </c>
      <c r="AA26" s="79"/>
      <c r="AB26" s="181">
        <f t="shared" si="16"/>
        <v>0</v>
      </c>
      <c r="AC26" s="79"/>
      <c r="AD26" s="181">
        <f t="shared" si="17"/>
        <v>0</v>
      </c>
      <c r="AE26" s="182"/>
      <c r="AF26" s="191">
        <f t="shared" si="20"/>
        <v>0</v>
      </c>
      <c r="AG26" s="192">
        <f t="shared" si="21"/>
        <v>0</v>
      </c>
    </row>
    <row r="27" spans="1:33" s="11" customFormat="1" ht="21" customHeight="1" thickTop="1" x14ac:dyDescent="0.2">
      <c r="B27" s="620" t="s">
        <v>6</v>
      </c>
      <c r="C27" s="620"/>
      <c r="D27" s="620"/>
      <c r="E27" s="620"/>
      <c r="F27" s="620"/>
      <c r="G27" s="620"/>
      <c r="H27" s="620"/>
      <c r="I27" s="620"/>
      <c r="J27" s="620"/>
      <c r="K27" s="80">
        <f t="shared" ref="K27:AD27" si="22">SUM(K19:K26)</f>
        <v>0</v>
      </c>
      <c r="L27" s="82">
        <f t="shared" si="22"/>
        <v>0</v>
      </c>
      <c r="M27" s="80">
        <f t="shared" si="22"/>
        <v>0</v>
      </c>
      <c r="N27" s="82">
        <f t="shared" si="22"/>
        <v>0</v>
      </c>
      <c r="O27" s="80">
        <f t="shared" si="22"/>
        <v>0</v>
      </c>
      <c r="P27" s="82">
        <f t="shared" si="22"/>
        <v>0</v>
      </c>
      <c r="Q27" s="80">
        <f t="shared" si="22"/>
        <v>0</v>
      </c>
      <c r="R27" s="82">
        <f t="shared" si="22"/>
        <v>0</v>
      </c>
      <c r="S27" s="80">
        <f t="shared" si="22"/>
        <v>0</v>
      </c>
      <c r="T27" s="82">
        <f t="shared" si="22"/>
        <v>0</v>
      </c>
      <c r="U27" s="80">
        <f t="shared" si="22"/>
        <v>0</v>
      </c>
      <c r="V27" s="82">
        <f t="shared" si="22"/>
        <v>0</v>
      </c>
      <c r="W27" s="80">
        <f t="shared" si="22"/>
        <v>0</v>
      </c>
      <c r="X27" s="82">
        <f t="shared" si="22"/>
        <v>0</v>
      </c>
      <c r="Y27" s="80">
        <f t="shared" si="22"/>
        <v>0</v>
      </c>
      <c r="Z27" s="82">
        <f t="shared" si="22"/>
        <v>0</v>
      </c>
      <c r="AA27" s="80">
        <f t="shared" si="22"/>
        <v>0</v>
      </c>
      <c r="AB27" s="82">
        <f t="shared" si="22"/>
        <v>0</v>
      </c>
      <c r="AC27" s="80">
        <f t="shared" si="22"/>
        <v>0</v>
      </c>
      <c r="AD27" s="82">
        <f t="shared" si="22"/>
        <v>0</v>
      </c>
      <c r="AE27" s="36"/>
      <c r="AF27" s="81">
        <f>SUM(AF19:AF26)</f>
        <v>0</v>
      </c>
      <c r="AG27" s="90">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562" t="s">
        <v>0</v>
      </c>
      <c r="C29" s="562"/>
      <c r="D29" s="632" t="s">
        <v>169</v>
      </c>
      <c r="E29" s="633"/>
      <c r="F29" s="633"/>
      <c r="G29" s="633"/>
      <c r="H29" s="633"/>
      <c r="I29" s="633"/>
      <c r="J29" s="634"/>
      <c r="K29" s="72"/>
      <c r="L29" s="9"/>
      <c r="M29" s="9"/>
      <c r="N29" s="9"/>
      <c r="O29" s="9"/>
      <c r="P29" s="9"/>
      <c r="Q29" s="9"/>
      <c r="R29" s="9"/>
      <c r="S29" s="9"/>
      <c r="T29" s="9"/>
      <c r="U29" s="9"/>
      <c r="V29" s="9"/>
      <c r="W29" s="9"/>
      <c r="X29" s="9"/>
      <c r="Y29" s="9"/>
      <c r="Z29" s="9"/>
      <c r="AA29" s="9"/>
      <c r="AB29" s="9"/>
      <c r="AC29" s="9"/>
      <c r="AD29" s="9"/>
      <c r="AE29" s="17"/>
      <c r="AF29" s="73"/>
      <c r="AG29" s="73"/>
    </row>
    <row r="30" spans="1:33" ht="21.75" customHeight="1" x14ac:dyDescent="0.2">
      <c r="B30" s="614" t="str">
        <f>IF(COUNTIF(E32:E51,"err")&gt;0,"グレードと一致しない型番があります。登録番号を確認して下さい。","")</f>
        <v/>
      </c>
      <c r="C30" s="614"/>
      <c r="D30" s="614"/>
      <c r="E30" s="614"/>
      <c r="F30" s="614"/>
      <c r="G30" s="614"/>
      <c r="H30" s="614"/>
      <c r="I30" s="614"/>
      <c r="J30" s="614"/>
      <c r="K30" s="40" t="s">
        <v>12</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621" t="s">
        <v>1</v>
      </c>
      <c r="C31" s="622"/>
      <c r="D31" s="300" t="s">
        <v>138</v>
      </c>
      <c r="E31" s="325" t="s">
        <v>31</v>
      </c>
      <c r="F31" s="623" t="s">
        <v>14</v>
      </c>
      <c r="G31" s="623"/>
      <c r="H31" s="623"/>
      <c r="I31" s="622"/>
      <c r="J31" s="325" t="s">
        <v>3</v>
      </c>
      <c r="K31" s="301" t="s">
        <v>27</v>
      </c>
      <c r="L31" s="325" t="s">
        <v>5</v>
      </c>
      <c r="M31" s="301" t="s">
        <v>27</v>
      </c>
      <c r="N31" s="325" t="s">
        <v>5</v>
      </c>
      <c r="O31" s="301" t="s">
        <v>27</v>
      </c>
      <c r="P31" s="325" t="s">
        <v>5</v>
      </c>
      <c r="Q31" s="301" t="s">
        <v>27</v>
      </c>
      <c r="R31" s="325" t="s">
        <v>5</v>
      </c>
      <c r="S31" s="301" t="s">
        <v>27</v>
      </c>
      <c r="T31" s="325" t="s">
        <v>5</v>
      </c>
      <c r="U31" s="301" t="s">
        <v>27</v>
      </c>
      <c r="V31" s="325" t="s">
        <v>5</v>
      </c>
      <c r="W31" s="301" t="s">
        <v>27</v>
      </c>
      <c r="X31" s="325" t="s">
        <v>5</v>
      </c>
      <c r="Y31" s="301" t="s">
        <v>27</v>
      </c>
      <c r="Z31" s="325" t="s">
        <v>5</v>
      </c>
      <c r="AA31" s="301" t="s">
        <v>27</v>
      </c>
      <c r="AB31" s="325" t="s">
        <v>5</v>
      </c>
      <c r="AC31" s="301" t="s">
        <v>27</v>
      </c>
      <c r="AD31" s="325" t="s">
        <v>5</v>
      </c>
      <c r="AE31" s="23"/>
      <c r="AF31" s="323" t="s">
        <v>35</v>
      </c>
      <c r="AG31" s="324" t="s">
        <v>36</v>
      </c>
    </row>
    <row r="32" spans="1:33" s="12" customFormat="1" ht="21" customHeight="1" thickTop="1" x14ac:dyDescent="0.2">
      <c r="A32" s="11" t="str">
        <f>IF(D32="","",MAX($A$31:$A31)+1)</f>
        <v/>
      </c>
      <c r="B32" s="581"/>
      <c r="C32" s="582"/>
      <c r="D32" s="26"/>
      <c r="E32" s="140" t="str">
        <f>IF(D32="","",IF(AND(LEFT(D32,1)&amp;RIGHT(D32,1)&lt;&gt;"M6"),"err",LEFT(D32,1)&amp;RIGHT(D32,1)))</f>
        <v/>
      </c>
      <c r="F32" s="85"/>
      <c r="G32" s="173" t="s">
        <v>2</v>
      </c>
      <c r="H32" s="85"/>
      <c r="I32" s="176" t="s">
        <v>4</v>
      </c>
      <c r="J32" s="188" t="str">
        <f>IF(AND(F32&lt;&gt;"",H32&lt;&gt;""),ROUNDDOWN(F32*H32/1000000,2),"")</f>
        <v/>
      </c>
      <c r="K32" s="77"/>
      <c r="L32" s="177">
        <f t="shared" ref="L32:L51" si="23">IF(AND($J32&lt;&gt;"",K32&lt;&gt;""),$J32*K32,0)</f>
        <v>0</v>
      </c>
      <c r="M32" s="77"/>
      <c r="N32" s="177">
        <f t="shared" ref="N32:N51" si="24">IF(AND($J32&lt;&gt;"",M32&lt;&gt;""),$J32*M32,0)</f>
        <v>0</v>
      </c>
      <c r="O32" s="77"/>
      <c r="P32" s="177">
        <f t="shared" ref="P32:P51" si="25">IF(AND($J32&lt;&gt;"",O32&lt;&gt;""),$J32*O32,0)</f>
        <v>0</v>
      </c>
      <c r="Q32" s="77"/>
      <c r="R32" s="177">
        <f t="shared" ref="R32:R51" si="26">IF(AND($J32&lt;&gt;"",Q32&lt;&gt;""),$J32*Q32,0)</f>
        <v>0</v>
      </c>
      <c r="S32" s="77"/>
      <c r="T32" s="177">
        <f t="shared" ref="T32:T51" si="27">IF(AND($J32&lt;&gt;"",S32&lt;&gt;""),$J32*S32,0)</f>
        <v>0</v>
      </c>
      <c r="U32" s="77"/>
      <c r="V32" s="177">
        <f t="shared" ref="V32:V51" si="28">IF(AND($J32&lt;&gt;"",U32&lt;&gt;""),$J32*U32,0)</f>
        <v>0</v>
      </c>
      <c r="W32" s="77"/>
      <c r="X32" s="177">
        <f t="shared" ref="X32:X51" si="29">IF(AND($J32&lt;&gt;"",W32&lt;&gt;""),$J32*W32,0)</f>
        <v>0</v>
      </c>
      <c r="Y32" s="77"/>
      <c r="Z32" s="177">
        <f t="shared" ref="Z32:Z51" si="30">IF(AND($J32&lt;&gt;"",Y32&lt;&gt;""),$J32*Y32,0)</f>
        <v>0</v>
      </c>
      <c r="AA32" s="77"/>
      <c r="AB32" s="177">
        <f t="shared" ref="AB32:AB51" si="31">IF(AND($J32&lt;&gt;"",AA32&lt;&gt;""),$J32*AA32,0)</f>
        <v>0</v>
      </c>
      <c r="AC32" s="77"/>
      <c r="AD32" s="177">
        <f t="shared" ref="AD32:AD51" si="32">IF(AND($J32&lt;&gt;"",AC32&lt;&gt;""),$J32*AC32,0)</f>
        <v>0</v>
      </c>
      <c r="AE32" s="36"/>
      <c r="AF32" s="183">
        <f>SUM(K32*$K$8,M32*$M$8,O32*$O$8,Q32*$Q$8,S32*$S$8,U32*$U$8,W32*$W$8,Y32*$Y$8,AA32*$AA$8,AC32*$AC$8)</f>
        <v>0</v>
      </c>
      <c r="AG32" s="184">
        <f>SUM(L32*$K$8,N32*$M$8,P32*$O$8,R32*$Q$8,T32*$S$8,V32*$U$8,X32*$W$8,Z32*$Y$8,AB32*$AA$8,AD32*$AC$8)</f>
        <v>0</v>
      </c>
    </row>
    <row r="33" spans="1:33" s="12" customFormat="1" ht="21" customHeight="1" x14ac:dyDescent="0.2">
      <c r="A33" s="11" t="str">
        <f>IF(D33="","",MAX($A$31:$A32)+1)</f>
        <v/>
      </c>
      <c r="B33" s="583"/>
      <c r="C33" s="584"/>
      <c r="D33" s="27"/>
      <c r="E33" s="141" t="str">
        <f t="shared" ref="E33:E51" si="33">IF(D33="","",IF(AND(LEFT(D33,1)&amp;RIGHT(D33,1)&lt;&gt;"M6"),"err",LEFT(D33,1)&amp;RIGHT(D33,1)))</f>
        <v/>
      </c>
      <c r="F33" s="83"/>
      <c r="G33" s="174" t="s">
        <v>2</v>
      </c>
      <c r="H33" s="83"/>
      <c r="I33" s="178" t="s">
        <v>4</v>
      </c>
      <c r="J33" s="189" t="str">
        <f t="shared" ref="J33:J51" si="34">IF(AND(F33&lt;&gt;"",H33&lt;&gt;""),ROUNDDOWN(F33*H33/1000000,2),"")</f>
        <v/>
      </c>
      <c r="K33" s="78"/>
      <c r="L33" s="179">
        <f t="shared" si="23"/>
        <v>0</v>
      </c>
      <c r="M33" s="78"/>
      <c r="N33" s="179">
        <f t="shared" si="24"/>
        <v>0</v>
      </c>
      <c r="O33" s="78"/>
      <c r="P33" s="179">
        <f t="shared" si="25"/>
        <v>0</v>
      </c>
      <c r="Q33" s="78"/>
      <c r="R33" s="179">
        <f t="shared" si="26"/>
        <v>0</v>
      </c>
      <c r="S33" s="78"/>
      <c r="T33" s="179">
        <f t="shared" si="27"/>
        <v>0</v>
      </c>
      <c r="U33" s="78"/>
      <c r="V33" s="179">
        <f t="shared" si="28"/>
        <v>0</v>
      </c>
      <c r="W33" s="78"/>
      <c r="X33" s="179">
        <f t="shared" si="29"/>
        <v>0</v>
      </c>
      <c r="Y33" s="78"/>
      <c r="Z33" s="179">
        <f t="shared" si="30"/>
        <v>0</v>
      </c>
      <c r="AA33" s="78"/>
      <c r="AB33" s="179">
        <f t="shared" si="31"/>
        <v>0</v>
      </c>
      <c r="AC33" s="78"/>
      <c r="AD33" s="179">
        <f t="shared" si="32"/>
        <v>0</v>
      </c>
      <c r="AE33" s="182"/>
      <c r="AF33" s="183">
        <f t="shared" ref="AF33:AF51" si="35">SUM(K33*$K$8,M33*$M$8,O33*$O$8,Q33*$Q$8,S33*$S$8,U33*$U$8,W33*$W$8,Y33*$Y$8,AA33*$AA$8,AC33*$AC$8)</f>
        <v>0</v>
      </c>
      <c r="AG33" s="184">
        <f t="shared" ref="AG33:AG51" si="36">SUM(L33*$K$8,N33*$M$8,P33*$O$8,R33*$Q$8,T33*$S$8,V33*$U$8,X33*$W$8,Z33*$Y$8,AB33*$AA$8,AD33*$AC$8)</f>
        <v>0</v>
      </c>
    </row>
    <row r="34" spans="1:33" s="12" customFormat="1" ht="21" customHeight="1" x14ac:dyDescent="0.2">
      <c r="A34" s="11" t="str">
        <f>IF(D34="","",MAX($A$31:$A33)+1)</f>
        <v/>
      </c>
      <c r="B34" s="583"/>
      <c r="C34" s="584"/>
      <c r="D34" s="27"/>
      <c r="E34" s="141" t="str">
        <f t="shared" si="33"/>
        <v/>
      </c>
      <c r="F34" s="83"/>
      <c r="G34" s="174" t="s">
        <v>2</v>
      </c>
      <c r="H34" s="83"/>
      <c r="I34" s="178" t="s">
        <v>4</v>
      </c>
      <c r="J34" s="189" t="str">
        <f t="shared" ref="J34:J41" si="37">IF(AND(F34&lt;&gt;"",H34&lt;&gt;""),ROUNDDOWN(F34*H34/1000000,2),"")</f>
        <v/>
      </c>
      <c r="K34" s="78"/>
      <c r="L34" s="179">
        <f t="shared" si="23"/>
        <v>0</v>
      </c>
      <c r="M34" s="78"/>
      <c r="N34" s="179">
        <f t="shared" si="24"/>
        <v>0</v>
      </c>
      <c r="O34" s="78"/>
      <c r="P34" s="179">
        <f t="shared" si="25"/>
        <v>0</v>
      </c>
      <c r="Q34" s="78"/>
      <c r="R34" s="179">
        <f t="shared" si="26"/>
        <v>0</v>
      </c>
      <c r="S34" s="78"/>
      <c r="T34" s="179">
        <f t="shared" si="27"/>
        <v>0</v>
      </c>
      <c r="U34" s="78"/>
      <c r="V34" s="179">
        <f t="shared" si="28"/>
        <v>0</v>
      </c>
      <c r="W34" s="78"/>
      <c r="X34" s="179">
        <f t="shared" si="29"/>
        <v>0</v>
      </c>
      <c r="Y34" s="78"/>
      <c r="Z34" s="179">
        <f t="shared" si="30"/>
        <v>0</v>
      </c>
      <c r="AA34" s="78"/>
      <c r="AB34" s="179">
        <f t="shared" si="31"/>
        <v>0</v>
      </c>
      <c r="AC34" s="78"/>
      <c r="AD34" s="179">
        <f t="shared" si="32"/>
        <v>0</v>
      </c>
      <c r="AE34" s="182"/>
      <c r="AF34" s="183">
        <f t="shared" si="35"/>
        <v>0</v>
      </c>
      <c r="AG34" s="184">
        <f t="shared" si="36"/>
        <v>0</v>
      </c>
    </row>
    <row r="35" spans="1:33" s="12" customFormat="1" ht="21" customHeight="1" x14ac:dyDescent="0.2">
      <c r="A35" s="11" t="str">
        <f>IF(D35="","",MAX($A$31:$A34)+1)</f>
        <v/>
      </c>
      <c r="B35" s="583"/>
      <c r="C35" s="584"/>
      <c r="D35" s="27"/>
      <c r="E35" s="141" t="str">
        <f t="shared" si="33"/>
        <v/>
      </c>
      <c r="F35" s="83"/>
      <c r="G35" s="174" t="s">
        <v>2</v>
      </c>
      <c r="H35" s="83"/>
      <c r="I35" s="178" t="s">
        <v>4</v>
      </c>
      <c r="J35" s="189" t="str">
        <f t="shared" si="37"/>
        <v/>
      </c>
      <c r="K35" s="78"/>
      <c r="L35" s="179">
        <f t="shared" si="23"/>
        <v>0</v>
      </c>
      <c r="M35" s="78"/>
      <c r="N35" s="179">
        <f t="shared" si="24"/>
        <v>0</v>
      </c>
      <c r="O35" s="78"/>
      <c r="P35" s="179">
        <f t="shared" si="25"/>
        <v>0</v>
      </c>
      <c r="Q35" s="78"/>
      <c r="R35" s="179">
        <f t="shared" si="26"/>
        <v>0</v>
      </c>
      <c r="S35" s="78"/>
      <c r="T35" s="179">
        <f t="shared" si="27"/>
        <v>0</v>
      </c>
      <c r="U35" s="78"/>
      <c r="V35" s="179">
        <f t="shared" si="28"/>
        <v>0</v>
      </c>
      <c r="W35" s="78"/>
      <c r="X35" s="179">
        <f t="shared" si="29"/>
        <v>0</v>
      </c>
      <c r="Y35" s="78"/>
      <c r="Z35" s="179">
        <f t="shared" si="30"/>
        <v>0</v>
      </c>
      <c r="AA35" s="78"/>
      <c r="AB35" s="179">
        <f t="shared" si="31"/>
        <v>0</v>
      </c>
      <c r="AC35" s="78"/>
      <c r="AD35" s="179">
        <f t="shared" si="32"/>
        <v>0</v>
      </c>
      <c r="AE35" s="182"/>
      <c r="AF35" s="183">
        <f t="shared" si="35"/>
        <v>0</v>
      </c>
      <c r="AG35" s="184">
        <f t="shared" si="36"/>
        <v>0</v>
      </c>
    </row>
    <row r="36" spans="1:33" s="12" customFormat="1" ht="21" customHeight="1" x14ac:dyDescent="0.2">
      <c r="A36" s="11" t="str">
        <f>IF(D36="","",MAX($A$31:$A35)+1)</f>
        <v/>
      </c>
      <c r="B36" s="583"/>
      <c r="C36" s="584"/>
      <c r="D36" s="27"/>
      <c r="E36" s="141" t="str">
        <f t="shared" si="33"/>
        <v/>
      </c>
      <c r="F36" s="83"/>
      <c r="G36" s="174" t="s">
        <v>2</v>
      </c>
      <c r="H36" s="83"/>
      <c r="I36" s="178" t="s">
        <v>4</v>
      </c>
      <c r="J36" s="189" t="str">
        <f t="shared" si="37"/>
        <v/>
      </c>
      <c r="K36" s="78"/>
      <c r="L36" s="179">
        <f t="shared" si="23"/>
        <v>0</v>
      </c>
      <c r="M36" s="78"/>
      <c r="N36" s="179">
        <f t="shared" si="24"/>
        <v>0</v>
      </c>
      <c r="O36" s="78"/>
      <c r="P36" s="179">
        <f t="shared" si="25"/>
        <v>0</v>
      </c>
      <c r="Q36" s="78"/>
      <c r="R36" s="179">
        <f t="shared" si="26"/>
        <v>0</v>
      </c>
      <c r="S36" s="78"/>
      <c r="T36" s="179">
        <f t="shared" si="27"/>
        <v>0</v>
      </c>
      <c r="U36" s="78"/>
      <c r="V36" s="179">
        <f t="shared" si="28"/>
        <v>0</v>
      </c>
      <c r="W36" s="78"/>
      <c r="X36" s="179">
        <f t="shared" si="29"/>
        <v>0</v>
      </c>
      <c r="Y36" s="78"/>
      <c r="Z36" s="179">
        <f t="shared" si="30"/>
        <v>0</v>
      </c>
      <c r="AA36" s="78"/>
      <c r="AB36" s="179">
        <f t="shared" si="31"/>
        <v>0</v>
      </c>
      <c r="AC36" s="78"/>
      <c r="AD36" s="179">
        <f t="shared" si="32"/>
        <v>0</v>
      </c>
      <c r="AE36" s="182"/>
      <c r="AF36" s="183">
        <f t="shared" si="35"/>
        <v>0</v>
      </c>
      <c r="AG36" s="184">
        <f t="shared" si="36"/>
        <v>0</v>
      </c>
    </row>
    <row r="37" spans="1:33" s="12" customFormat="1" ht="21" customHeight="1" x14ac:dyDescent="0.2">
      <c r="A37" s="11" t="str">
        <f>IF(D37="","",MAX($A$31:$A36)+1)</f>
        <v/>
      </c>
      <c r="B37" s="583"/>
      <c r="C37" s="584"/>
      <c r="D37" s="27"/>
      <c r="E37" s="141" t="str">
        <f t="shared" si="33"/>
        <v/>
      </c>
      <c r="F37" s="83"/>
      <c r="G37" s="174" t="s">
        <v>2</v>
      </c>
      <c r="H37" s="83"/>
      <c r="I37" s="178" t="s">
        <v>4</v>
      </c>
      <c r="J37" s="189" t="str">
        <f t="shared" si="37"/>
        <v/>
      </c>
      <c r="K37" s="78"/>
      <c r="L37" s="179">
        <f t="shared" si="23"/>
        <v>0</v>
      </c>
      <c r="M37" s="78"/>
      <c r="N37" s="179">
        <f t="shared" si="24"/>
        <v>0</v>
      </c>
      <c r="O37" s="78"/>
      <c r="P37" s="179">
        <f t="shared" si="25"/>
        <v>0</v>
      </c>
      <c r="Q37" s="78"/>
      <c r="R37" s="179">
        <f t="shared" si="26"/>
        <v>0</v>
      </c>
      <c r="S37" s="78"/>
      <c r="T37" s="179">
        <f t="shared" si="27"/>
        <v>0</v>
      </c>
      <c r="U37" s="78"/>
      <c r="V37" s="179">
        <f t="shared" si="28"/>
        <v>0</v>
      </c>
      <c r="W37" s="78"/>
      <c r="X37" s="179">
        <f t="shared" si="29"/>
        <v>0</v>
      </c>
      <c r="Y37" s="78"/>
      <c r="Z37" s="179">
        <f t="shared" si="30"/>
        <v>0</v>
      </c>
      <c r="AA37" s="78"/>
      <c r="AB37" s="179">
        <f t="shared" si="31"/>
        <v>0</v>
      </c>
      <c r="AC37" s="78"/>
      <c r="AD37" s="179">
        <f t="shared" si="32"/>
        <v>0</v>
      </c>
      <c r="AE37" s="182"/>
      <c r="AF37" s="183">
        <f t="shared" si="35"/>
        <v>0</v>
      </c>
      <c r="AG37" s="184">
        <f t="shared" si="36"/>
        <v>0</v>
      </c>
    </row>
    <row r="38" spans="1:33" s="12" customFormat="1" ht="21" customHeight="1" x14ac:dyDescent="0.2">
      <c r="A38" s="11" t="str">
        <f>IF(D38="","",MAX($A$31:$A37)+1)</f>
        <v/>
      </c>
      <c r="B38" s="583"/>
      <c r="C38" s="584"/>
      <c r="D38" s="27"/>
      <c r="E38" s="141" t="str">
        <f t="shared" si="33"/>
        <v/>
      </c>
      <c r="F38" s="83"/>
      <c r="G38" s="174" t="s">
        <v>2</v>
      </c>
      <c r="H38" s="83"/>
      <c r="I38" s="178" t="s">
        <v>4</v>
      </c>
      <c r="J38" s="189" t="str">
        <f t="shared" si="37"/>
        <v/>
      </c>
      <c r="K38" s="78"/>
      <c r="L38" s="179">
        <f t="shared" si="23"/>
        <v>0</v>
      </c>
      <c r="M38" s="78"/>
      <c r="N38" s="179">
        <f t="shared" si="24"/>
        <v>0</v>
      </c>
      <c r="O38" s="78"/>
      <c r="P38" s="179">
        <f t="shared" si="25"/>
        <v>0</v>
      </c>
      <c r="Q38" s="78"/>
      <c r="R38" s="179">
        <f t="shared" si="26"/>
        <v>0</v>
      </c>
      <c r="S38" s="78"/>
      <c r="T38" s="179">
        <f t="shared" si="27"/>
        <v>0</v>
      </c>
      <c r="U38" s="78"/>
      <c r="V38" s="179">
        <f t="shared" si="28"/>
        <v>0</v>
      </c>
      <c r="W38" s="78"/>
      <c r="X38" s="179">
        <f t="shared" si="29"/>
        <v>0</v>
      </c>
      <c r="Y38" s="78"/>
      <c r="Z38" s="179">
        <f t="shared" si="30"/>
        <v>0</v>
      </c>
      <c r="AA38" s="78"/>
      <c r="AB38" s="179">
        <f t="shared" si="31"/>
        <v>0</v>
      </c>
      <c r="AC38" s="78"/>
      <c r="AD38" s="179">
        <f t="shared" si="32"/>
        <v>0</v>
      </c>
      <c r="AE38" s="182"/>
      <c r="AF38" s="183">
        <f t="shared" si="35"/>
        <v>0</v>
      </c>
      <c r="AG38" s="184">
        <f t="shared" si="36"/>
        <v>0</v>
      </c>
    </row>
    <row r="39" spans="1:33" s="12" customFormat="1" ht="21" customHeight="1" x14ac:dyDescent="0.2">
      <c r="A39" s="11" t="str">
        <f>IF(D39="","",MAX($A$31:$A38)+1)</f>
        <v/>
      </c>
      <c r="B39" s="583"/>
      <c r="C39" s="584"/>
      <c r="D39" s="27"/>
      <c r="E39" s="141" t="str">
        <f t="shared" si="33"/>
        <v/>
      </c>
      <c r="F39" s="83"/>
      <c r="G39" s="174" t="s">
        <v>2</v>
      </c>
      <c r="H39" s="83"/>
      <c r="I39" s="178" t="s">
        <v>4</v>
      </c>
      <c r="J39" s="189" t="str">
        <f t="shared" si="37"/>
        <v/>
      </c>
      <c r="K39" s="78"/>
      <c r="L39" s="179">
        <f t="shared" si="23"/>
        <v>0</v>
      </c>
      <c r="M39" s="78"/>
      <c r="N39" s="179">
        <f t="shared" si="24"/>
        <v>0</v>
      </c>
      <c r="O39" s="78"/>
      <c r="P39" s="179">
        <f t="shared" si="25"/>
        <v>0</v>
      </c>
      <c r="Q39" s="78"/>
      <c r="R39" s="179">
        <f t="shared" si="26"/>
        <v>0</v>
      </c>
      <c r="S39" s="78"/>
      <c r="T39" s="179">
        <f t="shared" si="27"/>
        <v>0</v>
      </c>
      <c r="U39" s="78"/>
      <c r="V39" s="179">
        <f t="shared" si="28"/>
        <v>0</v>
      </c>
      <c r="W39" s="78"/>
      <c r="X39" s="179">
        <f t="shared" si="29"/>
        <v>0</v>
      </c>
      <c r="Y39" s="78"/>
      <c r="Z39" s="179">
        <f t="shared" si="30"/>
        <v>0</v>
      </c>
      <c r="AA39" s="78"/>
      <c r="AB39" s="179">
        <f t="shared" si="31"/>
        <v>0</v>
      </c>
      <c r="AC39" s="78"/>
      <c r="AD39" s="179">
        <f t="shared" si="32"/>
        <v>0</v>
      </c>
      <c r="AE39" s="182"/>
      <c r="AF39" s="183">
        <f t="shared" si="35"/>
        <v>0</v>
      </c>
      <c r="AG39" s="184">
        <f t="shared" si="36"/>
        <v>0</v>
      </c>
    </row>
    <row r="40" spans="1:33" s="12" customFormat="1" ht="21" customHeight="1" x14ac:dyDescent="0.2">
      <c r="A40" s="11" t="str">
        <f>IF(D40="","",MAX($A$31:$A39)+1)</f>
        <v/>
      </c>
      <c r="B40" s="583"/>
      <c r="C40" s="584"/>
      <c r="D40" s="27"/>
      <c r="E40" s="141" t="str">
        <f t="shared" si="33"/>
        <v/>
      </c>
      <c r="F40" s="83"/>
      <c r="G40" s="174" t="s">
        <v>2</v>
      </c>
      <c r="H40" s="83"/>
      <c r="I40" s="178" t="s">
        <v>4</v>
      </c>
      <c r="J40" s="189" t="str">
        <f t="shared" si="37"/>
        <v/>
      </c>
      <c r="K40" s="78"/>
      <c r="L40" s="179">
        <f t="shared" si="23"/>
        <v>0</v>
      </c>
      <c r="M40" s="78"/>
      <c r="N40" s="179">
        <f t="shared" si="24"/>
        <v>0</v>
      </c>
      <c r="O40" s="78"/>
      <c r="P40" s="179">
        <f t="shared" si="25"/>
        <v>0</v>
      </c>
      <c r="Q40" s="78"/>
      <c r="R40" s="179">
        <f t="shared" si="26"/>
        <v>0</v>
      </c>
      <c r="S40" s="78"/>
      <c r="T40" s="179">
        <f t="shared" si="27"/>
        <v>0</v>
      </c>
      <c r="U40" s="78"/>
      <c r="V40" s="179">
        <f t="shared" si="28"/>
        <v>0</v>
      </c>
      <c r="W40" s="78"/>
      <c r="X40" s="179">
        <f t="shared" si="29"/>
        <v>0</v>
      </c>
      <c r="Y40" s="78"/>
      <c r="Z40" s="179">
        <f t="shared" si="30"/>
        <v>0</v>
      </c>
      <c r="AA40" s="78"/>
      <c r="AB40" s="179">
        <f t="shared" si="31"/>
        <v>0</v>
      </c>
      <c r="AC40" s="78"/>
      <c r="AD40" s="179">
        <f t="shared" si="32"/>
        <v>0</v>
      </c>
      <c r="AE40" s="182"/>
      <c r="AF40" s="183">
        <f t="shared" si="35"/>
        <v>0</v>
      </c>
      <c r="AG40" s="184">
        <f t="shared" si="36"/>
        <v>0</v>
      </c>
    </row>
    <row r="41" spans="1:33" s="12" customFormat="1" ht="21" customHeight="1" x14ac:dyDescent="0.2">
      <c r="A41" s="11" t="str">
        <f>IF(D41="","",MAX($A$31:$A40)+1)</f>
        <v/>
      </c>
      <c r="B41" s="583"/>
      <c r="C41" s="584"/>
      <c r="D41" s="27"/>
      <c r="E41" s="141" t="str">
        <f t="shared" si="33"/>
        <v/>
      </c>
      <c r="F41" s="83"/>
      <c r="G41" s="174" t="s">
        <v>2</v>
      </c>
      <c r="H41" s="83"/>
      <c r="I41" s="178" t="s">
        <v>4</v>
      </c>
      <c r="J41" s="189" t="str">
        <f t="shared" si="37"/>
        <v/>
      </c>
      <c r="K41" s="78"/>
      <c r="L41" s="179">
        <f t="shared" si="23"/>
        <v>0</v>
      </c>
      <c r="M41" s="78"/>
      <c r="N41" s="179">
        <f t="shared" si="24"/>
        <v>0</v>
      </c>
      <c r="O41" s="78"/>
      <c r="P41" s="179">
        <f t="shared" si="25"/>
        <v>0</v>
      </c>
      <c r="Q41" s="78"/>
      <c r="R41" s="179">
        <f t="shared" si="26"/>
        <v>0</v>
      </c>
      <c r="S41" s="78"/>
      <c r="T41" s="179">
        <f t="shared" si="27"/>
        <v>0</v>
      </c>
      <c r="U41" s="78"/>
      <c r="V41" s="179">
        <f t="shared" si="28"/>
        <v>0</v>
      </c>
      <c r="W41" s="78"/>
      <c r="X41" s="179">
        <f t="shared" si="29"/>
        <v>0</v>
      </c>
      <c r="Y41" s="78"/>
      <c r="Z41" s="179">
        <f t="shared" si="30"/>
        <v>0</v>
      </c>
      <c r="AA41" s="78"/>
      <c r="AB41" s="179">
        <f t="shared" si="31"/>
        <v>0</v>
      </c>
      <c r="AC41" s="78"/>
      <c r="AD41" s="179">
        <f t="shared" si="32"/>
        <v>0</v>
      </c>
      <c r="AE41" s="182"/>
      <c r="AF41" s="183">
        <f t="shared" si="35"/>
        <v>0</v>
      </c>
      <c r="AG41" s="184">
        <f t="shared" si="36"/>
        <v>0</v>
      </c>
    </row>
    <row r="42" spans="1:33" s="12" customFormat="1" ht="21" customHeight="1" x14ac:dyDescent="0.2">
      <c r="A42" s="11" t="str">
        <f>IF(D42="","",MAX($A$31:$A41)+1)</f>
        <v/>
      </c>
      <c r="B42" s="583"/>
      <c r="C42" s="584"/>
      <c r="D42" s="27"/>
      <c r="E42" s="141" t="str">
        <f t="shared" si="33"/>
        <v/>
      </c>
      <c r="F42" s="83"/>
      <c r="G42" s="174" t="s">
        <v>2</v>
      </c>
      <c r="H42" s="83"/>
      <c r="I42" s="178" t="s">
        <v>4</v>
      </c>
      <c r="J42" s="189" t="str">
        <f t="shared" si="34"/>
        <v/>
      </c>
      <c r="K42" s="78"/>
      <c r="L42" s="179">
        <f t="shared" si="23"/>
        <v>0</v>
      </c>
      <c r="M42" s="78"/>
      <c r="N42" s="179">
        <f t="shared" si="24"/>
        <v>0</v>
      </c>
      <c r="O42" s="78"/>
      <c r="P42" s="179">
        <f t="shared" si="25"/>
        <v>0</v>
      </c>
      <c r="Q42" s="78"/>
      <c r="R42" s="179">
        <f t="shared" si="26"/>
        <v>0</v>
      </c>
      <c r="S42" s="78"/>
      <c r="T42" s="179">
        <f t="shared" si="27"/>
        <v>0</v>
      </c>
      <c r="U42" s="78"/>
      <c r="V42" s="179">
        <f t="shared" si="28"/>
        <v>0</v>
      </c>
      <c r="W42" s="78"/>
      <c r="X42" s="179">
        <f t="shared" si="29"/>
        <v>0</v>
      </c>
      <c r="Y42" s="78"/>
      <c r="Z42" s="179">
        <f t="shared" si="30"/>
        <v>0</v>
      </c>
      <c r="AA42" s="78"/>
      <c r="AB42" s="179">
        <f t="shared" si="31"/>
        <v>0</v>
      </c>
      <c r="AC42" s="78"/>
      <c r="AD42" s="179">
        <f t="shared" si="32"/>
        <v>0</v>
      </c>
      <c r="AE42" s="182"/>
      <c r="AF42" s="183">
        <f t="shared" si="35"/>
        <v>0</v>
      </c>
      <c r="AG42" s="184">
        <f t="shared" si="36"/>
        <v>0</v>
      </c>
    </row>
    <row r="43" spans="1:33" s="12" customFormat="1" ht="21" customHeight="1" x14ac:dyDescent="0.2">
      <c r="A43" s="11" t="str">
        <f>IF(D43="","",MAX($A$31:$A42)+1)</f>
        <v/>
      </c>
      <c r="B43" s="583"/>
      <c r="C43" s="584"/>
      <c r="D43" s="27"/>
      <c r="E43" s="141" t="str">
        <f t="shared" si="33"/>
        <v/>
      </c>
      <c r="F43" s="83"/>
      <c r="G43" s="174" t="s">
        <v>2</v>
      </c>
      <c r="H43" s="83"/>
      <c r="I43" s="178" t="s">
        <v>4</v>
      </c>
      <c r="J43" s="189" t="str">
        <f t="shared" si="34"/>
        <v/>
      </c>
      <c r="K43" s="78"/>
      <c r="L43" s="179">
        <f t="shared" si="23"/>
        <v>0</v>
      </c>
      <c r="M43" s="78"/>
      <c r="N43" s="179">
        <f t="shared" si="24"/>
        <v>0</v>
      </c>
      <c r="O43" s="78"/>
      <c r="P43" s="179">
        <f t="shared" si="25"/>
        <v>0</v>
      </c>
      <c r="Q43" s="78"/>
      <c r="R43" s="179">
        <f t="shared" si="26"/>
        <v>0</v>
      </c>
      <c r="S43" s="78"/>
      <c r="T43" s="179">
        <f t="shared" si="27"/>
        <v>0</v>
      </c>
      <c r="U43" s="78"/>
      <c r="V43" s="179">
        <f t="shared" si="28"/>
        <v>0</v>
      </c>
      <c r="W43" s="78"/>
      <c r="X43" s="179">
        <f t="shared" si="29"/>
        <v>0</v>
      </c>
      <c r="Y43" s="78"/>
      <c r="Z43" s="179">
        <f t="shared" si="30"/>
        <v>0</v>
      </c>
      <c r="AA43" s="78"/>
      <c r="AB43" s="179">
        <f t="shared" si="31"/>
        <v>0</v>
      </c>
      <c r="AC43" s="78"/>
      <c r="AD43" s="179">
        <f t="shared" si="32"/>
        <v>0</v>
      </c>
      <c r="AE43" s="182"/>
      <c r="AF43" s="183">
        <f t="shared" si="35"/>
        <v>0</v>
      </c>
      <c r="AG43" s="184">
        <f t="shared" si="36"/>
        <v>0</v>
      </c>
    </row>
    <row r="44" spans="1:33" s="12" customFormat="1" ht="21" customHeight="1" x14ac:dyDescent="0.2">
      <c r="A44" s="11" t="str">
        <f>IF(D44="","",MAX($A$31:$A43)+1)</f>
        <v/>
      </c>
      <c r="B44" s="583"/>
      <c r="C44" s="584"/>
      <c r="D44" s="27"/>
      <c r="E44" s="141" t="str">
        <f t="shared" si="33"/>
        <v/>
      </c>
      <c r="F44" s="83"/>
      <c r="G44" s="174" t="s">
        <v>2</v>
      </c>
      <c r="H44" s="83"/>
      <c r="I44" s="178" t="s">
        <v>4</v>
      </c>
      <c r="J44" s="189" t="str">
        <f>IF(AND(F44&lt;&gt;"",H44&lt;&gt;""),ROUNDDOWN(F44*H44/1000000,2),"")</f>
        <v/>
      </c>
      <c r="K44" s="78"/>
      <c r="L44" s="179">
        <f t="shared" si="23"/>
        <v>0</v>
      </c>
      <c r="M44" s="78"/>
      <c r="N44" s="179">
        <f t="shared" si="24"/>
        <v>0</v>
      </c>
      <c r="O44" s="78"/>
      <c r="P44" s="179">
        <f t="shared" si="25"/>
        <v>0</v>
      </c>
      <c r="Q44" s="78"/>
      <c r="R44" s="179">
        <f t="shared" si="26"/>
        <v>0</v>
      </c>
      <c r="S44" s="78"/>
      <c r="T44" s="179">
        <f t="shared" si="27"/>
        <v>0</v>
      </c>
      <c r="U44" s="78"/>
      <c r="V44" s="179">
        <f t="shared" si="28"/>
        <v>0</v>
      </c>
      <c r="W44" s="78"/>
      <c r="X44" s="179">
        <f t="shared" si="29"/>
        <v>0</v>
      </c>
      <c r="Y44" s="78"/>
      <c r="Z44" s="179">
        <f t="shared" si="30"/>
        <v>0</v>
      </c>
      <c r="AA44" s="78"/>
      <c r="AB44" s="179">
        <f t="shared" si="31"/>
        <v>0</v>
      </c>
      <c r="AC44" s="78"/>
      <c r="AD44" s="179">
        <f t="shared" si="32"/>
        <v>0</v>
      </c>
      <c r="AE44" s="182"/>
      <c r="AF44" s="183">
        <f t="shared" si="35"/>
        <v>0</v>
      </c>
      <c r="AG44" s="184">
        <f t="shared" si="36"/>
        <v>0</v>
      </c>
    </row>
    <row r="45" spans="1:33" s="12" customFormat="1" ht="21" customHeight="1" x14ac:dyDescent="0.2">
      <c r="A45" s="11" t="str">
        <f>IF(D45="","",MAX($A$31:$A44)+1)</f>
        <v/>
      </c>
      <c r="B45" s="583"/>
      <c r="C45" s="584"/>
      <c r="D45" s="27"/>
      <c r="E45" s="141" t="str">
        <f t="shared" si="33"/>
        <v/>
      </c>
      <c r="F45" s="83"/>
      <c r="G45" s="174" t="s">
        <v>2</v>
      </c>
      <c r="H45" s="83"/>
      <c r="I45" s="178" t="s">
        <v>4</v>
      </c>
      <c r="J45" s="189" t="str">
        <f>IF(AND(F45&lt;&gt;"",H45&lt;&gt;""),ROUNDDOWN(F45*H45/1000000,2),"")</f>
        <v/>
      </c>
      <c r="K45" s="78"/>
      <c r="L45" s="179">
        <f t="shared" si="23"/>
        <v>0</v>
      </c>
      <c r="M45" s="78"/>
      <c r="N45" s="179">
        <f t="shared" si="24"/>
        <v>0</v>
      </c>
      <c r="O45" s="78"/>
      <c r="P45" s="179">
        <f t="shared" si="25"/>
        <v>0</v>
      </c>
      <c r="Q45" s="78"/>
      <c r="R45" s="179">
        <f t="shared" si="26"/>
        <v>0</v>
      </c>
      <c r="S45" s="78"/>
      <c r="T45" s="179">
        <f t="shared" si="27"/>
        <v>0</v>
      </c>
      <c r="U45" s="78"/>
      <c r="V45" s="179">
        <f t="shared" si="28"/>
        <v>0</v>
      </c>
      <c r="W45" s="78"/>
      <c r="X45" s="179">
        <f t="shared" si="29"/>
        <v>0</v>
      </c>
      <c r="Y45" s="78"/>
      <c r="Z45" s="179">
        <f t="shared" si="30"/>
        <v>0</v>
      </c>
      <c r="AA45" s="78"/>
      <c r="AB45" s="179">
        <f t="shared" si="31"/>
        <v>0</v>
      </c>
      <c r="AC45" s="78"/>
      <c r="AD45" s="179">
        <f t="shared" si="32"/>
        <v>0</v>
      </c>
      <c r="AE45" s="182"/>
      <c r="AF45" s="183">
        <f t="shared" si="35"/>
        <v>0</v>
      </c>
      <c r="AG45" s="184">
        <f t="shared" si="36"/>
        <v>0</v>
      </c>
    </row>
    <row r="46" spans="1:33" s="12" customFormat="1" ht="21" customHeight="1" x14ac:dyDescent="0.2">
      <c r="A46" s="11" t="str">
        <f>IF(D46="","",MAX($A$31:$A45)+1)</f>
        <v/>
      </c>
      <c r="B46" s="583"/>
      <c r="C46" s="584"/>
      <c r="D46" s="27"/>
      <c r="E46" s="141" t="str">
        <f t="shared" si="33"/>
        <v/>
      </c>
      <c r="F46" s="83"/>
      <c r="G46" s="174" t="s">
        <v>2</v>
      </c>
      <c r="H46" s="83"/>
      <c r="I46" s="178" t="s">
        <v>4</v>
      </c>
      <c r="J46" s="189" t="str">
        <f t="shared" si="34"/>
        <v/>
      </c>
      <c r="K46" s="78"/>
      <c r="L46" s="179">
        <f t="shared" si="23"/>
        <v>0</v>
      </c>
      <c r="M46" s="78"/>
      <c r="N46" s="179">
        <f t="shared" si="24"/>
        <v>0</v>
      </c>
      <c r="O46" s="78"/>
      <c r="P46" s="179">
        <f t="shared" si="25"/>
        <v>0</v>
      </c>
      <c r="Q46" s="78"/>
      <c r="R46" s="179">
        <f t="shared" si="26"/>
        <v>0</v>
      </c>
      <c r="S46" s="78"/>
      <c r="T46" s="179">
        <f t="shared" si="27"/>
        <v>0</v>
      </c>
      <c r="U46" s="78"/>
      <c r="V46" s="179">
        <f t="shared" si="28"/>
        <v>0</v>
      </c>
      <c r="W46" s="78"/>
      <c r="X46" s="179">
        <f t="shared" si="29"/>
        <v>0</v>
      </c>
      <c r="Y46" s="78"/>
      <c r="Z46" s="179">
        <f t="shared" si="30"/>
        <v>0</v>
      </c>
      <c r="AA46" s="78"/>
      <c r="AB46" s="179">
        <f t="shared" si="31"/>
        <v>0</v>
      </c>
      <c r="AC46" s="78"/>
      <c r="AD46" s="179">
        <f t="shared" si="32"/>
        <v>0</v>
      </c>
      <c r="AE46" s="182"/>
      <c r="AF46" s="183">
        <f t="shared" si="35"/>
        <v>0</v>
      </c>
      <c r="AG46" s="184">
        <f t="shared" si="36"/>
        <v>0</v>
      </c>
    </row>
    <row r="47" spans="1:33" s="12" customFormat="1" ht="21" customHeight="1" x14ac:dyDescent="0.2">
      <c r="A47" s="11" t="str">
        <f>IF(D47="","",MAX($A$31:$A46)+1)</f>
        <v/>
      </c>
      <c r="B47" s="583"/>
      <c r="C47" s="584"/>
      <c r="D47" s="27"/>
      <c r="E47" s="141" t="str">
        <f t="shared" si="33"/>
        <v/>
      </c>
      <c r="F47" s="83"/>
      <c r="G47" s="174" t="s">
        <v>2</v>
      </c>
      <c r="H47" s="83"/>
      <c r="I47" s="178" t="s">
        <v>4</v>
      </c>
      <c r="J47" s="189" t="str">
        <f t="shared" si="34"/>
        <v/>
      </c>
      <c r="K47" s="78"/>
      <c r="L47" s="179">
        <f t="shared" si="23"/>
        <v>0</v>
      </c>
      <c r="M47" s="78"/>
      <c r="N47" s="179">
        <f t="shared" si="24"/>
        <v>0</v>
      </c>
      <c r="O47" s="78"/>
      <c r="P47" s="179">
        <f t="shared" si="25"/>
        <v>0</v>
      </c>
      <c r="Q47" s="78"/>
      <c r="R47" s="179">
        <f t="shared" si="26"/>
        <v>0</v>
      </c>
      <c r="S47" s="78"/>
      <c r="T47" s="179">
        <f t="shared" si="27"/>
        <v>0</v>
      </c>
      <c r="U47" s="78"/>
      <c r="V47" s="179">
        <f t="shared" si="28"/>
        <v>0</v>
      </c>
      <c r="W47" s="78"/>
      <c r="X47" s="179">
        <f t="shared" si="29"/>
        <v>0</v>
      </c>
      <c r="Y47" s="78"/>
      <c r="Z47" s="179">
        <f t="shared" si="30"/>
        <v>0</v>
      </c>
      <c r="AA47" s="78"/>
      <c r="AB47" s="179">
        <f t="shared" si="31"/>
        <v>0</v>
      </c>
      <c r="AC47" s="78"/>
      <c r="AD47" s="179">
        <f t="shared" si="32"/>
        <v>0</v>
      </c>
      <c r="AE47" s="182"/>
      <c r="AF47" s="183">
        <f t="shared" si="35"/>
        <v>0</v>
      </c>
      <c r="AG47" s="184">
        <f t="shared" si="36"/>
        <v>0</v>
      </c>
    </row>
    <row r="48" spans="1:33" s="12" customFormat="1" ht="21" customHeight="1" x14ac:dyDescent="0.2">
      <c r="A48" s="11" t="str">
        <f>IF(D48="","",MAX($A$31:$A47)+1)</f>
        <v/>
      </c>
      <c r="B48" s="583"/>
      <c r="C48" s="584"/>
      <c r="D48" s="27"/>
      <c r="E48" s="141" t="str">
        <f t="shared" si="33"/>
        <v/>
      </c>
      <c r="F48" s="83"/>
      <c r="G48" s="174" t="s">
        <v>2</v>
      </c>
      <c r="H48" s="83"/>
      <c r="I48" s="178" t="s">
        <v>4</v>
      </c>
      <c r="J48" s="189" t="str">
        <f t="shared" si="34"/>
        <v/>
      </c>
      <c r="K48" s="78"/>
      <c r="L48" s="179">
        <f t="shared" si="23"/>
        <v>0</v>
      </c>
      <c r="M48" s="78"/>
      <c r="N48" s="179">
        <f t="shared" si="24"/>
        <v>0</v>
      </c>
      <c r="O48" s="78"/>
      <c r="P48" s="179">
        <f t="shared" si="25"/>
        <v>0</v>
      </c>
      <c r="Q48" s="78"/>
      <c r="R48" s="179">
        <f t="shared" si="26"/>
        <v>0</v>
      </c>
      <c r="S48" s="78"/>
      <c r="T48" s="179">
        <f t="shared" si="27"/>
        <v>0</v>
      </c>
      <c r="U48" s="78"/>
      <c r="V48" s="179">
        <f t="shared" si="28"/>
        <v>0</v>
      </c>
      <c r="W48" s="78"/>
      <c r="X48" s="179">
        <f t="shared" si="29"/>
        <v>0</v>
      </c>
      <c r="Y48" s="78"/>
      <c r="Z48" s="179">
        <f t="shared" si="30"/>
        <v>0</v>
      </c>
      <c r="AA48" s="78"/>
      <c r="AB48" s="179">
        <f t="shared" si="31"/>
        <v>0</v>
      </c>
      <c r="AC48" s="78"/>
      <c r="AD48" s="179">
        <f t="shared" si="32"/>
        <v>0</v>
      </c>
      <c r="AE48" s="182"/>
      <c r="AF48" s="183">
        <f t="shared" si="35"/>
        <v>0</v>
      </c>
      <c r="AG48" s="184">
        <f t="shared" si="36"/>
        <v>0</v>
      </c>
    </row>
    <row r="49" spans="1:33" s="12" customFormat="1" ht="21" customHeight="1" x14ac:dyDescent="0.2">
      <c r="A49" s="11" t="str">
        <f>IF(D49="","",MAX($A$31:$A48)+1)</f>
        <v/>
      </c>
      <c r="B49" s="583"/>
      <c r="C49" s="584"/>
      <c r="D49" s="27"/>
      <c r="E49" s="141" t="str">
        <f t="shared" si="33"/>
        <v/>
      </c>
      <c r="F49" s="83"/>
      <c r="G49" s="174" t="s">
        <v>2</v>
      </c>
      <c r="H49" s="83"/>
      <c r="I49" s="178" t="s">
        <v>4</v>
      </c>
      <c r="J49" s="189" t="str">
        <f t="shared" si="34"/>
        <v/>
      </c>
      <c r="K49" s="78"/>
      <c r="L49" s="179">
        <f t="shared" si="23"/>
        <v>0</v>
      </c>
      <c r="M49" s="78"/>
      <c r="N49" s="179">
        <f t="shared" si="24"/>
        <v>0</v>
      </c>
      <c r="O49" s="78"/>
      <c r="P49" s="179">
        <f t="shared" si="25"/>
        <v>0</v>
      </c>
      <c r="Q49" s="78"/>
      <c r="R49" s="179">
        <f t="shared" si="26"/>
        <v>0</v>
      </c>
      <c r="S49" s="78"/>
      <c r="T49" s="179">
        <f t="shared" si="27"/>
        <v>0</v>
      </c>
      <c r="U49" s="78"/>
      <c r="V49" s="179">
        <f t="shared" si="28"/>
        <v>0</v>
      </c>
      <c r="W49" s="78"/>
      <c r="X49" s="179">
        <f t="shared" si="29"/>
        <v>0</v>
      </c>
      <c r="Y49" s="78"/>
      <c r="Z49" s="179">
        <f t="shared" si="30"/>
        <v>0</v>
      </c>
      <c r="AA49" s="78"/>
      <c r="AB49" s="179">
        <f t="shared" si="31"/>
        <v>0</v>
      </c>
      <c r="AC49" s="78"/>
      <c r="AD49" s="179">
        <f t="shared" si="32"/>
        <v>0</v>
      </c>
      <c r="AE49" s="182"/>
      <c r="AF49" s="183">
        <f t="shared" si="35"/>
        <v>0</v>
      </c>
      <c r="AG49" s="184">
        <f t="shared" si="36"/>
        <v>0</v>
      </c>
    </row>
    <row r="50" spans="1:33" s="12" customFormat="1" ht="21" customHeight="1" x14ac:dyDescent="0.2">
      <c r="A50" s="11" t="str">
        <f>IF(D50="","",MAX($A$31:$A49)+1)</f>
        <v/>
      </c>
      <c r="B50" s="583"/>
      <c r="C50" s="584"/>
      <c r="D50" s="27"/>
      <c r="E50" s="141" t="str">
        <f t="shared" si="33"/>
        <v/>
      </c>
      <c r="F50" s="83"/>
      <c r="G50" s="174" t="s">
        <v>2</v>
      </c>
      <c r="H50" s="83"/>
      <c r="I50" s="178" t="s">
        <v>4</v>
      </c>
      <c r="J50" s="189" t="str">
        <f t="shared" si="34"/>
        <v/>
      </c>
      <c r="K50" s="78"/>
      <c r="L50" s="179">
        <f t="shared" si="23"/>
        <v>0</v>
      </c>
      <c r="M50" s="78"/>
      <c r="N50" s="179">
        <f t="shared" si="24"/>
        <v>0</v>
      </c>
      <c r="O50" s="78"/>
      <c r="P50" s="179">
        <f t="shared" si="25"/>
        <v>0</v>
      </c>
      <c r="Q50" s="78"/>
      <c r="R50" s="179">
        <f t="shared" si="26"/>
        <v>0</v>
      </c>
      <c r="S50" s="78"/>
      <c r="T50" s="179">
        <f t="shared" si="27"/>
        <v>0</v>
      </c>
      <c r="U50" s="78"/>
      <c r="V50" s="179">
        <f t="shared" si="28"/>
        <v>0</v>
      </c>
      <c r="W50" s="78"/>
      <c r="X50" s="179">
        <f t="shared" si="29"/>
        <v>0</v>
      </c>
      <c r="Y50" s="78"/>
      <c r="Z50" s="179">
        <f t="shared" si="30"/>
        <v>0</v>
      </c>
      <c r="AA50" s="78"/>
      <c r="AB50" s="179">
        <f t="shared" si="31"/>
        <v>0</v>
      </c>
      <c r="AC50" s="78"/>
      <c r="AD50" s="179">
        <f t="shared" si="32"/>
        <v>0</v>
      </c>
      <c r="AE50" s="182"/>
      <c r="AF50" s="183">
        <f t="shared" si="35"/>
        <v>0</v>
      </c>
      <c r="AG50" s="184">
        <f t="shared" si="36"/>
        <v>0</v>
      </c>
    </row>
    <row r="51" spans="1:33" s="12" customFormat="1" ht="21" customHeight="1" thickBot="1" x14ac:dyDescent="0.25">
      <c r="A51" s="11" t="str">
        <f>IF(D51="","",MAX($A$31:$A50)+1)</f>
        <v/>
      </c>
      <c r="B51" s="618"/>
      <c r="C51" s="619"/>
      <c r="D51" s="28"/>
      <c r="E51" s="142" t="str">
        <f t="shared" si="33"/>
        <v/>
      </c>
      <c r="F51" s="84"/>
      <c r="G51" s="175" t="s">
        <v>2</v>
      </c>
      <c r="H51" s="84"/>
      <c r="I51" s="180" t="s">
        <v>4</v>
      </c>
      <c r="J51" s="190" t="str">
        <f t="shared" si="34"/>
        <v/>
      </c>
      <c r="K51" s="79"/>
      <c r="L51" s="181">
        <f t="shared" si="23"/>
        <v>0</v>
      </c>
      <c r="M51" s="79"/>
      <c r="N51" s="181">
        <f t="shared" si="24"/>
        <v>0</v>
      </c>
      <c r="O51" s="79"/>
      <c r="P51" s="181">
        <f t="shared" si="25"/>
        <v>0</v>
      </c>
      <c r="Q51" s="79"/>
      <c r="R51" s="181">
        <f t="shared" si="26"/>
        <v>0</v>
      </c>
      <c r="S51" s="79"/>
      <c r="T51" s="181">
        <f t="shared" si="27"/>
        <v>0</v>
      </c>
      <c r="U51" s="79"/>
      <c r="V51" s="181">
        <f t="shared" si="28"/>
        <v>0</v>
      </c>
      <c r="W51" s="79"/>
      <c r="X51" s="181">
        <f t="shared" si="29"/>
        <v>0</v>
      </c>
      <c r="Y51" s="79"/>
      <c r="Z51" s="181">
        <f t="shared" si="30"/>
        <v>0</v>
      </c>
      <c r="AA51" s="79"/>
      <c r="AB51" s="181">
        <f t="shared" si="31"/>
        <v>0</v>
      </c>
      <c r="AC51" s="79"/>
      <c r="AD51" s="181">
        <f t="shared" si="32"/>
        <v>0</v>
      </c>
      <c r="AE51" s="182"/>
      <c r="AF51" s="191">
        <f t="shared" si="35"/>
        <v>0</v>
      </c>
      <c r="AG51" s="192">
        <f t="shared" si="36"/>
        <v>0</v>
      </c>
    </row>
    <row r="52" spans="1:33" s="11" customFormat="1" ht="21" customHeight="1" thickTop="1" x14ac:dyDescent="0.2">
      <c r="B52" s="620" t="s">
        <v>6</v>
      </c>
      <c r="C52" s="620"/>
      <c r="D52" s="620"/>
      <c r="E52" s="620"/>
      <c r="F52" s="620"/>
      <c r="G52" s="620"/>
      <c r="H52" s="620"/>
      <c r="I52" s="620"/>
      <c r="J52" s="620"/>
      <c r="K52" s="80">
        <f t="shared" ref="K52:AD52" si="38">SUM(K32:K51)</f>
        <v>0</v>
      </c>
      <c r="L52" s="82">
        <f t="shared" si="38"/>
        <v>0</v>
      </c>
      <c r="M52" s="80">
        <f t="shared" si="38"/>
        <v>0</v>
      </c>
      <c r="N52" s="82">
        <f t="shared" si="38"/>
        <v>0</v>
      </c>
      <c r="O52" s="80">
        <f t="shared" si="38"/>
        <v>0</v>
      </c>
      <c r="P52" s="82">
        <f t="shared" si="38"/>
        <v>0</v>
      </c>
      <c r="Q52" s="80">
        <f t="shared" si="38"/>
        <v>0</v>
      </c>
      <c r="R52" s="82">
        <f t="shared" si="38"/>
        <v>0</v>
      </c>
      <c r="S52" s="80">
        <f t="shared" si="38"/>
        <v>0</v>
      </c>
      <c r="T52" s="82">
        <f t="shared" si="38"/>
        <v>0</v>
      </c>
      <c r="U52" s="80">
        <f t="shared" si="38"/>
        <v>0</v>
      </c>
      <c r="V52" s="82">
        <f t="shared" si="38"/>
        <v>0</v>
      </c>
      <c r="W52" s="80">
        <f t="shared" si="38"/>
        <v>0</v>
      </c>
      <c r="X52" s="82">
        <f t="shared" si="38"/>
        <v>0</v>
      </c>
      <c r="Y52" s="80">
        <f t="shared" si="38"/>
        <v>0</v>
      </c>
      <c r="Z52" s="82">
        <f t="shared" si="38"/>
        <v>0</v>
      </c>
      <c r="AA52" s="80">
        <f t="shared" si="38"/>
        <v>0</v>
      </c>
      <c r="AB52" s="82">
        <f t="shared" si="38"/>
        <v>0</v>
      </c>
      <c r="AC52" s="80">
        <f t="shared" si="38"/>
        <v>0</v>
      </c>
      <c r="AD52" s="82">
        <f t="shared" si="38"/>
        <v>0</v>
      </c>
      <c r="AE52" s="36"/>
      <c r="AF52" s="81">
        <f>SUM(AF32:AF51)</f>
        <v>0</v>
      </c>
      <c r="AG52" s="90">
        <f>SUM(AG32:AG51)</f>
        <v>0</v>
      </c>
    </row>
    <row r="53" spans="1:33" s="11" customFormat="1" ht="19.5" customHeight="1" x14ac:dyDescent="0.2">
      <c r="B53" s="89" t="s">
        <v>49</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635" t="s">
        <v>29</v>
      </c>
      <c r="C54" s="635"/>
      <c r="D54" s="635"/>
      <c r="E54" s="635"/>
      <c r="F54" s="635"/>
      <c r="G54" s="635"/>
      <c r="H54" s="635"/>
      <c r="I54" s="635"/>
      <c r="J54" s="193" t="s">
        <v>30</v>
      </c>
      <c r="K54" s="326" t="s">
        <v>32</v>
      </c>
      <c r="L54" s="327" t="s">
        <v>50</v>
      </c>
      <c r="M54" s="326" t="s">
        <v>32</v>
      </c>
      <c r="N54" s="327" t="s">
        <v>50</v>
      </c>
      <c r="O54" s="326" t="s">
        <v>32</v>
      </c>
      <c r="P54" s="327" t="s">
        <v>50</v>
      </c>
      <c r="Q54" s="326" t="s">
        <v>32</v>
      </c>
      <c r="R54" s="327" t="s">
        <v>50</v>
      </c>
      <c r="S54" s="326" t="s">
        <v>32</v>
      </c>
      <c r="T54" s="327" t="s">
        <v>50</v>
      </c>
      <c r="U54" s="326" t="s">
        <v>32</v>
      </c>
      <c r="V54" s="327" t="s">
        <v>50</v>
      </c>
      <c r="W54" s="326" t="s">
        <v>32</v>
      </c>
      <c r="X54" s="327" t="s">
        <v>50</v>
      </c>
      <c r="Y54" s="326" t="s">
        <v>32</v>
      </c>
      <c r="Z54" s="327" t="s">
        <v>50</v>
      </c>
      <c r="AA54" s="326" t="s">
        <v>32</v>
      </c>
      <c r="AB54" s="327" t="s">
        <v>50</v>
      </c>
      <c r="AC54" s="326" t="s">
        <v>32</v>
      </c>
      <c r="AD54" s="327" t="s">
        <v>50</v>
      </c>
      <c r="AE54" s="16"/>
      <c r="AF54" s="636" t="s">
        <v>38</v>
      </c>
      <c r="AG54" s="636"/>
    </row>
    <row r="55" spans="1:33" s="11" customFormat="1" ht="20.25" customHeight="1" thickTop="1" x14ac:dyDescent="0.2">
      <c r="B55" s="631" t="s">
        <v>170</v>
      </c>
      <c r="C55" s="631"/>
      <c r="D55" s="631"/>
      <c r="E55" s="631"/>
      <c r="F55" s="631"/>
      <c r="G55" s="631"/>
      <c r="H55" s="631"/>
      <c r="I55" s="631"/>
      <c r="J55" s="194">
        <v>30000</v>
      </c>
      <c r="K55" s="137">
        <f>IF(L27="","",SUMIF($E$19:$E$26,$B$55,L19:L26))</f>
        <v>0</v>
      </c>
      <c r="L55" s="86">
        <f>IF(K55="","",$J$55*K55)</f>
        <v>0</v>
      </c>
      <c r="M55" s="137">
        <f>IF(N27="","",SUMIF($E$19:$E$26,$B$55,N19:N26))</f>
        <v>0</v>
      </c>
      <c r="N55" s="86">
        <f>IF(M55="","",$J$55*M55)</f>
        <v>0</v>
      </c>
      <c r="O55" s="137">
        <f>IF(P27="","",SUMIF($E$19:$E$26,$B$55,P19:P26))</f>
        <v>0</v>
      </c>
      <c r="P55" s="86">
        <f>IF(O55="","",$J$55*O55)</f>
        <v>0</v>
      </c>
      <c r="Q55" s="137">
        <f>IF(R27="","",SUMIF($E$19:$E$26,$B$55,R19:R26))</f>
        <v>0</v>
      </c>
      <c r="R55" s="86">
        <f>IF(Q55="","",$J$55*Q55)</f>
        <v>0</v>
      </c>
      <c r="S55" s="137">
        <f>IF(T27="","",SUMIF($E$19:$E$26,$B$55,T19:T26))</f>
        <v>0</v>
      </c>
      <c r="T55" s="86">
        <f>IF(S55="","",$J$55*S55)</f>
        <v>0</v>
      </c>
      <c r="U55" s="137">
        <f>IF(V27="","",SUMIF($E$19:$E$26,$B$55,V19:V26))</f>
        <v>0</v>
      </c>
      <c r="V55" s="86">
        <f>IF(U55="","",$J$55*U55)</f>
        <v>0</v>
      </c>
      <c r="W55" s="137">
        <f>IF(X27="","",SUMIF($E$19:$E$26,$B$55,X19:X26))</f>
        <v>0</v>
      </c>
      <c r="X55" s="86">
        <f>IF(W55="","",$J$55*W55)</f>
        <v>0</v>
      </c>
      <c r="Y55" s="137">
        <f>IF(Z27="","",SUMIF($E$19:$E$26,$B$55,Z19:Z26))</f>
        <v>0</v>
      </c>
      <c r="Z55" s="86">
        <f>IF(Y55="","",$J$55*Y55)</f>
        <v>0</v>
      </c>
      <c r="AA55" s="137">
        <f>IF(AB27="","",SUMIF($E$19:$E$26,$B$55,AB19:AB26))</f>
        <v>0</v>
      </c>
      <c r="AB55" s="86">
        <f>IF(AA55="","",$J$55*AA55)</f>
        <v>0</v>
      </c>
      <c r="AC55" s="137">
        <f>IF(AD27="","",SUMIF($E$19:$E$26,$B$55,AD19:AD26))</f>
        <v>0</v>
      </c>
      <c r="AD55" s="86">
        <f>IF(AC55="","",$J$55*AC55)</f>
        <v>0</v>
      </c>
      <c r="AE55" s="16"/>
      <c r="AF55" s="92" t="s">
        <v>170</v>
      </c>
      <c r="AG55" s="138">
        <f>SUM(K55*$K$8,M55*$M$8,O55*$O$8,Q55*$Q$8,S55*$S$8,U55*$U$8,W55*$W$8,Y55*$Y$8,AA55*$AA$8,AC55*$AC$8)</f>
        <v>0</v>
      </c>
    </row>
    <row r="56" spans="1:33" s="11" customFormat="1" ht="20.25" customHeight="1" x14ac:dyDescent="0.2">
      <c r="B56" s="631" t="s">
        <v>171</v>
      </c>
      <c r="C56" s="631"/>
      <c r="D56" s="631"/>
      <c r="E56" s="631"/>
      <c r="F56" s="631"/>
      <c r="G56" s="631"/>
      <c r="H56" s="631"/>
      <c r="I56" s="631"/>
      <c r="J56" s="194">
        <v>50000</v>
      </c>
      <c r="K56" s="137">
        <f>IF(L52="","",SUMIF($E$32:$E$51,$B$56,L32:L51))</f>
        <v>0</v>
      </c>
      <c r="L56" s="86">
        <f>IF(K56="","",$J$56*K56)</f>
        <v>0</v>
      </c>
      <c r="M56" s="137">
        <f>IF(N52="","",SUMIF($E$32:$E$51,$B$56,N32:N51))</f>
        <v>0</v>
      </c>
      <c r="N56" s="86">
        <f>IF(M56="","",$J$56*M56)</f>
        <v>0</v>
      </c>
      <c r="O56" s="137">
        <f>IF(P52="","",SUMIF($E$32:$E$51,$B$56,P32:P51))</f>
        <v>0</v>
      </c>
      <c r="P56" s="86">
        <f>IF(O56="","",$J$56*O56)</f>
        <v>0</v>
      </c>
      <c r="Q56" s="137">
        <f>IF(R52="","",SUMIF($E$32:$E$51,$B$56,R32:R51))</f>
        <v>0</v>
      </c>
      <c r="R56" s="86">
        <f>IF(Q56="","",$J$56*Q56)</f>
        <v>0</v>
      </c>
      <c r="S56" s="137">
        <f>IF(T52="","",SUMIF($E$32:$E$51,$B$56,T32:T51))</f>
        <v>0</v>
      </c>
      <c r="T56" s="86">
        <f>IF(S56="","",$J$56*S56)</f>
        <v>0</v>
      </c>
      <c r="U56" s="137">
        <f>IF(V52="","",SUMIF($E$32:$E$51,$B$56,V32:V51))</f>
        <v>0</v>
      </c>
      <c r="V56" s="86">
        <f>IF(U56="","",$J$56*U56)</f>
        <v>0</v>
      </c>
      <c r="W56" s="137">
        <f>IF(X52="","",SUMIF($E$32:$E$51,$B$56,X32:X51))</f>
        <v>0</v>
      </c>
      <c r="X56" s="86">
        <f>IF(W56="","",$J$56*W56)</f>
        <v>0</v>
      </c>
      <c r="Y56" s="137">
        <f>IF(Z52="","",SUMIF($E$32:$E$51,$B$56,Z32:Z51))</f>
        <v>0</v>
      </c>
      <c r="Z56" s="86">
        <f>IF(Y56="","",$J$56*Y56)</f>
        <v>0</v>
      </c>
      <c r="AA56" s="137">
        <f>IF(AB52="","",SUMIF($E$32:$E$51,$B$56,AB32:AB51))</f>
        <v>0</v>
      </c>
      <c r="AB56" s="86">
        <f>IF(AA56="","",$J$56*AA56)</f>
        <v>0</v>
      </c>
      <c r="AC56" s="137">
        <f>IF(AD52="","",SUMIF($E$32:$E$51,$B$56,AD32:AD51))</f>
        <v>0</v>
      </c>
      <c r="AD56" s="86">
        <f>IF(AC56="","",$J$56*AC56)</f>
        <v>0</v>
      </c>
      <c r="AE56" s="16"/>
      <c r="AF56" s="92" t="s">
        <v>171</v>
      </c>
      <c r="AG56" s="138">
        <f>SUM(K56*$K$8,M56*$M$8,O56*$O$8,Q56*$Q$8,S56*$S$8,U56*$U$8,W56*$W$8,Y56*$Y$8,AA56*$AA$8,AC56*$AC$8)</f>
        <v>0</v>
      </c>
    </row>
    <row r="57" spans="1:33" x14ac:dyDescent="0.2">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row>
    <row r="58" spans="1:33" ht="23.25" customHeight="1" x14ac:dyDescent="0.25">
      <c r="A58" s="233"/>
      <c r="B58" s="562" t="s">
        <v>144</v>
      </c>
      <c r="C58" s="562"/>
      <c r="D58" s="563" t="s">
        <v>145</v>
      </c>
      <c r="E58" s="564"/>
      <c r="F58" s="564"/>
      <c r="G58" s="564"/>
      <c r="H58" s="564"/>
      <c r="I58" s="564"/>
      <c r="J58" s="565"/>
      <c r="K58" s="234"/>
      <c r="L58" s="235"/>
      <c r="M58" s="235"/>
      <c r="N58" s="235"/>
      <c r="O58" s="235"/>
      <c r="P58" s="235"/>
      <c r="Q58" s="235"/>
      <c r="R58" s="235"/>
      <c r="S58" s="235"/>
      <c r="T58" s="235"/>
      <c r="U58" s="235"/>
      <c r="V58" s="235"/>
      <c r="W58" s="235"/>
      <c r="X58" s="235"/>
      <c r="Y58" s="235"/>
      <c r="Z58" s="235"/>
      <c r="AA58" s="235"/>
      <c r="AB58" s="235"/>
      <c r="AC58" s="235"/>
      <c r="AD58" s="235"/>
      <c r="AE58" s="235"/>
      <c r="AF58" s="236"/>
      <c r="AG58" s="236"/>
    </row>
    <row r="59" spans="1:33" ht="20.149999999999999" customHeight="1" x14ac:dyDescent="0.2">
      <c r="A59" s="233"/>
      <c r="B59" s="237" t="s">
        <v>146</v>
      </c>
      <c r="C59" s="233"/>
      <c r="D59" s="233"/>
      <c r="E59" s="233"/>
      <c r="F59" s="233"/>
      <c r="G59" s="233"/>
      <c r="H59" s="233"/>
      <c r="I59" s="233"/>
      <c r="J59" s="233"/>
      <c r="K59" s="238" t="s">
        <v>12</v>
      </c>
      <c r="L59" s="233"/>
      <c r="M59" s="233"/>
      <c r="N59" s="233"/>
      <c r="O59" s="233"/>
      <c r="P59" s="233"/>
      <c r="Q59" s="233"/>
      <c r="R59" s="233"/>
      <c r="S59" s="233"/>
      <c r="T59" s="233"/>
      <c r="U59" s="233"/>
      <c r="V59" s="233"/>
      <c r="W59" s="233"/>
      <c r="X59" s="233"/>
      <c r="Y59" s="233"/>
      <c r="Z59" s="233"/>
      <c r="AA59" s="233"/>
      <c r="AB59" s="233"/>
      <c r="AC59" s="233"/>
      <c r="AD59" s="233"/>
      <c r="AE59" s="233"/>
      <c r="AF59" s="237"/>
      <c r="AG59" s="233"/>
    </row>
    <row r="60" spans="1:33" ht="21.65" customHeight="1" thickBot="1" x14ac:dyDescent="0.25">
      <c r="A60" s="233"/>
      <c r="B60" s="566" t="s">
        <v>147</v>
      </c>
      <c r="C60" s="567"/>
      <c r="D60" s="302" t="s">
        <v>155</v>
      </c>
      <c r="E60" s="303" t="s">
        <v>156</v>
      </c>
      <c r="F60" s="624" t="s">
        <v>157</v>
      </c>
      <c r="G60" s="625"/>
      <c r="H60" s="568" t="s">
        <v>158</v>
      </c>
      <c r="I60" s="569"/>
      <c r="J60" s="304" t="s">
        <v>148</v>
      </c>
      <c r="K60" s="305" t="s">
        <v>149</v>
      </c>
      <c r="L60" s="327" t="s">
        <v>50</v>
      </c>
      <c r="M60" s="306" t="s">
        <v>149</v>
      </c>
      <c r="N60" s="327" t="s">
        <v>50</v>
      </c>
      <c r="O60" s="306" t="s">
        <v>149</v>
      </c>
      <c r="P60" s="327" t="s">
        <v>50</v>
      </c>
      <c r="Q60" s="306" t="s">
        <v>149</v>
      </c>
      <c r="R60" s="327" t="s">
        <v>50</v>
      </c>
      <c r="S60" s="306" t="s">
        <v>149</v>
      </c>
      <c r="T60" s="327" t="s">
        <v>50</v>
      </c>
      <c r="U60" s="306" t="s">
        <v>149</v>
      </c>
      <c r="V60" s="327" t="s">
        <v>50</v>
      </c>
      <c r="W60" s="306" t="s">
        <v>149</v>
      </c>
      <c r="X60" s="327" t="s">
        <v>50</v>
      </c>
      <c r="Y60" s="306" t="s">
        <v>149</v>
      </c>
      <c r="Z60" s="327" t="s">
        <v>50</v>
      </c>
      <c r="AA60" s="306" t="s">
        <v>149</v>
      </c>
      <c r="AB60" s="327" t="s">
        <v>50</v>
      </c>
      <c r="AC60" s="306" t="s">
        <v>149</v>
      </c>
      <c r="AD60" s="327" t="s">
        <v>50</v>
      </c>
      <c r="AE60" s="233"/>
      <c r="AF60" s="330" t="s">
        <v>190</v>
      </c>
      <c r="AG60" s="332" t="s">
        <v>191</v>
      </c>
    </row>
    <row r="61" spans="1:33" ht="22.5" customHeight="1" thickTop="1" x14ac:dyDescent="0.2">
      <c r="A61" s="233" t="str">
        <f>IF(B61="","",MAX($A$55:$A60)+1)</f>
        <v/>
      </c>
      <c r="B61" s="570"/>
      <c r="C61" s="571"/>
      <c r="D61" s="251"/>
      <c r="E61" s="252"/>
      <c r="F61" s="626"/>
      <c r="G61" s="571"/>
      <c r="H61" s="572"/>
      <c r="I61" s="573"/>
      <c r="J61" s="239"/>
      <c r="K61" s="240"/>
      <c r="L61" s="249">
        <f>IF(AND(J61&lt;&gt;"", K61&lt;&gt;""), MIN(J61,150000)*K61, 0)</f>
        <v>0</v>
      </c>
      <c r="M61" s="241"/>
      <c r="N61" s="249">
        <f>IF(AND(J61&lt;&gt;"", M61&lt;&gt;""), MIN(J61,150000)*M61, 0)</f>
        <v>0</v>
      </c>
      <c r="O61" s="241"/>
      <c r="P61" s="249">
        <f>IF(AND(J61&lt;&gt;"", O61&lt;&gt;""), MIN(J61,150000)*O61, 0)</f>
        <v>0</v>
      </c>
      <c r="Q61" s="241"/>
      <c r="R61" s="249">
        <f>IF(AND(J61&lt;&gt;"", Q61&lt;&gt;""), MIN(J61,150000)*Q61, 0)</f>
        <v>0</v>
      </c>
      <c r="S61" s="241"/>
      <c r="T61" s="249">
        <f>IF(AND(J61&lt;&gt;"", S61&lt;&gt;""), MIN(J61,150000)*S61, 0)</f>
        <v>0</v>
      </c>
      <c r="U61" s="241"/>
      <c r="V61" s="249">
        <f>IF(AND(J61&lt;&gt;"", U61&lt;&gt;""), MIN(J61,150000)*U61,0)</f>
        <v>0</v>
      </c>
      <c r="W61" s="241"/>
      <c r="X61" s="249">
        <f>IF(AND(J61&lt;&gt;"", W61&lt;&gt;""), MIN(J61,150000)*W61, 0)</f>
        <v>0</v>
      </c>
      <c r="Y61" s="241"/>
      <c r="Z61" s="249">
        <f>IF(AND(J61&lt;&gt;"", Y61&lt;&gt;""), MIN(J61,150000)*Y61, 0)</f>
        <v>0</v>
      </c>
      <c r="AA61" s="241"/>
      <c r="AB61" s="249">
        <f>IF(AND(J61&lt;&gt;"", AA61&lt;&gt;""), MIN(J61,150000)*AA61, 0)</f>
        <v>0</v>
      </c>
      <c r="AC61" s="241"/>
      <c r="AD61" s="249">
        <f>IF(AND(J61&lt;&gt;"", AC61&lt;&gt;""), MIN(J61,150000)*AC61, 0)</f>
        <v>0</v>
      </c>
      <c r="AE61" s="233"/>
      <c r="AF61" s="333">
        <f>$K$8*$K$61+$M$8*$M$61+$O$8*$O$61+$Q$8*$Q$61+$S$8*$S$61+$U$8*$U$61+$W$8*$W$61+$Y$8*$Y$61+$AA$8*$AA$61+$AC$8*$AC$61</f>
        <v>0</v>
      </c>
      <c r="AG61" s="334">
        <f>SUM(AF61:AF64)</f>
        <v>0</v>
      </c>
    </row>
    <row r="62" spans="1:33" ht="20.149999999999999" customHeight="1" x14ac:dyDescent="0.2">
      <c r="A62" s="233" t="str">
        <f>IF(B62="","",MAX($A$55:$A61)+1)</f>
        <v/>
      </c>
      <c r="B62" s="574"/>
      <c r="C62" s="575"/>
      <c r="D62" s="307"/>
      <c r="E62" s="308"/>
      <c r="F62" s="627"/>
      <c r="G62" s="575"/>
      <c r="H62" s="576"/>
      <c r="I62" s="577"/>
      <c r="J62" s="309"/>
      <c r="K62" s="310"/>
      <c r="L62" s="311">
        <f>IF(AND(J62&lt;&gt;"", K62&lt;&gt;""), MIN(J62,150000)*K62, 0)</f>
        <v>0</v>
      </c>
      <c r="M62" s="312"/>
      <c r="N62" s="311">
        <f>IF(AND(J62&lt;&gt;"", M62&lt;&gt;""), MIN(J62,150000)*M62, 0)</f>
        <v>0</v>
      </c>
      <c r="O62" s="312"/>
      <c r="P62" s="311">
        <f>IF(AND(J62&lt;&gt;"", O62&lt;&gt;""), MIN(J62,150000)*O62, 0)</f>
        <v>0</v>
      </c>
      <c r="Q62" s="312"/>
      <c r="R62" s="311">
        <f>IF(AND(J62&lt;&gt;"", Q62&lt;&gt;""), MIN(J62,150000)*Q62, 0)</f>
        <v>0</v>
      </c>
      <c r="S62" s="312"/>
      <c r="T62" s="311">
        <f>IF(AND(J62&lt;&gt;"", S62&lt;&gt;""), MIN(J62,150000)*S62, 0)</f>
        <v>0</v>
      </c>
      <c r="U62" s="312"/>
      <c r="V62" s="311">
        <f>IF(AND(J62&lt;&gt;"", U62&lt;&gt;""), MIN(J62,150000)*U62, 0)</f>
        <v>0</v>
      </c>
      <c r="W62" s="312"/>
      <c r="X62" s="311">
        <f>IF(AND(J62&lt;&gt;"", W62&lt;&gt;""), MIN(J62,150000)*W62, 0)</f>
        <v>0</v>
      </c>
      <c r="Y62" s="312"/>
      <c r="Z62" s="311">
        <f>IF(AND(J62&lt;&gt;"", Y62&lt;&gt;""), MIN(J62,150000)*Y62, 0)</f>
        <v>0</v>
      </c>
      <c r="AA62" s="312"/>
      <c r="AB62" s="311">
        <f>IF(AND(J62&lt;&gt;"", AA62&lt;&gt;""), MIN(J62,150000)*AA62, 0)</f>
        <v>0</v>
      </c>
      <c r="AC62" s="312"/>
      <c r="AD62" s="311">
        <f>IF(AND(J62&lt;&gt;"", AC62&lt;&gt;""), MIN(J62,150000)*AC62, 0)</f>
        <v>0</v>
      </c>
      <c r="AE62" s="233"/>
      <c r="AF62" s="335">
        <f>$K$8*$K$62+$M$8*$M$62+$O$8*$O$62+$Q$8*$Q$62+$S$8*$S$62+$U$8*$U$62+$W$8*$W$62+$Y$8*$Y$62+$AA$8*$AA$62+$AC$8*$AC$62</f>
        <v>0</v>
      </c>
      <c r="AG62" s="319"/>
    </row>
    <row r="63" spans="1:33" ht="20.149999999999999" customHeight="1" x14ac:dyDescent="0.2">
      <c r="A63" s="245" t="str">
        <f>IF(B63="","",MAX($A$55:$A62)+1)</f>
        <v/>
      </c>
      <c r="B63" s="540"/>
      <c r="C63" s="541"/>
      <c r="D63" s="253"/>
      <c r="E63" s="254"/>
      <c r="F63" s="628"/>
      <c r="G63" s="541"/>
      <c r="H63" s="542"/>
      <c r="I63" s="543"/>
      <c r="J63" s="242"/>
      <c r="K63" s="243"/>
      <c r="L63" s="250">
        <f>IF(AND(J63&lt;&gt;"", K63&lt;&gt;""), MIN(J63,150000)*K63, 0)</f>
        <v>0</v>
      </c>
      <c r="M63" s="244"/>
      <c r="N63" s="250">
        <f>IF(AND(J63&lt;&gt;"", M63&lt;&gt;""), MIN(J63,150000)*M63, 0)</f>
        <v>0</v>
      </c>
      <c r="O63" s="244"/>
      <c r="P63" s="250">
        <f>IF(AND(J63&lt;&gt;"", O63&lt;&gt;""), MIN(J63,150000)*O63, 0)</f>
        <v>0</v>
      </c>
      <c r="Q63" s="244"/>
      <c r="R63" s="250">
        <f>IF(AND(J63&lt;&gt;"", Q63&lt;&gt;""), MIN(J63,150000)*Q63, 0)</f>
        <v>0</v>
      </c>
      <c r="S63" s="244"/>
      <c r="T63" s="250">
        <f>IF(AND(J63&lt;&gt;"", S63&lt;&gt;""), MIN(J63,150000)*S63, 0)</f>
        <v>0</v>
      </c>
      <c r="U63" s="244"/>
      <c r="V63" s="250">
        <f>IF(AND(J63&lt;&gt;"", U63&lt;&gt;""), MIN(J63,150000)*U63, 0)</f>
        <v>0</v>
      </c>
      <c r="W63" s="244"/>
      <c r="X63" s="250">
        <f>IF(AND(J63&lt;&gt;"", W63&lt;&gt;""), MIN(J63,150000)*W63, 0)</f>
        <v>0</v>
      </c>
      <c r="Y63" s="244"/>
      <c r="Z63" s="250">
        <f>IF(AND(J63&lt;&gt;"", Y63&lt;&gt;""), MIN(J63,150000)*Y63, 0)</f>
        <v>0</v>
      </c>
      <c r="AA63" s="244"/>
      <c r="AB63" s="250">
        <f>IF(AND(J63&lt;&gt;"", AA63&lt;&gt;""), MIN(J63,150000)*AA63, 0)</f>
        <v>0</v>
      </c>
      <c r="AC63" s="244"/>
      <c r="AD63" s="250">
        <f>IF(AND(J63&lt;&gt;"", AC63&lt;&gt;""), MIN(J63,150000)*AC63, 0)</f>
        <v>0</v>
      </c>
      <c r="AE63" s="233"/>
      <c r="AF63" s="336">
        <f>$K$8*$K$63+$M$8*$M$63+$O$8*$O$63+$Q$8*$Q$63+$S$8*$S$63+$U$8*$U$63+$W$8*$W$63+$Y$8*$Y$63+$AA$8*$AA$63+$AC$8*$AC$63</f>
        <v>0</v>
      </c>
      <c r="AG63" s="319"/>
    </row>
    <row r="64" spans="1:33" ht="19.5" customHeight="1" x14ac:dyDescent="0.2">
      <c r="A64" s="233" t="str">
        <f>IF(B64="","",MAX($A$55:$A63)+1)</f>
        <v/>
      </c>
      <c r="B64" s="557"/>
      <c r="C64" s="558"/>
      <c r="D64" s="313"/>
      <c r="E64" s="314"/>
      <c r="F64" s="629"/>
      <c r="G64" s="558"/>
      <c r="H64" s="559"/>
      <c r="I64" s="560"/>
      <c r="J64" s="315"/>
      <c r="K64" s="316"/>
      <c r="L64" s="317">
        <f>IF(AND(J64&lt;&gt;"", K64&lt;&gt;""), MIN(J64,150000)*K64, 0)</f>
        <v>0</v>
      </c>
      <c r="M64" s="318"/>
      <c r="N64" s="317">
        <f>IF(AND(J64&lt;&gt;"", M64&lt;&gt;""), MIN(J64,150000)*M64, 0)</f>
        <v>0</v>
      </c>
      <c r="O64" s="318"/>
      <c r="P64" s="317">
        <f>IF(AND(J64&lt;&gt;"", O64&lt;&gt;""), MIN(J64,150000)*O64, 0)</f>
        <v>0</v>
      </c>
      <c r="Q64" s="318"/>
      <c r="R64" s="317">
        <f>IF(AND(J64&lt;&gt;"", Q64&lt;&gt;""), MIN(J64,150000)*Q64, 0)</f>
        <v>0</v>
      </c>
      <c r="S64" s="318"/>
      <c r="T64" s="317">
        <f>IF(AND(J64&lt;&gt;"", S64&lt;&gt;""), MIN(J64,150000)*S64, 0)</f>
        <v>0</v>
      </c>
      <c r="U64" s="318"/>
      <c r="V64" s="317">
        <f>IF(AND(J64&lt;&gt;"", U64&lt;&gt;""), MIN(J64,150000)*U64, 0)</f>
        <v>0</v>
      </c>
      <c r="W64" s="318"/>
      <c r="X64" s="317">
        <f>IF(AND(J64&lt;&gt;"", W64&lt;&gt;""), MIN(J64,150000)*W64, 0)</f>
        <v>0</v>
      </c>
      <c r="Y64" s="318"/>
      <c r="Z64" s="317">
        <f>IF(AND(J64&lt;&gt;"", Y64&lt;&gt;""), MIN(J64,150000)*Y64, 0)</f>
        <v>0</v>
      </c>
      <c r="AA64" s="318"/>
      <c r="AB64" s="317">
        <f>IF(AND(J64&lt;&gt;"", AA64&lt;&gt;""), MIN(J64,150000)*AA64, 0)</f>
        <v>0</v>
      </c>
      <c r="AC64" s="318"/>
      <c r="AD64" s="317">
        <f>IF(AND(J64&lt;&gt;"", AC64&lt;&gt;""), MIN(J64,150000)*AC64, 0)</f>
        <v>0</v>
      </c>
      <c r="AE64" s="246"/>
      <c r="AF64" s="337">
        <f>$K$8*$K$64+$M$8*$M$64+$O$8*$O$64+$Q$8*$Q$64+$S$8*$S$64+$U$8*$U$64+$W$8*$W$64+$Y$8*$Y$64+$AA$8*$AA$64+$AC$8*$AC$64</f>
        <v>0</v>
      </c>
      <c r="AG64" s="319"/>
    </row>
    <row r="93" spans="1:1" x14ac:dyDescent="0.2">
      <c r="A93" s="247">
        <f>SUM(AF14)</f>
        <v>0</v>
      </c>
    </row>
    <row r="150" spans="1:1" x14ac:dyDescent="0.2">
      <c r="A150" s="290">
        <f>SUM(AF14)</f>
        <v>0</v>
      </c>
    </row>
    <row r="151" spans="1:1" x14ac:dyDescent="0.2">
      <c r="A151" s="338">
        <f>SUM(AG61)</f>
        <v>0</v>
      </c>
    </row>
  </sheetData>
  <sheetProtection algorithmName="SHA-512" hashValue="fdTRCpNsT4HCRxL3D/eo4yRWUVzWaEEs7+w7ZdS5YcZsvpeaWCmhcCqfakZbXiOGmZLqG5wprDkoyImX+VZ6zw==" saltValue="NIiR9JrkQ38tpJXwOxL2hw==" spinCount="100000" sheet="1" objects="1" scenarios="1"/>
  <mergeCells count="154">
    <mergeCell ref="F60:G60"/>
    <mergeCell ref="F61:G61"/>
    <mergeCell ref="F62:G62"/>
    <mergeCell ref="F63:G63"/>
    <mergeCell ref="F64:G64"/>
    <mergeCell ref="AA1:AF1"/>
    <mergeCell ref="AA2:AF2"/>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F18:I18"/>
    <mergeCell ref="B17:J17"/>
    <mergeCell ref="AA14:AB14"/>
    <mergeCell ref="AC14:AD14"/>
    <mergeCell ref="D16:J16"/>
    <mergeCell ref="B25:C25"/>
    <mergeCell ref="B50:C50"/>
    <mergeCell ref="B44:C44"/>
    <mergeCell ref="B32:C32"/>
    <mergeCell ref="B33:C33"/>
    <mergeCell ref="B42:C42"/>
    <mergeCell ref="B26:C26"/>
    <mergeCell ref="B27:J27"/>
    <mergeCell ref="B34:C34"/>
    <mergeCell ref="B35:C35"/>
    <mergeCell ref="B29:C29"/>
    <mergeCell ref="B31:C31"/>
    <mergeCell ref="F31:I31"/>
    <mergeCell ref="B36:C36"/>
    <mergeCell ref="B37:C37"/>
    <mergeCell ref="B38:C38"/>
    <mergeCell ref="B39:C39"/>
    <mergeCell ref="B40:C40"/>
    <mergeCell ref="B41:C41"/>
    <mergeCell ref="U11:V11"/>
    <mergeCell ref="W11:X11"/>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Y9:Z9"/>
    <mergeCell ref="AA9:AB9"/>
    <mergeCell ref="AC9:AD9"/>
    <mergeCell ref="B9:J9"/>
    <mergeCell ref="K9:L9"/>
    <mergeCell ref="M9:N9"/>
    <mergeCell ref="O9:P9"/>
    <mergeCell ref="Q9:R9"/>
    <mergeCell ref="S9:T9"/>
    <mergeCell ref="U9:V9"/>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B64:C64"/>
    <mergeCell ref="H64:I64"/>
    <mergeCell ref="B10:J10"/>
    <mergeCell ref="K10:L10"/>
    <mergeCell ref="M10:N10"/>
    <mergeCell ref="B58:C58"/>
    <mergeCell ref="D58:J58"/>
    <mergeCell ref="B60:C60"/>
    <mergeCell ref="H60:I60"/>
    <mergeCell ref="B61:C61"/>
    <mergeCell ref="H61:I61"/>
    <mergeCell ref="B62:C62"/>
    <mergeCell ref="H62:I62"/>
    <mergeCell ref="B12:J12"/>
    <mergeCell ref="K12:L12"/>
    <mergeCell ref="M12:N12"/>
    <mergeCell ref="B11:J11"/>
    <mergeCell ref="K11:L11"/>
    <mergeCell ref="M11:N11"/>
    <mergeCell ref="B16:C16"/>
    <mergeCell ref="B19:C19"/>
    <mergeCell ref="B20:C20"/>
    <mergeCell ref="B21:C21"/>
    <mergeCell ref="B18:C18"/>
    <mergeCell ref="O10:P10"/>
    <mergeCell ref="Q10:R10"/>
    <mergeCell ref="S10:T10"/>
    <mergeCell ref="U10:V10"/>
    <mergeCell ref="W10:X10"/>
    <mergeCell ref="Y10:Z10"/>
    <mergeCell ref="AA10:AB10"/>
    <mergeCell ref="AC10:AD10"/>
    <mergeCell ref="B63:C63"/>
    <mergeCell ref="H63:I63"/>
    <mergeCell ref="Y11:Z11"/>
    <mergeCell ref="AA11:AB11"/>
    <mergeCell ref="AC11:AD11"/>
    <mergeCell ref="W12:X12"/>
    <mergeCell ref="Y12:Z12"/>
    <mergeCell ref="AA12:AB12"/>
    <mergeCell ref="AC12:AD12"/>
    <mergeCell ref="O12:P12"/>
    <mergeCell ref="Q12:R12"/>
    <mergeCell ref="S12:T12"/>
    <mergeCell ref="O11:P11"/>
    <mergeCell ref="Q11:R11"/>
    <mergeCell ref="S11:T11"/>
    <mergeCell ref="U12:V12"/>
  </mergeCells>
  <phoneticPr fontId="43"/>
  <conditionalFormatting sqref="B19:AD26 AF19:AG26">
    <cfRule type="expression" dxfId="49" priority="27" stopIfTrue="1">
      <formula>MOD(ROW()-111,2)=0</formula>
    </cfRule>
  </conditionalFormatting>
  <conditionalFormatting sqref="B32:AD51 AF32:AG51">
    <cfRule type="expression" dxfId="48" priority="10" stopIfTrue="1">
      <formula>MOD(ROW()-158,2)=0</formula>
    </cfRule>
  </conditionalFormatting>
  <conditionalFormatting sqref="D19:D26">
    <cfRule type="expression" dxfId="47" priority="21" stopIfTrue="1">
      <formula>AND($E19&lt;&gt;"",$E19&lt;&gt;"M5")</formula>
    </cfRule>
  </conditionalFormatting>
  <conditionalFormatting sqref="D32:D51">
    <cfRule type="expression" dxfId="46" priority="8" stopIfTrue="1">
      <formula>AND($E32&lt;&gt;"",$E32&lt;&gt;"M6")</formula>
    </cfRule>
  </conditionalFormatting>
  <conditionalFormatting sqref="K7:L7">
    <cfRule type="expression" dxfId="45" priority="2" stopIfTrue="1">
      <formula>$K$7=""</formula>
    </cfRule>
  </conditionalFormatting>
  <conditionalFormatting sqref="K8:L8">
    <cfRule type="expression" dxfId="44" priority="1"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Z27:Z31 L27:L31 N27:N31 P27:P31 R27:R31 T27:T31 V27:V31 X27:X31 AB27:AB31 AD27:AD31 AD52:AD53 AB52:AB53 X52:X53 V52:V53 T52:T53 R52:R53 P52:P53 N52:N53 L52:L53 Z52:Z53 P1:P4 L1:L4 N1:N6 AB3:AB6 X1:X6 V1:V6 T1:T6 R1:R6 AD3:AD6 M5 P6 L6 Z3:Z6 AD57:AD59 AB57:AB59 Z57:Z59 X57:X59 V57:V59 T57:T59 R57:R59 P57:P59 N57:N59 L57:L59 AB65:AB65465 L65:L65465 N65:N65465 P65:P65465 R65:R65465 T65:T65465 V65:V65465 X65:X65465 Z65:Z65465 AD65:AD65465 Z9:Z18 L9:L18 N9:N18 P9:P18 R9:R18 T9:T18 V9:V18 X9:X18 AB9:AB18 AD9:AD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H19:H26 F19:F26 M19:M26 O19:O26 Q19:Q26 S19:S26 U19:U26 W19:W26 Y19:Y26 K19:K26 AA19:AA26 AC19:AC26 AF19:AF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L19:L26 N19:N26 P19:P26 R19:R26 T19:T26 V19:V26 X19:X26 AG19:AG26 AB19:AB26 AD19:AD26 J19:J26 Z19:Z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63 O63 Q63 S63 U63 W63 Y63 AA63 AC63" xr:uid="{37F6A4BE-40A3-4297-B0EC-5D3095DFD60E}">
      <formula1>AND(INT(M63)=M63,M61="",M62="",M64="")</formula1>
    </dataValidation>
    <dataValidation type="custom" imeMode="disabled" showInputMessage="1" showErrorMessage="1" errorTitle="入力エラー" error="「単住戸」当たりの数字を入力してください" sqref="M62 O62 Q62 S62 U62 W62 Y62 AA62 AC62" xr:uid="{8FB35262-EA44-4B81-85E4-253696E38B7D}">
      <formula1>AND(INT(M62)=M62,M61="",M63="",M64="")</formula1>
    </dataValidation>
    <dataValidation type="custom" imeMode="disabled" showInputMessage="1" showErrorMessage="1" errorTitle="入力エラー" error="「単住戸」当たりの数字を入力してください" sqref="M61 O61 Q61 S61 U61 W61 Y61 AA61 AC61" xr:uid="{63297920-12BF-43E2-B6BB-8B290CA76487}">
      <formula1>AND(INT(M61)=M61,M62="",M63="",M64="")</formula1>
    </dataValidation>
    <dataValidation type="custom" imeMode="disabled" showInputMessage="1" showErrorMessage="1" errorTitle="入力エラー" error="「単住戸」当たりの数字を入力してください" sqref="AC64 M64 O64 Q64 S64 U64 W64 Y64 AA64" xr:uid="{D41617F4-88ED-43B7-8EFD-30B70C565913}">
      <formula1>AND(INT(M64)=M64,M61="",M62="",M63="")</formula1>
    </dataValidation>
    <dataValidation type="custom" imeMode="disabled" operator="greaterThan" showInputMessage="1" showErrorMessage="1" errorTitle="入力エラー" error="「単住戸」当たりの数字を入力してください" sqref="K64" xr:uid="{6E3CBEAE-EC9D-4E01-8FC4-810CA420B8A0}">
      <formula1>AND(INT(K64)=K64,K61="",K62="",K63="")</formula1>
    </dataValidation>
    <dataValidation type="custom" imeMode="disabled" operator="greaterThan" showInputMessage="1" showErrorMessage="1" errorTitle="入力エラー" error="「単住戸」当たりの数字を入力してください" sqref="K63" xr:uid="{B2F4D152-B6EB-4CFE-8659-3284E4C3D069}">
      <formula1>AND(INT(K63)=K63,K61="",K62="",K64="")</formula1>
    </dataValidation>
    <dataValidation type="custom" imeMode="disabled" operator="greaterThan" showInputMessage="1" showErrorMessage="1" errorTitle="入力エラー" error="「単住戸」当たりの数字を入力してください" sqref="K62" xr:uid="{AE4F0088-FAB9-4003-A8F7-2D9EC845C329}">
      <formula1>AND(INT(K62)=K62,K61="",K63="",K64="")</formula1>
    </dataValidation>
    <dataValidation type="custom" imeMode="disabled" operator="greaterThan" showInputMessage="1" showErrorMessage="1" errorTitle="入力エラー" error="「単住戸」当たりの数字を入力してください" sqref="K61" xr:uid="{6EDFC33B-8CB2-400C-8344-D7B1D158282C}">
      <formula1>AND(INT(K61)=K61,K62="",K63="",K64="")</formula1>
    </dataValidation>
    <dataValidation type="list" allowBlank="1" showInputMessage="1" showErrorMessage="1" sqref="H61:I64" xr:uid="{56621EB3-38B2-4090-BA33-8E986C86E148}">
      <formula1>"A,B,C"</formula1>
    </dataValidation>
    <dataValidation type="custom" imeMode="disabled" operator="equal" showInputMessage="1" showErrorMessage="1" errorTitle="入力エラー" error="グレードがM6の登録番号10桁を入力してください。" sqref="D32:D51" xr:uid="{C9887987-E57F-4F0A-9B8F-CF70F6D0A793}">
      <formula1>AND(LEN(INDIRECT("RC", FALSE))=10,LEFT(INDIRECT("RC", FALSE))="M",RIGHT(INDIRECT("RC", FALSE))="6")</formula1>
    </dataValidation>
    <dataValidation type="custom" imeMode="disabled" operator="equal" showInputMessage="1" showErrorMessage="1" errorTitle="入力エラー" error="グレードがM5の登録番号10桁を入力してください。" sqref="D19:D26" xr:uid="{FBFCEDCB-ACAD-4453-BFBD-BF72403D5402}">
      <formula1>AND(LEN(INDIRECT("RC", FALSE))=10,LEFT(INDIRECT("RC", FALSE))="M",RIGHT(INDIRECT("RC", FALSE))="5")</formula1>
    </dataValidation>
  </dataValidations>
  <printOptions horizontalCentered="1"/>
  <pageMargins left="0" right="0" top="0.19685039370078741" bottom="0" header="7.874015748031496E-2" footer="0"/>
  <pageSetup paperSize="8" scale="48" fitToHeight="0" orientation="portrait" r:id="rId1"/>
  <headerFooter>
    <oddHeader>&amp;LVERSION 1.0</oddHeader>
    <oddFooter>&amp;R&amp;P/&amp;N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D496-B4C6-4270-A6CB-CD78D1BCF2E4}">
  <dimension ref="A1:BO177"/>
  <sheetViews>
    <sheetView showGridLines="0" showZeros="0" view="pageBreakPreview" zoomScale="55" zoomScaleNormal="100" zoomScaleSheetLayoutView="55" workbookViewId="0">
      <selection activeCell="AJ29" sqref="AJ29:AO29"/>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07" t="s">
        <v>176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55" t="s">
        <v>70</v>
      </c>
      <c r="AI1" s="2"/>
      <c r="AJ1" s="695" t="str">
        <f>'様式第8｜完了実績報告書'!$BL$2&amp;""</f>
        <v/>
      </c>
      <c r="AK1" s="695"/>
      <c r="AL1" s="695"/>
      <c r="AM1" s="695"/>
      <c r="AN1" s="695"/>
      <c r="AO1" s="695"/>
      <c r="AP1" s="695"/>
      <c r="AQ1" s="695"/>
      <c r="AR1" s="695"/>
      <c r="AS1" s="695"/>
      <c r="AT1" s="695"/>
      <c r="AU1" s="695"/>
      <c r="AV1" s="695"/>
      <c r="AW1" s="695"/>
      <c r="AX1" s="695"/>
      <c r="AY1" s="695"/>
      <c r="AZ1" s="695"/>
      <c r="BA1" s="695"/>
      <c r="BB1" s="695"/>
      <c r="BC1" s="256"/>
      <c r="BD1" s="256"/>
      <c r="BE1" s="256"/>
      <c r="BF1" s="256"/>
      <c r="BG1" s="256"/>
      <c r="BH1" s="256"/>
      <c r="BI1" s="256"/>
      <c r="BJ1" s="256"/>
      <c r="BK1" s="256"/>
      <c r="BL1" s="256"/>
      <c r="BM1" s="256"/>
      <c r="BN1" s="256"/>
      <c r="BO1" s="256"/>
    </row>
    <row r="2" spans="1:67" ht="18.75" customHeight="1" x14ac:dyDescent="0.2">
      <c r="AH2" s="255" t="s">
        <v>159</v>
      </c>
      <c r="AJ2" s="695" t="str">
        <f>'様式第8｜完了実績報告書'!$BD$15&amp;""</f>
        <v/>
      </c>
      <c r="AK2" s="695"/>
      <c r="AL2" s="695"/>
      <c r="AM2" s="695"/>
      <c r="AN2" s="695"/>
      <c r="AO2" s="695"/>
      <c r="AP2" s="695"/>
      <c r="AQ2" s="695"/>
      <c r="AR2" s="695"/>
      <c r="AS2" s="695"/>
      <c r="AT2" s="695"/>
      <c r="AU2" s="695"/>
      <c r="AV2" s="695"/>
      <c r="AW2" s="695"/>
      <c r="AX2" s="695"/>
      <c r="AY2" s="695"/>
      <c r="AZ2" s="695"/>
      <c r="BA2" s="695"/>
      <c r="BB2" s="695"/>
      <c r="BC2" s="256"/>
      <c r="BD2" s="256"/>
      <c r="BE2" s="256"/>
      <c r="BF2" s="256"/>
      <c r="BG2" s="256"/>
      <c r="BH2" s="256"/>
      <c r="BI2" s="256"/>
      <c r="BJ2" s="256"/>
      <c r="BK2" s="256"/>
      <c r="BL2" s="256"/>
      <c r="BM2" s="256"/>
      <c r="BN2" s="256"/>
      <c r="BO2" s="256"/>
    </row>
    <row r="3" spans="1:67" ht="30" customHeight="1" x14ac:dyDescent="0.2">
      <c r="A3" s="696" t="s">
        <v>160</v>
      </c>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c r="AR3" s="696"/>
      <c r="AS3" s="696"/>
      <c r="AT3" s="696"/>
      <c r="AU3" s="696"/>
      <c r="AV3" s="696"/>
      <c r="AW3" s="696"/>
      <c r="AX3" s="696"/>
      <c r="AY3" s="696"/>
      <c r="AZ3" s="696"/>
      <c r="BA3" s="696"/>
      <c r="BB3" s="696"/>
      <c r="BC3" s="696"/>
    </row>
    <row r="4" spans="1:67" ht="3" customHeight="1" x14ac:dyDescent="0.3">
      <c r="A4" s="257"/>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row>
    <row r="5" spans="1:67" s="263" customFormat="1" ht="22" customHeight="1" x14ac:dyDescent="0.2">
      <c r="A5" s="329"/>
      <c r="B5" s="328"/>
      <c r="C5" s="197" t="s">
        <v>66</v>
      </c>
      <c r="D5" s="258"/>
      <c r="E5" s="258"/>
      <c r="F5" s="258"/>
      <c r="G5" s="291"/>
      <c r="H5" s="292"/>
      <c r="I5" s="197" t="s">
        <v>161</v>
      </c>
      <c r="J5" s="258"/>
      <c r="K5" s="259"/>
      <c r="L5" s="259"/>
      <c r="M5" s="259"/>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c r="AT5" s="261"/>
      <c r="AU5" s="260"/>
      <c r="AV5" s="260"/>
      <c r="AW5" s="261"/>
      <c r="AX5" s="261"/>
      <c r="AY5" s="261"/>
      <c r="AZ5" s="261"/>
      <c r="BA5" s="261"/>
      <c r="BB5" s="261"/>
      <c r="BC5" s="262"/>
    </row>
    <row r="6" spans="1:67" ht="21.75" customHeight="1" x14ac:dyDescent="0.2">
      <c r="N6" s="259"/>
      <c r="O6" s="259"/>
      <c r="P6" s="259"/>
      <c r="Q6" s="259"/>
      <c r="R6" s="259"/>
      <c r="S6" s="259"/>
      <c r="T6" s="259"/>
      <c r="U6" s="259"/>
      <c r="V6" s="259"/>
      <c r="W6" s="259"/>
      <c r="X6" s="259"/>
      <c r="Y6" s="259"/>
      <c r="Z6" s="259"/>
      <c r="AA6" s="259"/>
      <c r="AP6" s="264"/>
      <c r="AU6" s="265"/>
      <c r="AV6" s="697"/>
      <c r="AW6" s="697"/>
      <c r="AX6" s="172"/>
      <c r="AY6" s="697"/>
      <c r="AZ6" s="697"/>
      <c r="BA6" s="510"/>
      <c r="BB6" s="510"/>
      <c r="BC6" s="510"/>
    </row>
    <row r="7" spans="1:67" ht="41.15" customHeight="1" thickBot="1" x14ac:dyDescent="0.25">
      <c r="A7" s="266" t="s">
        <v>162</v>
      </c>
      <c r="B7" s="267"/>
      <c r="C7" s="268"/>
      <c r="D7" s="268"/>
      <c r="E7" s="268"/>
      <c r="F7" s="268"/>
      <c r="G7" s="268"/>
      <c r="H7" s="268"/>
      <c r="I7" s="268"/>
      <c r="J7" s="268"/>
      <c r="K7" s="268"/>
      <c r="L7" s="268"/>
      <c r="M7" s="268"/>
      <c r="N7" s="268"/>
      <c r="O7" s="268"/>
      <c r="P7" s="268"/>
      <c r="Q7" s="102"/>
      <c r="R7" s="102"/>
      <c r="S7" s="102"/>
      <c r="T7" s="102"/>
      <c r="U7" s="268"/>
      <c r="V7" s="268"/>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67" ht="28.5" customHeight="1" thickBot="1" x14ac:dyDescent="0.25">
      <c r="A8" s="701" t="s">
        <v>144</v>
      </c>
      <c r="B8" s="702"/>
      <c r="C8" s="702"/>
      <c r="D8" s="702"/>
      <c r="E8" s="703" t="s">
        <v>163</v>
      </c>
      <c r="F8" s="703"/>
      <c r="G8" s="703"/>
      <c r="H8" s="703"/>
      <c r="I8" s="703"/>
      <c r="J8" s="703"/>
      <c r="K8" s="703"/>
      <c r="L8" s="703"/>
      <c r="M8" s="703"/>
      <c r="N8" s="704"/>
      <c r="O8" s="269"/>
      <c r="P8" s="269"/>
      <c r="Q8" s="269"/>
      <c r="R8" s="269"/>
      <c r="S8" s="698" t="s">
        <v>164</v>
      </c>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700"/>
      <c r="AT8" s="705" t="s">
        <v>7</v>
      </c>
      <c r="AU8" s="706"/>
      <c r="AV8" s="706"/>
      <c r="AW8" s="706"/>
      <c r="AX8" s="706"/>
      <c r="AY8" s="706"/>
      <c r="AZ8" s="707"/>
      <c r="BA8" s="2"/>
      <c r="BB8" s="102"/>
      <c r="BC8" s="102"/>
    </row>
    <row r="9" spans="1:67" ht="14.25" customHeight="1" thickBot="1" x14ac:dyDescent="0.25">
      <c r="A9" s="107"/>
      <c r="B9" s="267"/>
      <c r="C9" s="268"/>
      <c r="D9" s="268"/>
      <c r="E9" s="268"/>
      <c r="F9" s="268"/>
      <c r="G9" s="268"/>
      <c r="H9" s="268"/>
      <c r="I9" s="268"/>
      <c r="J9" s="268"/>
      <c r="K9" s="268"/>
      <c r="L9" s="268"/>
      <c r="M9" s="268"/>
      <c r="N9" s="268"/>
      <c r="O9" s="268"/>
      <c r="P9" s="268"/>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1"/>
      <c r="AZ9" s="271"/>
      <c r="BA9" s="271"/>
      <c r="BB9" s="271"/>
      <c r="BC9" s="271"/>
    </row>
    <row r="10" spans="1:67" ht="69" customHeight="1" thickBot="1" x14ac:dyDescent="0.25">
      <c r="A10" s="669" t="s">
        <v>177</v>
      </c>
      <c r="B10" s="670"/>
      <c r="C10" s="670"/>
      <c r="D10" s="670"/>
      <c r="E10" s="671" t="s">
        <v>165</v>
      </c>
      <c r="F10" s="672"/>
      <c r="G10" s="672"/>
      <c r="H10" s="672"/>
      <c r="I10" s="672"/>
      <c r="J10" s="672"/>
      <c r="K10" s="672"/>
      <c r="L10" s="672"/>
      <c r="M10" s="672"/>
      <c r="N10" s="672"/>
      <c r="O10" s="672"/>
      <c r="P10" s="671" t="s">
        <v>178</v>
      </c>
      <c r="Q10" s="672"/>
      <c r="R10" s="672"/>
      <c r="S10" s="672"/>
      <c r="T10" s="672"/>
      <c r="U10" s="672"/>
      <c r="V10" s="672"/>
      <c r="W10" s="673"/>
      <c r="X10" s="671" t="s">
        <v>166</v>
      </c>
      <c r="Y10" s="672"/>
      <c r="Z10" s="672"/>
      <c r="AA10" s="672"/>
      <c r="AB10" s="672"/>
      <c r="AC10" s="673"/>
      <c r="AD10" s="671" t="s">
        <v>172</v>
      </c>
      <c r="AE10" s="672"/>
      <c r="AF10" s="672"/>
      <c r="AG10" s="672"/>
      <c r="AH10" s="672"/>
      <c r="AI10" s="673"/>
      <c r="AJ10" s="674" t="s">
        <v>173</v>
      </c>
      <c r="AK10" s="675"/>
      <c r="AL10" s="675"/>
      <c r="AM10" s="675"/>
      <c r="AN10" s="675"/>
      <c r="AO10" s="675"/>
      <c r="AP10" s="671" t="s">
        <v>174</v>
      </c>
      <c r="AQ10" s="672"/>
      <c r="AR10" s="672"/>
      <c r="AS10" s="673"/>
      <c r="AT10" s="675" t="s">
        <v>175</v>
      </c>
      <c r="AU10" s="675"/>
      <c r="AV10" s="675"/>
      <c r="AW10" s="675"/>
      <c r="AX10" s="675"/>
      <c r="AY10" s="675"/>
      <c r="AZ10" s="675"/>
      <c r="BA10" s="675"/>
      <c r="BB10" s="675"/>
      <c r="BC10" s="676"/>
    </row>
    <row r="11" spans="1:67" s="272" customFormat="1" ht="37.5" customHeight="1" thickTop="1" x14ac:dyDescent="0.2">
      <c r="A11" s="677"/>
      <c r="B11" s="678"/>
      <c r="C11" s="678"/>
      <c r="D11" s="678"/>
      <c r="E11" s="679"/>
      <c r="F11" s="680"/>
      <c r="G11" s="680"/>
      <c r="H11" s="680"/>
      <c r="I11" s="680"/>
      <c r="J11" s="680"/>
      <c r="K11" s="680"/>
      <c r="L11" s="680"/>
      <c r="M11" s="680"/>
      <c r="N11" s="680"/>
      <c r="O11" s="680"/>
      <c r="P11" s="681"/>
      <c r="Q11" s="681"/>
      <c r="R11" s="681"/>
      <c r="S11" s="681"/>
      <c r="T11" s="681"/>
      <c r="U11" s="681"/>
      <c r="V11" s="681"/>
      <c r="W11" s="681"/>
      <c r="X11" s="682"/>
      <c r="Y11" s="683"/>
      <c r="Z11" s="683"/>
      <c r="AA11" s="683"/>
      <c r="AB11" s="683"/>
      <c r="AC11" s="683"/>
      <c r="AD11" s="684"/>
      <c r="AE11" s="685"/>
      <c r="AF11" s="685"/>
      <c r="AG11" s="685"/>
      <c r="AH11" s="685"/>
      <c r="AI11" s="686"/>
      <c r="AJ11" s="687" t="str">
        <f>IF(AD11&lt;&gt;"",IF(AD11&lt;24000,AD11,24000),"")</f>
        <v/>
      </c>
      <c r="AK11" s="688"/>
      <c r="AL11" s="688"/>
      <c r="AM11" s="688"/>
      <c r="AN11" s="688"/>
      <c r="AO11" s="689"/>
      <c r="AP11" s="690"/>
      <c r="AQ11" s="691"/>
      <c r="AR11" s="691"/>
      <c r="AS11" s="692"/>
      <c r="AT11" s="693" t="str">
        <f>IF(AND(AJ11&lt;&gt;"",AP11&lt;&gt;""),AJ11*AP11,"")</f>
        <v/>
      </c>
      <c r="AU11" s="693"/>
      <c r="AV11" s="693"/>
      <c r="AW11" s="693"/>
      <c r="AX11" s="693"/>
      <c r="AY11" s="693"/>
      <c r="AZ11" s="693"/>
      <c r="BA11" s="693"/>
      <c r="BB11" s="693"/>
      <c r="BC11" s="694"/>
    </row>
    <row r="12" spans="1:67" s="272" customFormat="1" ht="37.5" customHeight="1" x14ac:dyDescent="0.2">
      <c r="A12" s="655"/>
      <c r="B12" s="656"/>
      <c r="C12" s="656"/>
      <c r="D12" s="656"/>
      <c r="E12" s="657"/>
      <c r="F12" s="658"/>
      <c r="G12" s="658"/>
      <c r="H12" s="658"/>
      <c r="I12" s="658"/>
      <c r="J12" s="658"/>
      <c r="K12" s="658"/>
      <c r="L12" s="658"/>
      <c r="M12" s="658"/>
      <c r="N12" s="658"/>
      <c r="O12" s="658"/>
      <c r="P12" s="659"/>
      <c r="Q12" s="659"/>
      <c r="R12" s="659"/>
      <c r="S12" s="659"/>
      <c r="T12" s="659"/>
      <c r="U12" s="659"/>
      <c r="V12" s="659"/>
      <c r="W12" s="659"/>
      <c r="X12" s="660"/>
      <c r="Y12" s="661"/>
      <c r="Z12" s="661"/>
      <c r="AA12" s="661"/>
      <c r="AB12" s="661"/>
      <c r="AC12" s="661"/>
      <c r="AD12" s="662"/>
      <c r="AE12" s="662"/>
      <c r="AF12" s="662"/>
      <c r="AG12" s="662"/>
      <c r="AH12" s="662"/>
      <c r="AI12" s="662"/>
      <c r="AJ12" s="663" t="str">
        <f t="shared" ref="AJ12:AJ46" si="0">IF(AD12&lt;&gt;"",IF(AD12&lt;24000,AD12,24000),"")</f>
        <v/>
      </c>
      <c r="AK12" s="664"/>
      <c r="AL12" s="664"/>
      <c r="AM12" s="664"/>
      <c r="AN12" s="664"/>
      <c r="AO12" s="665"/>
      <c r="AP12" s="666"/>
      <c r="AQ12" s="667"/>
      <c r="AR12" s="667"/>
      <c r="AS12" s="668"/>
      <c r="AT12" s="642" t="str">
        <f t="shared" ref="AT12:AT46" si="1">IF(AND(AJ12&lt;&gt;"",AP12&lt;&gt;""),AJ12*AP12,"")</f>
        <v/>
      </c>
      <c r="AU12" s="642"/>
      <c r="AV12" s="642"/>
      <c r="AW12" s="642"/>
      <c r="AX12" s="642"/>
      <c r="AY12" s="642"/>
      <c r="AZ12" s="642"/>
      <c r="BA12" s="642"/>
      <c r="BB12" s="642"/>
      <c r="BC12" s="643"/>
    </row>
    <row r="13" spans="1:67" s="272" customFormat="1" ht="37.5" customHeight="1" x14ac:dyDescent="0.2">
      <c r="A13" s="655"/>
      <c r="B13" s="656"/>
      <c r="C13" s="656"/>
      <c r="D13" s="656"/>
      <c r="E13" s="657"/>
      <c r="F13" s="658"/>
      <c r="G13" s="658"/>
      <c r="H13" s="658"/>
      <c r="I13" s="658"/>
      <c r="J13" s="658"/>
      <c r="K13" s="658"/>
      <c r="L13" s="658"/>
      <c r="M13" s="658"/>
      <c r="N13" s="658"/>
      <c r="O13" s="658"/>
      <c r="P13" s="659"/>
      <c r="Q13" s="659"/>
      <c r="R13" s="659"/>
      <c r="S13" s="659"/>
      <c r="T13" s="659"/>
      <c r="U13" s="659"/>
      <c r="V13" s="659"/>
      <c r="W13" s="659"/>
      <c r="X13" s="660"/>
      <c r="Y13" s="661"/>
      <c r="Z13" s="661"/>
      <c r="AA13" s="661"/>
      <c r="AB13" s="661"/>
      <c r="AC13" s="661"/>
      <c r="AD13" s="662"/>
      <c r="AE13" s="662"/>
      <c r="AF13" s="662"/>
      <c r="AG13" s="662"/>
      <c r="AH13" s="662"/>
      <c r="AI13" s="662"/>
      <c r="AJ13" s="663" t="str">
        <f t="shared" si="0"/>
        <v/>
      </c>
      <c r="AK13" s="664"/>
      <c r="AL13" s="664"/>
      <c r="AM13" s="664"/>
      <c r="AN13" s="664"/>
      <c r="AO13" s="665"/>
      <c r="AP13" s="666"/>
      <c r="AQ13" s="667"/>
      <c r="AR13" s="667"/>
      <c r="AS13" s="668"/>
      <c r="AT13" s="642" t="str">
        <f t="shared" si="1"/>
        <v/>
      </c>
      <c r="AU13" s="642"/>
      <c r="AV13" s="642"/>
      <c r="AW13" s="642"/>
      <c r="AX13" s="642"/>
      <c r="AY13" s="642"/>
      <c r="AZ13" s="642"/>
      <c r="BA13" s="642"/>
      <c r="BB13" s="642"/>
      <c r="BC13" s="643"/>
    </row>
    <row r="14" spans="1:67" s="272" customFormat="1" ht="37.5" customHeight="1" x14ac:dyDescent="0.2">
      <c r="A14" s="655"/>
      <c r="B14" s="656"/>
      <c r="C14" s="656"/>
      <c r="D14" s="656"/>
      <c r="E14" s="657"/>
      <c r="F14" s="658"/>
      <c r="G14" s="658"/>
      <c r="H14" s="658"/>
      <c r="I14" s="658"/>
      <c r="J14" s="658"/>
      <c r="K14" s="658"/>
      <c r="L14" s="658"/>
      <c r="M14" s="658"/>
      <c r="N14" s="658"/>
      <c r="O14" s="658"/>
      <c r="P14" s="659"/>
      <c r="Q14" s="659"/>
      <c r="R14" s="659"/>
      <c r="S14" s="659"/>
      <c r="T14" s="659"/>
      <c r="U14" s="659"/>
      <c r="V14" s="659"/>
      <c r="W14" s="659"/>
      <c r="X14" s="660"/>
      <c r="Y14" s="661"/>
      <c r="Z14" s="661"/>
      <c r="AA14" s="661"/>
      <c r="AB14" s="661"/>
      <c r="AC14" s="661"/>
      <c r="AD14" s="662"/>
      <c r="AE14" s="662"/>
      <c r="AF14" s="662"/>
      <c r="AG14" s="662"/>
      <c r="AH14" s="662"/>
      <c r="AI14" s="662"/>
      <c r="AJ14" s="663" t="str">
        <f t="shared" si="0"/>
        <v/>
      </c>
      <c r="AK14" s="664"/>
      <c r="AL14" s="664"/>
      <c r="AM14" s="664"/>
      <c r="AN14" s="664"/>
      <c r="AO14" s="665"/>
      <c r="AP14" s="666"/>
      <c r="AQ14" s="667"/>
      <c r="AR14" s="667"/>
      <c r="AS14" s="668"/>
      <c r="AT14" s="642" t="str">
        <f t="shared" si="1"/>
        <v/>
      </c>
      <c r="AU14" s="642"/>
      <c r="AV14" s="642"/>
      <c r="AW14" s="642"/>
      <c r="AX14" s="642"/>
      <c r="AY14" s="642"/>
      <c r="AZ14" s="642"/>
      <c r="BA14" s="642"/>
      <c r="BB14" s="642"/>
      <c r="BC14" s="643"/>
    </row>
    <row r="15" spans="1:67" s="272" customFormat="1" ht="37.5" customHeight="1" x14ac:dyDescent="0.2">
      <c r="A15" s="655"/>
      <c r="B15" s="656"/>
      <c r="C15" s="656"/>
      <c r="D15" s="656"/>
      <c r="E15" s="657"/>
      <c r="F15" s="658"/>
      <c r="G15" s="658"/>
      <c r="H15" s="658"/>
      <c r="I15" s="658"/>
      <c r="J15" s="658"/>
      <c r="K15" s="658"/>
      <c r="L15" s="658"/>
      <c r="M15" s="658"/>
      <c r="N15" s="658"/>
      <c r="O15" s="658"/>
      <c r="P15" s="659"/>
      <c r="Q15" s="659"/>
      <c r="R15" s="659"/>
      <c r="S15" s="659"/>
      <c r="T15" s="659"/>
      <c r="U15" s="659"/>
      <c r="V15" s="659"/>
      <c r="W15" s="659"/>
      <c r="X15" s="660"/>
      <c r="Y15" s="661"/>
      <c r="Z15" s="661"/>
      <c r="AA15" s="661"/>
      <c r="AB15" s="661"/>
      <c r="AC15" s="661"/>
      <c r="AD15" s="662"/>
      <c r="AE15" s="662"/>
      <c r="AF15" s="662"/>
      <c r="AG15" s="662"/>
      <c r="AH15" s="662"/>
      <c r="AI15" s="662"/>
      <c r="AJ15" s="663" t="str">
        <f t="shared" si="0"/>
        <v/>
      </c>
      <c r="AK15" s="664"/>
      <c r="AL15" s="664"/>
      <c r="AM15" s="664"/>
      <c r="AN15" s="664"/>
      <c r="AO15" s="665"/>
      <c r="AP15" s="666"/>
      <c r="AQ15" s="667"/>
      <c r="AR15" s="667"/>
      <c r="AS15" s="668"/>
      <c r="AT15" s="642" t="str">
        <f t="shared" si="1"/>
        <v/>
      </c>
      <c r="AU15" s="642"/>
      <c r="AV15" s="642"/>
      <c r="AW15" s="642"/>
      <c r="AX15" s="642"/>
      <c r="AY15" s="642"/>
      <c r="AZ15" s="642"/>
      <c r="BA15" s="642"/>
      <c r="BB15" s="642"/>
      <c r="BC15" s="643"/>
    </row>
    <row r="16" spans="1:67" s="272" customFormat="1" ht="37.5" customHeight="1" x14ac:dyDescent="0.2">
      <c r="A16" s="655"/>
      <c r="B16" s="656"/>
      <c r="C16" s="656"/>
      <c r="D16" s="656"/>
      <c r="E16" s="657"/>
      <c r="F16" s="658"/>
      <c r="G16" s="658"/>
      <c r="H16" s="658"/>
      <c r="I16" s="658"/>
      <c r="J16" s="658"/>
      <c r="K16" s="658"/>
      <c r="L16" s="658"/>
      <c r="M16" s="658"/>
      <c r="N16" s="658"/>
      <c r="O16" s="658"/>
      <c r="P16" s="659"/>
      <c r="Q16" s="659"/>
      <c r="R16" s="659"/>
      <c r="S16" s="659"/>
      <c r="T16" s="659"/>
      <c r="U16" s="659"/>
      <c r="V16" s="659"/>
      <c r="W16" s="659"/>
      <c r="X16" s="660"/>
      <c r="Y16" s="661"/>
      <c r="Z16" s="661"/>
      <c r="AA16" s="661"/>
      <c r="AB16" s="661"/>
      <c r="AC16" s="661"/>
      <c r="AD16" s="662"/>
      <c r="AE16" s="662"/>
      <c r="AF16" s="662"/>
      <c r="AG16" s="662"/>
      <c r="AH16" s="662"/>
      <c r="AI16" s="662"/>
      <c r="AJ16" s="663" t="str">
        <f t="shared" si="0"/>
        <v/>
      </c>
      <c r="AK16" s="664"/>
      <c r="AL16" s="664"/>
      <c r="AM16" s="664"/>
      <c r="AN16" s="664"/>
      <c r="AO16" s="665"/>
      <c r="AP16" s="666"/>
      <c r="AQ16" s="667"/>
      <c r="AR16" s="667"/>
      <c r="AS16" s="668"/>
      <c r="AT16" s="642" t="str">
        <f t="shared" si="1"/>
        <v/>
      </c>
      <c r="AU16" s="642"/>
      <c r="AV16" s="642"/>
      <c r="AW16" s="642"/>
      <c r="AX16" s="642"/>
      <c r="AY16" s="642"/>
      <c r="AZ16" s="642"/>
      <c r="BA16" s="642"/>
      <c r="BB16" s="642"/>
      <c r="BC16" s="643"/>
    </row>
    <row r="17" spans="1:55" s="272" customFormat="1" ht="37.5" customHeight="1" x14ac:dyDescent="0.2">
      <c r="A17" s="655"/>
      <c r="B17" s="656"/>
      <c r="C17" s="656"/>
      <c r="D17" s="656"/>
      <c r="E17" s="657"/>
      <c r="F17" s="658"/>
      <c r="G17" s="658"/>
      <c r="H17" s="658"/>
      <c r="I17" s="658"/>
      <c r="J17" s="658"/>
      <c r="K17" s="658"/>
      <c r="L17" s="658"/>
      <c r="M17" s="658"/>
      <c r="N17" s="658"/>
      <c r="O17" s="658"/>
      <c r="P17" s="659"/>
      <c r="Q17" s="659"/>
      <c r="R17" s="659"/>
      <c r="S17" s="659"/>
      <c r="T17" s="659"/>
      <c r="U17" s="659"/>
      <c r="V17" s="659"/>
      <c r="W17" s="659"/>
      <c r="X17" s="660"/>
      <c r="Y17" s="661"/>
      <c r="Z17" s="661"/>
      <c r="AA17" s="661"/>
      <c r="AB17" s="661"/>
      <c r="AC17" s="661"/>
      <c r="AD17" s="662"/>
      <c r="AE17" s="662"/>
      <c r="AF17" s="662"/>
      <c r="AG17" s="662"/>
      <c r="AH17" s="662"/>
      <c r="AI17" s="662"/>
      <c r="AJ17" s="663" t="str">
        <f t="shared" si="0"/>
        <v/>
      </c>
      <c r="AK17" s="664"/>
      <c r="AL17" s="664"/>
      <c r="AM17" s="664"/>
      <c r="AN17" s="664"/>
      <c r="AO17" s="665"/>
      <c r="AP17" s="666"/>
      <c r="AQ17" s="667"/>
      <c r="AR17" s="667"/>
      <c r="AS17" s="668"/>
      <c r="AT17" s="642" t="str">
        <f t="shared" si="1"/>
        <v/>
      </c>
      <c r="AU17" s="642"/>
      <c r="AV17" s="642"/>
      <c r="AW17" s="642"/>
      <c r="AX17" s="642"/>
      <c r="AY17" s="642"/>
      <c r="AZ17" s="642"/>
      <c r="BA17" s="642"/>
      <c r="BB17" s="642"/>
      <c r="BC17" s="643"/>
    </row>
    <row r="18" spans="1:55" s="272" customFormat="1" ht="37.5" customHeight="1" x14ac:dyDescent="0.2">
      <c r="A18" s="655"/>
      <c r="B18" s="656"/>
      <c r="C18" s="656"/>
      <c r="D18" s="656"/>
      <c r="E18" s="657"/>
      <c r="F18" s="658"/>
      <c r="G18" s="658"/>
      <c r="H18" s="658"/>
      <c r="I18" s="658"/>
      <c r="J18" s="658"/>
      <c r="K18" s="658"/>
      <c r="L18" s="658"/>
      <c r="M18" s="658"/>
      <c r="N18" s="658"/>
      <c r="O18" s="658"/>
      <c r="P18" s="659"/>
      <c r="Q18" s="659"/>
      <c r="R18" s="659"/>
      <c r="S18" s="659"/>
      <c r="T18" s="659"/>
      <c r="U18" s="659"/>
      <c r="V18" s="659"/>
      <c r="W18" s="659"/>
      <c r="X18" s="660"/>
      <c r="Y18" s="661"/>
      <c r="Z18" s="661"/>
      <c r="AA18" s="661"/>
      <c r="AB18" s="661"/>
      <c r="AC18" s="661"/>
      <c r="AD18" s="662"/>
      <c r="AE18" s="662"/>
      <c r="AF18" s="662"/>
      <c r="AG18" s="662"/>
      <c r="AH18" s="662"/>
      <c r="AI18" s="662"/>
      <c r="AJ18" s="663" t="str">
        <f t="shared" si="0"/>
        <v/>
      </c>
      <c r="AK18" s="664"/>
      <c r="AL18" s="664"/>
      <c r="AM18" s="664"/>
      <c r="AN18" s="664"/>
      <c r="AO18" s="665"/>
      <c r="AP18" s="666"/>
      <c r="AQ18" s="667"/>
      <c r="AR18" s="667"/>
      <c r="AS18" s="668"/>
      <c r="AT18" s="642" t="str">
        <f t="shared" si="1"/>
        <v/>
      </c>
      <c r="AU18" s="642"/>
      <c r="AV18" s="642"/>
      <c r="AW18" s="642"/>
      <c r="AX18" s="642"/>
      <c r="AY18" s="642"/>
      <c r="AZ18" s="642"/>
      <c r="BA18" s="642"/>
      <c r="BB18" s="642"/>
      <c r="BC18" s="643"/>
    </row>
    <row r="19" spans="1:55" s="272" customFormat="1" ht="37.5" customHeight="1" x14ac:dyDescent="0.2">
      <c r="A19" s="655"/>
      <c r="B19" s="656"/>
      <c r="C19" s="656"/>
      <c r="D19" s="656"/>
      <c r="E19" s="657"/>
      <c r="F19" s="658"/>
      <c r="G19" s="658"/>
      <c r="H19" s="658"/>
      <c r="I19" s="658"/>
      <c r="J19" s="658"/>
      <c r="K19" s="658"/>
      <c r="L19" s="658"/>
      <c r="M19" s="658"/>
      <c r="N19" s="658"/>
      <c r="O19" s="658"/>
      <c r="P19" s="659"/>
      <c r="Q19" s="659"/>
      <c r="R19" s="659"/>
      <c r="S19" s="659"/>
      <c r="T19" s="659"/>
      <c r="U19" s="659"/>
      <c r="V19" s="659"/>
      <c r="W19" s="659"/>
      <c r="X19" s="660"/>
      <c r="Y19" s="661"/>
      <c r="Z19" s="661"/>
      <c r="AA19" s="661"/>
      <c r="AB19" s="661"/>
      <c r="AC19" s="661"/>
      <c r="AD19" s="662"/>
      <c r="AE19" s="662"/>
      <c r="AF19" s="662"/>
      <c r="AG19" s="662"/>
      <c r="AH19" s="662"/>
      <c r="AI19" s="662"/>
      <c r="AJ19" s="663" t="str">
        <f t="shared" si="0"/>
        <v/>
      </c>
      <c r="AK19" s="664"/>
      <c r="AL19" s="664"/>
      <c r="AM19" s="664"/>
      <c r="AN19" s="664"/>
      <c r="AO19" s="665"/>
      <c r="AP19" s="666"/>
      <c r="AQ19" s="667"/>
      <c r="AR19" s="667"/>
      <c r="AS19" s="668"/>
      <c r="AT19" s="642" t="str">
        <f t="shared" si="1"/>
        <v/>
      </c>
      <c r="AU19" s="642"/>
      <c r="AV19" s="642"/>
      <c r="AW19" s="642"/>
      <c r="AX19" s="642"/>
      <c r="AY19" s="642"/>
      <c r="AZ19" s="642"/>
      <c r="BA19" s="642"/>
      <c r="BB19" s="642"/>
      <c r="BC19" s="643"/>
    </row>
    <row r="20" spans="1:55" s="272" customFormat="1" ht="37.5" customHeight="1" x14ac:dyDescent="0.2">
      <c r="A20" s="655"/>
      <c r="B20" s="656"/>
      <c r="C20" s="656"/>
      <c r="D20" s="656"/>
      <c r="E20" s="657"/>
      <c r="F20" s="658"/>
      <c r="G20" s="658"/>
      <c r="H20" s="658"/>
      <c r="I20" s="658"/>
      <c r="J20" s="658"/>
      <c r="K20" s="658"/>
      <c r="L20" s="658"/>
      <c r="M20" s="658"/>
      <c r="N20" s="658"/>
      <c r="O20" s="658"/>
      <c r="P20" s="659"/>
      <c r="Q20" s="659"/>
      <c r="R20" s="659"/>
      <c r="S20" s="659"/>
      <c r="T20" s="659"/>
      <c r="U20" s="659"/>
      <c r="V20" s="659"/>
      <c r="W20" s="659"/>
      <c r="X20" s="660"/>
      <c r="Y20" s="661"/>
      <c r="Z20" s="661"/>
      <c r="AA20" s="661"/>
      <c r="AB20" s="661"/>
      <c r="AC20" s="661"/>
      <c r="AD20" s="662"/>
      <c r="AE20" s="662"/>
      <c r="AF20" s="662"/>
      <c r="AG20" s="662"/>
      <c r="AH20" s="662"/>
      <c r="AI20" s="662"/>
      <c r="AJ20" s="663" t="str">
        <f t="shared" si="0"/>
        <v/>
      </c>
      <c r="AK20" s="664"/>
      <c r="AL20" s="664"/>
      <c r="AM20" s="664"/>
      <c r="AN20" s="664"/>
      <c r="AO20" s="665"/>
      <c r="AP20" s="666"/>
      <c r="AQ20" s="667"/>
      <c r="AR20" s="667"/>
      <c r="AS20" s="668"/>
      <c r="AT20" s="642" t="str">
        <f t="shared" si="1"/>
        <v/>
      </c>
      <c r="AU20" s="642"/>
      <c r="AV20" s="642"/>
      <c r="AW20" s="642"/>
      <c r="AX20" s="642"/>
      <c r="AY20" s="642"/>
      <c r="AZ20" s="642"/>
      <c r="BA20" s="642"/>
      <c r="BB20" s="642"/>
      <c r="BC20" s="643"/>
    </row>
    <row r="21" spans="1:55" s="272" customFormat="1" ht="37.5" customHeight="1" x14ac:dyDescent="0.2">
      <c r="A21" s="655"/>
      <c r="B21" s="656"/>
      <c r="C21" s="656"/>
      <c r="D21" s="656"/>
      <c r="E21" s="657"/>
      <c r="F21" s="658"/>
      <c r="G21" s="658"/>
      <c r="H21" s="658"/>
      <c r="I21" s="658"/>
      <c r="J21" s="658"/>
      <c r="K21" s="658"/>
      <c r="L21" s="658"/>
      <c r="M21" s="658"/>
      <c r="N21" s="658"/>
      <c r="O21" s="658"/>
      <c r="P21" s="659"/>
      <c r="Q21" s="659"/>
      <c r="R21" s="659"/>
      <c r="S21" s="659"/>
      <c r="T21" s="659"/>
      <c r="U21" s="659"/>
      <c r="V21" s="659"/>
      <c r="W21" s="659"/>
      <c r="X21" s="660"/>
      <c r="Y21" s="661"/>
      <c r="Z21" s="661"/>
      <c r="AA21" s="661"/>
      <c r="AB21" s="661"/>
      <c r="AC21" s="661"/>
      <c r="AD21" s="662"/>
      <c r="AE21" s="662"/>
      <c r="AF21" s="662"/>
      <c r="AG21" s="662"/>
      <c r="AH21" s="662"/>
      <c r="AI21" s="662"/>
      <c r="AJ21" s="663" t="str">
        <f t="shared" si="0"/>
        <v/>
      </c>
      <c r="AK21" s="664"/>
      <c r="AL21" s="664"/>
      <c r="AM21" s="664"/>
      <c r="AN21" s="664"/>
      <c r="AO21" s="665"/>
      <c r="AP21" s="666"/>
      <c r="AQ21" s="667"/>
      <c r="AR21" s="667"/>
      <c r="AS21" s="668"/>
      <c r="AT21" s="642" t="str">
        <f t="shared" si="1"/>
        <v/>
      </c>
      <c r="AU21" s="642"/>
      <c r="AV21" s="642"/>
      <c r="AW21" s="642"/>
      <c r="AX21" s="642"/>
      <c r="AY21" s="642"/>
      <c r="AZ21" s="642"/>
      <c r="BA21" s="642"/>
      <c r="BB21" s="642"/>
      <c r="BC21" s="643"/>
    </row>
    <row r="22" spans="1:55" s="272" customFormat="1" ht="37.5" customHeight="1" x14ac:dyDescent="0.2">
      <c r="A22" s="655"/>
      <c r="B22" s="656"/>
      <c r="C22" s="656"/>
      <c r="D22" s="656"/>
      <c r="E22" s="657"/>
      <c r="F22" s="658"/>
      <c r="G22" s="658"/>
      <c r="H22" s="658"/>
      <c r="I22" s="658"/>
      <c r="J22" s="658"/>
      <c r="K22" s="658"/>
      <c r="L22" s="658"/>
      <c r="M22" s="658"/>
      <c r="N22" s="658"/>
      <c r="O22" s="658"/>
      <c r="P22" s="659"/>
      <c r="Q22" s="659"/>
      <c r="R22" s="659"/>
      <c r="S22" s="659"/>
      <c r="T22" s="659"/>
      <c r="U22" s="659"/>
      <c r="V22" s="659"/>
      <c r="W22" s="659"/>
      <c r="X22" s="660"/>
      <c r="Y22" s="661"/>
      <c r="Z22" s="661"/>
      <c r="AA22" s="661"/>
      <c r="AB22" s="661"/>
      <c r="AC22" s="661"/>
      <c r="AD22" s="662"/>
      <c r="AE22" s="662"/>
      <c r="AF22" s="662"/>
      <c r="AG22" s="662"/>
      <c r="AH22" s="662"/>
      <c r="AI22" s="662"/>
      <c r="AJ22" s="663" t="str">
        <f t="shared" si="0"/>
        <v/>
      </c>
      <c r="AK22" s="664"/>
      <c r="AL22" s="664"/>
      <c r="AM22" s="664"/>
      <c r="AN22" s="664"/>
      <c r="AO22" s="665"/>
      <c r="AP22" s="666"/>
      <c r="AQ22" s="667"/>
      <c r="AR22" s="667"/>
      <c r="AS22" s="668"/>
      <c r="AT22" s="642" t="str">
        <f t="shared" si="1"/>
        <v/>
      </c>
      <c r="AU22" s="642"/>
      <c r="AV22" s="642"/>
      <c r="AW22" s="642"/>
      <c r="AX22" s="642"/>
      <c r="AY22" s="642"/>
      <c r="AZ22" s="642"/>
      <c r="BA22" s="642"/>
      <c r="BB22" s="642"/>
      <c r="BC22" s="643"/>
    </row>
    <row r="23" spans="1:55" s="272" customFormat="1" ht="37.5" customHeight="1" x14ac:dyDescent="0.2">
      <c r="A23" s="655"/>
      <c r="B23" s="656"/>
      <c r="C23" s="656"/>
      <c r="D23" s="656"/>
      <c r="E23" s="657"/>
      <c r="F23" s="658"/>
      <c r="G23" s="658"/>
      <c r="H23" s="658"/>
      <c r="I23" s="658"/>
      <c r="J23" s="658"/>
      <c r="K23" s="658"/>
      <c r="L23" s="658"/>
      <c r="M23" s="658"/>
      <c r="N23" s="658"/>
      <c r="O23" s="658"/>
      <c r="P23" s="659"/>
      <c r="Q23" s="659"/>
      <c r="R23" s="659"/>
      <c r="S23" s="659"/>
      <c r="T23" s="659"/>
      <c r="U23" s="659"/>
      <c r="V23" s="659"/>
      <c r="W23" s="659"/>
      <c r="X23" s="660"/>
      <c r="Y23" s="661"/>
      <c r="Z23" s="661"/>
      <c r="AA23" s="661"/>
      <c r="AB23" s="661"/>
      <c r="AC23" s="661"/>
      <c r="AD23" s="662"/>
      <c r="AE23" s="662"/>
      <c r="AF23" s="662"/>
      <c r="AG23" s="662"/>
      <c r="AH23" s="662"/>
      <c r="AI23" s="662"/>
      <c r="AJ23" s="663" t="str">
        <f t="shared" si="0"/>
        <v/>
      </c>
      <c r="AK23" s="664"/>
      <c r="AL23" s="664"/>
      <c r="AM23" s="664"/>
      <c r="AN23" s="664"/>
      <c r="AO23" s="665"/>
      <c r="AP23" s="666"/>
      <c r="AQ23" s="667"/>
      <c r="AR23" s="667"/>
      <c r="AS23" s="668"/>
      <c r="AT23" s="642" t="str">
        <f t="shared" si="1"/>
        <v/>
      </c>
      <c r="AU23" s="642"/>
      <c r="AV23" s="642"/>
      <c r="AW23" s="642"/>
      <c r="AX23" s="642"/>
      <c r="AY23" s="642"/>
      <c r="AZ23" s="642"/>
      <c r="BA23" s="642"/>
      <c r="BB23" s="642"/>
      <c r="BC23" s="643"/>
    </row>
    <row r="24" spans="1:55" s="272" customFormat="1" ht="37.5" customHeight="1" x14ac:dyDescent="0.2">
      <c r="A24" s="655"/>
      <c r="B24" s="656"/>
      <c r="C24" s="656"/>
      <c r="D24" s="656"/>
      <c r="E24" s="657"/>
      <c r="F24" s="658"/>
      <c r="G24" s="658"/>
      <c r="H24" s="658"/>
      <c r="I24" s="658"/>
      <c r="J24" s="658"/>
      <c r="K24" s="658"/>
      <c r="L24" s="658"/>
      <c r="M24" s="658"/>
      <c r="N24" s="658"/>
      <c r="O24" s="658"/>
      <c r="P24" s="659"/>
      <c r="Q24" s="659"/>
      <c r="R24" s="659"/>
      <c r="S24" s="659"/>
      <c r="T24" s="659"/>
      <c r="U24" s="659"/>
      <c r="V24" s="659"/>
      <c r="W24" s="659"/>
      <c r="X24" s="660"/>
      <c r="Y24" s="661"/>
      <c r="Z24" s="661"/>
      <c r="AA24" s="661"/>
      <c r="AB24" s="661"/>
      <c r="AC24" s="661"/>
      <c r="AD24" s="662"/>
      <c r="AE24" s="662"/>
      <c r="AF24" s="662"/>
      <c r="AG24" s="662"/>
      <c r="AH24" s="662"/>
      <c r="AI24" s="662"/>
      <c r="AJ24" s="663" t="str">
        <f t="shared" si="0"/>
        <v/>
      </c>
      <c r="AK24" s="664"/>
      <c r="AL24" s="664"/>
      <c r="AM24" s="664"/>
      <c r="AN24" s="664"/>
      <c r="AO24" s="665"/>
      <c r="AP24" s="666"/>
      <c r="AQ24" s="667"/>
      <c r="AR24" s="667"/>
      <c r="AS24" s="668"/>
      <c r="AT24" s="642" t="str">
        <f t="shared" si="1"/>
        <v/>
      </c>
      <c r="AU24" s="642"/>
      <c r="AV24" s="642"/>
      <c r="AW24" s="642"/>
      <c r="AX24" s="642"/>
      <c r="AY24" s="642"/>
      <c r="AZ24" s="642"/>
      <c r="BA24" s="642"/>
      <c r="BB24" s="642"/>
      <c r="BC24" s="643"/>
    </row>
    <row r="25" spans="1:55" s="272" customFormat="1" ht="37.5" customHeight="1" x14ac:dyDescent="0.2">
      <c r="A25" s="655"/>
      <c r="B25" s="656"/>
      <c r="C25" s="656"/>
      <c r="D25" s="656"/>
      <c r="E25" s="657"/>
      <c r="F25" s="658"/>
      <c r="G25" s="658"/>
      <c r="H25" s="658"/>
      <c r="I25" s="658"/>
      <c r="J25" s="658"/>
      <c r="K25" s="658"/>
      <c r="L25" s="658"/>
      <c r="M25" s="658"/>
      <c r="N25" s="658"/>
      <c r="O25" s="658"/>
      <c r="P25" s="659"/>
      <c r="Q25" s="659"/>
      <c r="R25" s="659"/>
      <c r="S25" s="659"/>
      <c r="T25" s="659"/>
      <c r="U25" s="659"/>
      <c r="V25" s="659"/>
      <c r="W25" s="659"/>
      <c r="X25" s="660"/>
      <c r="Y25" s="661"/>
      <c r="Z25" s="661"/>
      <c r="AA25" s="661"/>
      <c r="AB25" s="661"/>
      <c r="AC25" s="661"/>
      <c r="AD25" s="662"/>
      <c r="AE25" s="662"/>
      <c r="AF25" s="662"/>
      <c r="AG25" s="662"/>
      <c r="AH25" s="662"/>
      <c r="AI25" s="662"/>
      <c r="AJ25" s="663" t="str">
        <f t="shared" si="0"/>
        <v/>
      </c>
      <c r="AK25" s="664"/>
      <c r="AL25" s="664"/>
      <c r="AM25" s="664"/>
      <c r="AN25" s="664"/>
      <c r="AO25" s="665"/>
      <c r="AP25" s="666"/>
      <c r="AQ25" s="667"/>
      <c r="AR25" s="667"/>
      <c r="AS25" s="668"/>
      <c r="AT25" s="642" t="str">
        <f t="shared" si="1"/>
        <v/>
      </c>
      <c r="AU25" s="642"/>
      <c r="AV25" s="642"/>
      <c r="AW25" s="642"/>
      <c r="AX25" s="642"/>
      <c r="AY25" s="642"/>
      <c r="AZ25" s="642"/>
      <c r="BA25" s="642"/>
      <c r="BB25" s="642"/>
      <c r="BC25" s="643"/>
    </row>
    <row r="26" spans="1:55" s="272" customFormat="1" ht="37.5" customHeight="1" x14ac:dyDescent="0.2">
      <c r="A26" s="655"/>
      <c r="B26" s="656"/>
      <c r="C26" s="656"/>
      <c r="D26" s="656"/>
      <c r="E26" s="657"/>
      <c r="F26" s="658"/>
      <c r="G26" s="658"/>
      <c r="H26" s="658"/>
      <c r="I26" s="658"/>
      <c r="J26" s="658"/>
      <c r="K26" s="658"/>
      <c r="L26" s="658"/>
      <c r="M26" s="658"/>
      <c r="N26" s="658"/>
      <c r="O26" s="658"/>
      <c r="P26" s="659"/>
      <c r="Q26" s="659"/>
      <c r="R26" s="659"/>
      <c r="S26" s="659"/>
      <c r="T26" s="659"/>
      <c r="U26" s="659"/>
      <c r="V26" s="659"/>
      <c r="W26" s="659"/>
      <c r="X26" s="660"/>
      <c r="Y26" s="661"/>
      <c r="Z26" s="661"/>
      <c r="AA26" s="661"/>
      <c r="AB26" s="661"/>
      <c r="AC26" s="661"/>
      <c r="AD26" s="662"/>
      <c r="AE26" s="662"/>
      <c r="AF26" s="662"/>
      <c r="AG26" s="662"/>
      <c r="AH26" s="662"/>
      <c r="AI26" s="662"/>
      <c r="AJ26" s="663" t="str">
        <f t="shared" si="0"/>
        <v/>
      </c>
      <c r="AK26" s="664"/>
      <c r="AL26" s="664"/>
      <c r="AM26" s="664"/>
      <c r="AN26" s="664"/>
      <c r="AO26" s="665"/>
      <c r="AP26" s="666"/>
      <c r="AQ26" s="667"/>
      <c r="AR26" s="667"/>
      <c r="AS26" s="668"/>
      <c r="AT26" s="642" t="str">
        <f t="shared" si="1"/>
        <v/>
      </c>
      <c r="AU26" s="642"/>
      <c r="AV26" s="642"/>
      <c r="AW26" s="642"/>
      <c r="AX26" s="642"/>
      <c r="AY26" s="642"/>
      <c r="AZ26" s="642"/>
      <c r="BA26" s="642"/>
      <c r="BB26" s="642"/>
      <c r="BC26" s="643"/>
    </row>
    <row r="27" spans="1:55" s="272" customFormat="1" ht="37.5" customHeight="1" x14ac:dyDescent="0.2">
      <c r="A27" s="655"/>
      <c r="B27" s="656"/>
      <c r="C27" s="656"/>
      <c r="D27" s="656"/>
      <c r="E27" s="657"/>
      <c r="F27" s="658"/>
      <c r="G27" s="658"/>
      <c r="H27" s="658"/>
      <c r="I27" s="658"/>
      <c r="J27" s="658"/>
      <c r="K27" s="658"/>
      <c r="L27" s="658"/>
      <c r="M27" s="658"/>
      <c r="N27" s="658"/>
      <c r="O27" s="658"/>
      <c r="P27" s="659"/>
      <c r="Q27" s="659"/>
      <c r="R27" s="659"/>
      <c r="S27" s="659"/>
      <c r="T27" s="659"/>
      <c r="U27" s="659"/>
      <c r="V27" s="659"/>
      <c r="W27" s="659"/>
      <c r="X27" s="660"/>
      <c r="Y27" s="661"/>
      <c r="Z27" s="661"/>
      <c r="AA27" s="661"/>
      <c r="AB27" s="661"/>
      <c r="AC27" s="661"/>
      <c r="AD27" s="662"/>
      <c r="AE27" s="662"/>
      <c r="AF27" s="662"/>
      <c r="AG27" s="662"/>
      <c r="AH27" s="662"/>
      <c r="AI27" s="662"/>
      <c r="AJ27" s="663" t="str">
        <f t="shared" si="0"/>
        <v/>
      </c>
      <c r="AK27" s="664"/>
      <c r="AL27" s="664"/>
      <c r="AM27" s="664"/>
      <c r="AN27" s="664"/>
      <c r="AO27" s="665"/>
      <c r="AP27" s="666"/>
      <c r="AQ27" s="667"/>
      <c r="AR27" s="667"/>
      <c r="AS27" s="668"/>
      <c r="AT27" s="642" t="str">
        <f t="shared" si="1"/>
        <v/>
      </c>
      <c r="AU27" s="642"/>
      <c r="AV27" s="642"/>
      <c r="AW27" s="642"/>
      <c r="AX27" s="642"/>
      <c r="AY27" s="642"/>
      <c r="AZ27" s="642"/>
      <c r="BA27" s="642"/>
      <c r="BB27" s="642"/>
      <c r="BC27" s="643"/>
    </row>
    <row r="28" spans="1:55" s="272" customFormat="1" ht="37.5" customHeight="1" x14ac:dyDescent="0.2">
      <c r="A28" s="655"/>
      <c r="B28" s="656"/>
      <c r="C28" s="656"/>
      <c r="D28" s="656"/>
      <c r="E28" s="657"/>
      <c r="F28" s="658"/>
      <c r="G28" s="658"/>
      <c r="H28" s="658"/>
      <c r="I28" s="658"/>
      <c r="J28" s="658"/>
      <c r="K28" s="658"/>
      <c r="L28" s="658"/>
      <c r="M28" s="658"/>
      <c r="N28" s="658"/>
      <c r="O28" s="658"/>
      <c r="P28" s="659"/>
      <c r="Q28" s="659"/>
      <c r="R28" s="659"/>
      <c r="S28" s="659"/>
      <c r="T28" s="659"/>
      <c r="U28" s="659"/>
      <c r="V28" s="659"/>
      <c r="W28" s="659"/>
      <c r="X28" s="660"/>
      <c r="Y28" s="661"/>
      <c r="Z28" s="661"/>
      <c r="AA28" s="661"/>
      <c r="AB28" s="661"/>
      <c r="AC28" s="661"/>
      <c r="AD28" s="662"/>
      <c r="AE28" s="662"/>
      <c r="AF28" s="662"/>
      <c r="AG28" s="662"/>
      <c r="AH28" s="662"/>
      <c r="AI28" s="662"/>
      <c r="AJ28" s="663" t="str">
        <f t="shared" si="0"/>
        <v/>
      </c>
      <c r="AK28" s="664"/>
      <c r="AL28" s="664"/>
      <c r="AM28" s="664"/>
      <c r="AN28" s="664"/>
      <c r="AO28" s="665"/>
      <c r="AP28" s="666"/>
      <c r="AQ28" s="667"/>
      <c r="AR28" s="667"/>
      <c r="AS28" s="668"/>
      <c r="AT28" s="642" t="str">
        <f t="shared" si="1"/>
        <v/>
      </c>
      <c r="AU28" s="642"/>
      <c r="AV28" s="642"/>
      <c r="AW28" s="642"/>
      <c r="AX28" s="642"/>
      <c r="AY28" s="642"/>
      <c r="AZ28" s="642"/>
      <c r="BA28" s="642"/>
      <c r="BB28" s="642"/>
      <c r="BC28" s="643"/>
    </row>
    <row r="29" spans="1:55" s="272" customFormat="1" ht="37.5" customHeight="1" x14ac:dyDescent="0.2">
      <c r="A29" s="655"/>
      <c r="B29" s="656"/>
      <c r="C29" s="656"/>
      <c r="D29" s="656"/>
      <c r="E29" s="657"/>
      <c r="F29" s="658"/>
      <c r="G29" s="658"/>
      <c r="H29" s="658"/>
      <c r="I29" s="658"/>
      <c r="J29" s="658"/>
      <c r="K29" s="658"/>
      <c r="L29" s="658"/>
      <c r="M29" s="658"/>
      <c r="N29" s="658"/>
      <c r="O29" s="658"/>
      <c r="P29" s="659"/>
      <c r="Q29" s="659"/>
      <c r="R29" s="659"/>
      <c r="S29" s="659"/>
      <c r="T29" s="659"/>
      <c r="U29" s="659"/>
      <c r="V29" s="659"/>
      <c r="W29" s="659"/>
      <c r="X29" s="660"/>
      <c r="Y29" s="661"/>
      <c r="Z29" s="661"/>
      <c r="AA29" s="661"/>
      <c r="AB29" s="661"/>
      <c r="AC29" s="661"/>
      <c r="AD29" s="662"/>
      <c r="AE29" s="662"/>
      <c r="AF29" s="662"/>
      <c r="AG29" s="662"/>
      <c r="AH29" s="662"/>
      <c r="AI29" s="662"/>
      <c r="AJ29" s="663" t="str">
        <f t="shared" si="0"/>
        <v/>
      </c>
      <c r="AK29" s="664"/>
      <c r="AL29" s="664"/>
      <c r="AM29" s="664"/>
      <c r="AN29" s="664"/>
      <c r="AO29" s="665"/>
      <c r="AP29" s="666"/>
      <c r="AQ29" s="667"/>
      <c r="AR29" s="667"/>
      <c r="AS29" s="668"/>
      <c r="AT29" s="642" t="str">
        <f t="shared" si="1"/>
        <v/>
      </c>
      <c r="AU29" s="642"/>
      <c r="AV29" s="642"/>
      <c r="AW29" s="642"/>
      <c r="AX29" s="642"/>
      <c r="AY29" s="642"/>
      <c r="AZ29" s="642"/>
      <c r="BA29" s="642"/>
      <c r="BB29" s="642"/>
      <c r="BC29" s="643"/>
    </row>
    <row r="30" spans="1:55" s="272" customFormat="1" ht="37.5" customHeight="1" x14ac:dyDescent="0.2">
      <c r="A30" s="655"/>
      <c r="B30" s="656"/>
      <c r="C30" s="656"/>
      <c r="D30" s="656"/>
      <c r="E30" s="657"/>
      <c r="F30" s="658"/>
      <c r="G30" s="658"/>
      <c r="H30" s="658"/>
      <c r="I30" s="658"/>
      <c r="J30" s="658"/>
      <c r="K30" s="658"/>
      <c r="L30" s="658"/>
      <c r="M30" s="658"/>
      <c r="N30" s="658"/>
      <c r="O30" s="658"/>
      <c r="P30" s="659"/>
      <c r="Q30" s="659"/>
      <c r="R30" s="659"/>
      <c r="S30" s="659"/>
      <c r="T30" s="659"/>
      <c r="U30" s="659"/>
      <c r="V30" s="659"/>
      <c r="W30" s="659"/>
      <c r="X30" s="660"/>
      <c r="Y30" s="661"/>
      <c r="Z30" s="661"/>
      <c r="AA30" s="661"/>
      <c r="AB30" s="661"/>
      <c r="AC30" s="661"/>
      <c r="AD30" s="662"/>
      <c r="AE30" s="662"/>
      <c r="AF30" s="662"/>
      <c r="AG30" s="662"/>
      <c r="AH30" s="662"/>
      <c r="AI30" s="662"/>
      <c r="AJ30" s="663" t="str">
        <f t="shared" si="0"/>
        <v/>
      </c>
      <c r="AK30" s="664"/>
      <c r="AL30" s="664"/>
      <c r="AM30" s="664"/>
      <c r="AN30" s="664"/>
      <c r="AO30" s="665"/>
      <c r="AP30" s="666"/>
      <c r="AQ30" s="667"/>
      <c r="AR30" s="667"/>
      <c r="AS30" s="668"/>
      <c r="AT30" s="642" t="str">
        <f t="shared" si="1"/>
        <v/>
      </c>
      <c r="AU30" s="642"/>
      <c r="AV30" s="642"/>
      <c r="AW30" s="642"/>
      <c r="AX30" s="642"/>
      <c r="AY30" s="642"/>
      <c r="AZ30" s="642"/>
      <c r="BA30" s="642"/>
      <c r="BB30" s="642"/>
      <c r="BC30" s="643"/>
    </row>
    <row r="31" spans="1:55" s="272" customFormat="1" ht="37.5" customHeight="1" x14ac:dyDescent="0.2">
      <c r="A31" s="655"/>
      <c r="B31" s="656"/>
      <c r="C31" s="656"/>
      <c r="D31" s="656"/>
      <c r="E31" s="657"/>
      <c r="F31" s="658"/>
      <c r="G31" s="658"/>
      <c r="H31" s="658"/>
      <c r="I31" s="658"/>
      <c r="J31" s="658"/>
      <c r="K31" s="658"/>
      <c r="L31" s="658"/>
      <c r="M31" s="658"/>
      <c r="N31" s="658"/>
      <c r="O31" s="658"/>
      <c r="P31" s="659"/>
      <c r="Q31" s="659"/>
      <c r="R31" s="659"/>
      <c r="S31" s="659"/>
      <c r="T31" s="659"/>
      <c r="U31" s="659"/>
      <c r="V31" s="659"/>
      <c r="W31" s="659"/>
      <c r="X31" s="660"/>
      <c r="Y31" s="661"/>
      <c r="Z31" s="661"/>
      <c r="AA31" s="661"/>
      <c r="AB31" s="661"/>
      <c r="AC31" s="661"/>
      <c r="AD31" s="662"/>
      <c r="AE31" s="662"/>
      <c r="AF31" s="662"/>
      <c r="AG31" s="662"/>
      <c r="AH31" s="662"/>
      <c r="AI31" s="662"/>
      <c r="AJ31" s="663" t="str">
        <f t="shared" si="0"/>
        <v/>
      </c>
      <c r="AK31" s="664"/>
      <c r="AL31" s="664"/>
      <c r="AM31" s="664"/>
      <c r="AN31" s="664"/>
      <c r="AO31" s="665"/>
      <c r="AP31" s="666"/>
      <c r="AQ31" s="667"/>
      <c r="AR31" s="667"/>
      <c r="AS31" s="668"/>
      <c r="AT31" s="642" t="str">
        <f t="shared" si="1"/>
        <v/>
      </c>
      <c r="AU31" s="642"/>
      <c r="AV31" s="642"/>
      <c r="AW31" s="642"/>
      <c r="AX31" s="642"/>
      <c r="AY31" s="642"/>
      <c r="AZ31" s="642"/>
      <c r="BA31" s="642"/>
      <c r="BB31" s="642"/>
      <c r="BC31" s="643"/>
    </row>
    <row r="32" spans="1:55" s="272" customFormat="1" ht="37.5" customHeight="1" x14ac:dyDescent="0.2">
      <c r="A32" s="655"/>
      <c r="B32" s="656"/>
      <c r="C32" s="656"/>
      <c r="D32" s="656"/>
      <c r="E32" s="657"/>
      <c r="F32" s="658"/>
      <c r="G32" s="658"/>
      <c r="H32" s="658"/>
      <c r="I32" s="658"/>
      <c r="J32" s="658"/>
      <c r="K32" s="658"/>
      <c r="L32" s="658"/>
      <c r="M32" s="658"/>
      <c r="N32" s="658"/>
      <c r="O32" s="658"/>
      <c r="P32" s="659"/>
      <c r="Q32" s="659"/>
      <c r="R32" s="659"/>
      <c r="S32" s="659"/>
      <c r="T32" s="659"/>
      <c r="U32" s="659"/>
      <c r="V32" s="659"/>
      <c r="W32" s="659"/>
      <c r="X32" s="660"/>
      <c r="Y32" s="661"/>
      <c r="Z32" s="661"/>
      <c r="AA32" s="661"/>
      <c r="AB32" s="661"/>
      <c r="AC32" s="661"/>
      <c r="AD32" s="662"/>
      <c r="AE32" s="662"/>
      <c r="AF32" s="662"/>
      <c r="AG32" s="662"/>
      <c r="AH32" s="662"/>
      <c r="AI32" s="662"/>
      <c r="AJ32" s="663" t="str">
        <f t="shared" si="0"/>
        <v/>
      </c>
      <c r="AK32" s="664"/>
      <c r="AL32" s="664"/>
      <c r="AM32" s="664"/>
      <c r="AN32" s="664"/>
      <c r="AO32" s="665"/>
      <c r="AP32" s="666"/>
      <c r="AQ32" s="667"/>
      <c r="AR32" s="667"/>
      <c r="AS32" s="668"/>
      <c r="AT32" s="642" t="str">
        <f t="shared" si="1"/>
        <v/>
      </c>
      <c r="AU32" s="642"/>
      <c r="AV32" s="642"/>
      <c r="AW32" s="642"/>
      <c r="AX32" s="642"/>
      <c r="AY32" s="642"/>
      <c r="AZ32" s="642"/>
      <c r="BA32" s="642"/>
      <c r="BB32" s="642"/>
      <c r="BC32" s="643"/>
    </row>
    <row r="33" spans="1:55" s="272" customFormat="1" ht="37.5" customHeight="1" x14ac:dyDescent="0.2">
      <c r="A33" s="655"/>
      <c r="B33" s="656"/>
      <c r="C33" s="656"/>
      <c r="D33" s="656"/>
      <c r="E33" s="657"/>
      <c r="F33" s="658"/>
      <c r="G33" s="658"/>
      <c r="H33" s="658"/>
      <c r="I33" s="658"/>
      <c r="J33" s="658"/>
      <c r="K33" s="658"/>
      <c r="L33" s="658"/>
      <c r="M33" s="658"/>
      <c r="N33" s="658"/>
      <c r="O33" s="658"/>
      <c r="P33" s="659"/>
      <c r="Q33" s="659"/>
      <c r="R33" s="659"/>
      <c r="S33" s="659"/>
      <c r="T33" s="659"/>
      <c r="U33" s="659"/>
      <c r="V33" s="659"/>
      <c r="W33" s="659"/>
      <c r="X33" s="660"/>
      <c r="Y33" s="661"/>
      <c r="Z33" s="661"/>
      <c r="AA33" s="661"/>
      <c r="AB33" s="661"/>
      <c r="AC33" s="661"/>
      <c r="AD33" s="662"/>
      <c r="AE33" s="662"/>
      <c r="AF33" s="662"/>
      <c r="AG33" s="662"/>
      <c r="AH33" s="662"/>
      <c r="AI33" s="662"/>
      <c r="AJ33" s="663" t="str">
        <f t="shared" si="0"/>
        <v/>
      </c>
      <c r="AK33" s="664"/>
      <c r="AL33" s="664"/>
      <c r="AM33" s="664"/>
      <c r="AN33" s="664"/>
      <c r="AO33" s="665"/>
      <c r="AP33" s="666"/>
      <c r="AQ33" s="667"/>
      <c r="AR33" s="667"/>
      <c r="AS33" s="668"/>
      <c r="AT33" s="642" t="str">
        <f t="shared" si="1"/>
        <v/>
      </c>
      <c r="AU33" s="642"/>
      <c r="AV33" s="642"/>
      <c r="AW33" s="642"/>
      <c r="AX33" s="642"/>
      <c r="AY33" s="642"/>
      <c r="AZ33" s="642"/>
      <c r="BA33" s="642"/>
      <c r="BB33" s="642"/>
      <c r="BC33" s="643"/>
    </row>
    <row r="34" spans="1:55" s="272" customFormat="1" ht="37.5" customHeight="1" x14ac:dyDescent="0.2">
      <c r="A34" s="655"/>
      <c r="B34" s="656"/>
      <c r="C34" s="656"/>
      <c r="D34" s="656"/>
      <c r="E34" s="657"/>
      <c r="F34" s="658"/>
      <c r="G34" s="658"/>
      <c r="H34" s="658"/>
      <c r="I34" s="658"/>
      <c r="J34" s="658"/>
      <c r="K34" s="658"/>
      <c r="L34" s="658"/>
      <c r="M34" s="658"/>
      <c r="N34" s="658"/>
      <c r="O34" s="658"/>
      <c r="P34" s="659"/>
      <c r="Q34" s="659"/>
      <c r="R34" s="659"/>
      <c r="S34" s="659"/>
      <c r="T34" s="659"/>
      <c r="U34" s="659"/>
      <c r="V34" s="659"/>
      <c r="W34" s="659"/>
      <c r="X34" s="660"/>
      <c r="Y34" s="661"/>
      <c r="Z34" s="661"/>
      <c r="AA34" s="661"/>
      <c r="AB34" s="661"/>
      <c r="AC34" s="661"/>
      <c r="AD34" s="662"/>
      <c r="AE34" s="662"/>
      <c r="AF34" s="662"/>
      <c r="AG34" s="662"/>
      <c r="AH34" s="662"/>
      <c r="AI34" s="662"/>
      <c r="AJ34" s="663" t="str">
        <f t="shared" si="0"/>
        <v/>
      </c>
      <c r="AK34" s="664"/>
      <c r="AL34" s="664"/>
      <c r="AM34" s="664"/>
      <c r="AN34" s="664"/>
      <c r="AO34" s="665"/>
      <c r="AP34" s="666"/>
      <c r="AQ34" s="667"/>
      <c r="AR34" s="667"/>
      <c r="AS34" s="668"/>
      <c r="AT34" s="642" t="str">
        <f t="shared" si="1"/>
        <v/>
      </c>
      <c r="AU34" s="642"/>
      <c r="AV34" s="642"/>
      <c r="AW34" s="642"/>
      <c r="AX34" s="642"/>
      <c r="AY34" s="642"/>
      <c r="AZ34" s="642"/>
      <c r="BA34" s="642"/>
      <c r="BB34" s="642"/>
      <c r="BC34" s="643"/>
    </row>
    <row r="35" spans="1:55" s="272" customFormat="1" ht="37.5" customHeight="1" x14ac:dyDescent="0.2">
      <c r="A35" s="655"/>
      <c r="B35" s="656"/>
      <c r="C35" s="656"/>
      <c r="D35" s="656"/>
      <c r="E35" s="657"/>
      <c r="F35" s="658"/>
      <c r="G35" s="658"/>
      <c r="H35" s="658"/>
      <c r="I35" s="658"/>
      <c r="J35" s="658"/>
      <c r="K35" s="658"/>
      <c r="L35" s="658"/>
      <c r="M35" s="658"/>
      <c r="N35" s="658"/>
      <c r="O35" s="658"/>
      <c r="P35" s="659"/>
      <c r="Q35" s="659"/>
      <c r="R35" s="659"/>
      <c r="S35" s="659"/>
      <c r="T35" s="659"/>
      <c r="U35" s="659"/>
      <c r="V35" s="659"/>
      <c r="W35" s="659"/>
      <c r="X35" s="660"/>
      <c r="Y35" s="661"/>
      <c r="Z35" s="661"/>
      <c r="AA35" s="661"/>
      <c r="AB35" s="661"/>
      <c r="AC35" s="661"/>
      <c r="AD35" s="662"/>
      <c r="AE35" s="662"/>
      <c r="AF35" s="662"/>
      <c r="AG35" s="662"/>
      <c r="AH35" s="662"/>
      <c r="AI35" s="662"/>
      <c r="AJ35" s="663" t="str">
        <f t="shared" si="0"/>
        <v/>
      </c>
      <c r="AK35" s="664"/>
      <c r="AL35" s="664"/>
      <c r="AM35" s="664"/>
      <c r="AN35" s="664"/>
      <c r="AO35" s="665"/>
      <c r="AP35" s="666"/>
      <c r="AQ35" s="667"/>
      <c r="AR35" s="667"/>
      <c r="AS35" s="668"/>
      <c r="AT35" s="642" t="str">
        <f t="shared" si="1"/>
        <v/>
      </c>
      <c r="AU35" s="642"/>
      <c r="AV35" s="642"/>
      <c r="AW35" s="642"/>
      <c r="AX35" s="642"/>
      <c r="AY35" s="642"/>
      <c r="AZ35" s="642"/>
      <c r="BA35" s="642"/>
      <c r="BB35" s="642"/>
      <c r="BC35" s="643"/>
    </row>
    <row r="36" spans="1:55" s="272" customFormat="1" ht="37.5" customHeight="1" x14ac:dyDescent="0.2">
      <c r="A36" s="655"/>
      <c r="B36" s="656"/>
      <c r="C36" s="656"/>
      <c r="D36" s="656"/>
      <c r="E36" s="657"/>
      <c r="F36" s="658"/>
      <c r="G36" s="658"/>
      <c r="H36" s="658"/>
      <c r="I36" s="658"/>
      <c r="J36" s="658"/>
      <c r="K36" s="658"/>
      <c r="L36" s="658"/>
      <c r="M36" s="658"/>
      <c r="N36" s="658"/>
      <c r="O36" s="658"/>
      <c r="P36" s="659"/>
      <c r="Q36" s="659"/>
      <c r="R36" s="659"/>
      <c r="S36" s="659"/>
      <c r="T36" s="659"/>
      <c r="U36" s="659"/>
      <c r="V36" s="659"/>
      <c r="W36" s="659"/>
      <c r="X36" s="660"/>
      <c r="Y36" s="661"/>
      <c r="Z36" s="661"/>
      <c r="AA36" s="661"/>
      <c r="AB36" s="661"/>
      <c r="AC36" s="661"/>
      <c r="AD36" s="662"/>
      <c r="AE36" s="662"/>
      <c r="AF36" s="662"/>
      <c r="AG36" s="662"/>
      <c r="AH36" s="662"/>
      <c r="AI36" s="662"/>
      <c r="AJ36" s="663" t="str">
        <f t="shared" si="0"/>
        <v/>
      </c>
      <c r="AK36" s="664"/>
      <c r="AL36" s="664"/>
      <c r="AM36" s="664"/>
      <c r="AN36" s="664"/>
      <c r="AO36" s="665"/>
      <c r="AP36" s="666"/>
      <c r="AQ36" s="667"/>
      <c r="AR36" s="667"/>
      <c r="AS36" s="668"/>
      <c r="AT36" s="642" t="str">
        <f t="shared" si="1"/>
        <v/>
      </c>
      <c r="AU36" s="642"/>
      <c r="AV36" s="642"/>
      <c r="AW36" s="642"/>
      <c r="AX36" s="642"/>
      <c r="AY36" s="642"/>
      <c r="AZ36" s="642"/>
      <c r="BA36" s="642"/>
      <c r="BB36" s="642"/>
      <c r="BC36" s="643"/>
    </row>
    <row r="37" spans="1:55" s="272" customFormat="1" ht="37.5" customHeight="1" x14ac:dyDescent="0.2">
      <c r="A37" s="655"/>
      <c r="B37" s="656"/>
      <c r="C37" s="656"/>
      <c r="D37" s="656"/>
      <c r="E37" s="657"/>
      <c r="F37" s="658"/>
      <c r="G37" s="658"/>
      <c r="H37" s="658"/>
      <c r="I37" s="658"/>
      <c r="J37" s="658"/>
      <c r="K37" s="658"/>
      <c r="L37" s="658"/>
      <c r="M37" s="658"/>
      <c r="N37" s="658"/>
      <c r="O37" s="658"/>
      <c r="P37" s="659"/>
      <c r="Q37" s="659"/>
      <c r="R37" s="659"/>
      <c r="S37" s="659"/>
      <c r="T37" s="659"/>
      <c r="U37" s="659"/>
      <c r="V37" s="659"/>
      <c r="W37" s="659"/>
      <c r="X37" s="660"/>
      <c r="Y37" s="661"/>
      <c r="Z37" s="661"/>
      <c r="AA37" s="661"/>
      <c r="AB37" s="661"/>
      <c r="AC37" s="661"/>
      <c r="AD37" s="662"/>
      <c r="AE37" s="662"/>
      <c r="AF37" s="662"/>
      <c r="AG37" s="662"/>
      <c r="AH37" s="662"/>
      <c r="AI37" s="662"/>
      <c r="AJ37" s="663" t="str">
        <f t="shared" si="0"/>
        <v/>
      </c>
      <c r="AK37" s="664"/>
      <c r="AL37" s="664"/>
      <c r="AM37" s="664"/>
      <c r="AN37" s="664"/>
      <c r="AO37" s="665"/>
      <c r="AP37" s="666"/>
      <c r="AQ37" s="667"/>
      <c r="AR37" s="667"/>
      <c r="AS37" s="668"/>
      <c r="AT37" s="642" t="str">
        <f t="shared" si="1"/>
        <v/>
      </c>
      <c r="AU37" s="642"/>
      <c r="AV37" s="642"/>
      <c r="AW37" s="642"/>
      <c r="AX37" s="642"/>
      <c r="AY37" s="642"/>
      <c r="AZ37" s="642"/>
      <c r="BA37" s="642"/>
      <c r="BB37" s="642"/>
      <c r="BC37" s="643"/>
    </row>
    <row r="38" spans="1:55" s="272" customFormat="1" ht="37.5" customHeight="1" x14ac:dyDescent="0.2">
      <c r="A38" s="655"/>
      <c r="B38" s="656"/>
      <c r="C38" s="656"/>
      <c r="D38" s="656"/>
      <c r="E38" s="657"/>
      <c r="F38" s="658"/>
      <c r="G38" s="658"/>
      <c r="H38" s="658"/>
      <c r="I38" s="658"/>
      <c r="J38" s="658"/>
      <c r="K38" s="658"/>
      <c r="L38" s="658"/>
      <c r="M38" s="658"/>
      <c r="N38" s="658"/>
      <c r="O38" s="658"/>
      <c r="P38" s="659"/>
      <c r="Q38" s="659"/>
      <c r="R38" s="659"/>
      <c r="S38" s="659"/>
      <c r="T38" s="659"/>
      <c r="U38" s="659"/>
      <c r="V38" s="659"/>
      <c r="W38" s="659"/>
      <c r="X38" s="660"/>
      <c r="Y38" s="661"/>
      <c r="Z38" s="661"/>
      <c r="AA38" s="661"/>
      <c r="AB38" s="661"/>
      <c r="AC38" s="661"/>
      <c r="AD38" s="662"/>
      <c r="AE38" s="662"/>
      <c r="AF38" s="662"/>
      <c r="AG38" s="662"/>
      <c r="AH38" s="662"/>
      <c r="AI38" s="662"/>
      <c r="AJ38" s="663" t="str">
        <f t="shared" si="0"/>
        <v/>
      </c>
      <c r="AK38" s="664"/>
      <c r="AL38" s="664"/>
      <c r="AM38" s="664"/>
      <c r="AN38" s="664"/>
      <c r="AO38" s="665"/>
      <c r="AP38" s="666"/>
      <c r="AQ38" s="667"/>
      <c r="AR38" s="667"/>
      <c r="AS38" s="668"/>
      <c r="AT38" s="642" t="str">
        <f t="shared" si="1"/>
        <v/>
      </c>
      <c r="AU38" s="642"/>
      <c r="AV38" s="642"/>
      <c r="AW38" s="642"/>
      <c r="AX38" s="642"/>
      <c r="AY38" s="642"/>
      <c r="AZ38" s="642"/>
      <c r="BA38" s="642"/>
      <c r="BB38" s="642"/>
      <c r="BC38" s="643"/>
    </row>
    <row r="39" spans="1:55" s="272" customFormat="1" ht="37.5" customHeight="1" x14ac:dyDescent="0.2">
      <c r="A39" s="655"/>
      <c r="B39" s="656"/>
      <c r="C39" s="656"/>
      <c r="D39" s="656"/>
      <c r="E39" s="657"/>
      <c r="F39" s="658"/>
      <c r="G39" s="658"/>
      <c r="H39" s="658"/>
      <c r="I39" s="658"/>
      <c r="J39" s="658"/>
      <c r="K39" s="658"/>
      <c r="L39" s="658"/>
      <c r="M39" s="658"/>
      <c r="N39" s="658"/>
      <c r="O39" s="658"/>
      <c r="P39" s="659"/>
      <c r="Q39" s="659"/>
      <c r="R39" s="659"/>
      <c r="S39" s="659"/>
      <c r="T39" s="659"/>
      <c r="U39" s="659"/>
      <c r="V39" s="659"/>
      <c r="W39" s="659"/>
      <c r="X39" s="660"/>
      <c r="Y39" s="661"/>
      <c r="Z39" s="661"/>
      <c r="AA39" s="661"/>
      <c r="AB39" s="661"/>
      <c r="AC39" s="661"/>
      <c r="AD39" s="662"/>
      <c r="AE39" s="662"/>
      <c r="AF39" s="662"/>
      <c r="AG39" s="662"/>
      <c r="AH39" s="662"/>
      <c r="AI39" s="662"/>
      <c r="AJ39" s="663" t="str">
        <f t="shared" si="0"/>
        <v/>
      </c>
      <c r="AK39" s="664"/>
      <c r="AL39" s="664"/>
      <c r="AM39" s="664"/>
      <c r="AN39" s="664"/>
      <c r="AO39" s="665"/>
      <c r="AP39" s="666"/>
      <c r="AQ39" s="667"/>
      <c r="AR39" s="667"/>
      <c r="AS39" s="668"/>
      <c r="AT39" s="642" t="str">
        <f t="shared" si="1"/>
        <v/>
      </c>
      <c r="AU39" s="642"/>
      <c r="AV39" s="642"/>
      <c r="AW39" s="642"/>
      <c r="AX39" s="642"/>
      <c r="AY39" s="642"/>
      <c r="AZ39" s="642"/>
      <c r="BA39" s="642"/>
      <c r="BB39" s="642"/>
      <c r="BC39" s="643"/>
    </row>
    <row r="40" spans="1:55" s="272" customFormat="1" ht="37.5" customHeight="1" x14ac:dyDescent="0.2">
      <c r="A40" s="655"/>
      <c r="B40" s="656"/>
      <c r="C40" s="656"/>
      <c r="D40" s="656"/>
      <c r="E40" s="657"/>
      <c r="F40" s="658"/>
      <c r="G40" s="658"/>
      <c r="H40" s="658"/>
      <c r="I40" s="658"/>
      <c r="J40" s="658"/>
      <c r="K40" s="658"/>
      <c r="L40" s="658"/>
      <c r="M40" s="658"/>
      <c r="N40" s="658"/>
      <c r="O40" s="658"/>
      <c r="P40" s="659"/>
      <c r="Q40" s="659"/>
      <c r="R40" s="659"/>
      <c r="S40" s="659"/>
      <c r="T40" s="659"/>
      <c r="U40" s="659"/>
      <c r="V40" s="659"/>
      <c r="W40" s="659"/>
      <c r="X40" s="660"/>
      <c r="Y40" s="661"/>
      <c r="Z40" s="661"/>
      <c r="AA40" s="661"/>
      <c r="AB40" s="661"/>
      <c r="AC40" s="661"/>
      <c r="AD40" s="662"/>
      <c r="AE40" s="662"/>
      <c r="AF40" s="662"/>
      <c r="AG40" s="662"/>
      <c r="AH40" s="662"/>
      <c r="AI40" s="662"/>
      <c r="AJ40" s="663" t="str">
        <f t="shared" si="0"/>
        <v/>
      </c>
      <c r="AK40" s="664"/>
      <c r="AL40" s="664"/>
      <c r="AM40" s="664"/>
      <c r="AN40" s="664"/>
      <c r="AO40" s="665"/>
      <c r="AP40" s="666"/>
      <c r="AQ40" s="667"/>
      <c r="AR40" s="667"/>
      <c r="AS40" s="668"/>
      <c r="AT40" s="642" t="str">
        <f t="shared" si="1"/>
        <v/>
      </c>
      <c r="AU40" s="642"/>
      <c r="AV40" s="642"/>
      <c r="AW40" s="642"/>
      <c r="AX40" s="642"/>
      <c r="AY40" s="642"/>
      <c r="AZ40" s="642"/>
      <c r="BA40" s="642"/>
      <c r="BB40" s="642"/>
      <c r="BC40" s="643"/>
    </row>
    <row r="41" spans="1:55" s="272" customFormat="1" ht="37.5" customHeight="1" x14ac:dyDescent="0.2">
      <c r="A41" s="655"/>
      <c r="B41" s="656"/>
      <c r="C41" s="656"/>
      <c r="D41" s="656"/>
      <c r="E41" s="657"/>
      <c r="F41" s="658"/>
      <c r="G41" s="658"/>
      <c r="H41" s="658"/>
      <c r="I41" s="658"/>
      <c r="J41" s="658"/>
      <c r="K41" s="658"/>
      <c r="L41" s="658"/>
      <c r="M41" s="658"/>
      <c r="N41" s="658"/>
      <c r="O41" s="658"/>
      <c r="P41" s="659"/>
      <c r="Q41" s="659"/>
      <c r="R41" s="659"/>
      <c r="S41" s="659"/>
      <c r="T41" s="659"/>
      <c r="U41" s="659"/>
      <c r="V41" s="659"/>
      <c r="W41" s="659"/>
      <c r="X41" s="660"/>
      <c r="Y41" s="661"/>
      <c r="Z41" s="661"/>
      <c r="AA41" s="661"/>
      <c r="AB41" s="661"/>
      <c r="AC41" s="661"/>
      <c r="AD41" s="662"/>
      <c r="AE41" s="662"/>
      <c r="AF41" s="662"/>
      <c r="AG41" s="662"/>
      <c r="AH41" s="662"/>
      <c r="AI41" s="662"/>
      <c r="AJ41" s="663" t="str">
        <f t="shared" si="0"/>
        <v/>
      </c>
      <c r="AK41" s="664"/>
      <c r="AL41" s="664"/>
      <c r="AM41" s="664"/>
      <c r="AN41" s="664"/>
      <c r="AO41" s="665"/>
      <c r="AP41" s="666"/>
      <c r="AQ41" s="667"/>
      <c r="AR41" s="667"/>
      <c r="AS41" s="668"/>
      <c r="AT41" s="642" t="str">
        <f t="shared" si="1"/>
        <v/>
      </c>
      <c r="AU41" s="642"/>
      <c r="AV41" s="642"/>
      <c r="AW41" s="642"/>
      <c r="AX41" s="642"/>
      <c r="AY41" s="642"/>
      <c r="AZ41" s="642"/>
      <c r="BA41" s="642"/>
      <c r="BB41" s="642"/>
      <c r="BC41" s="643"/>
    </row>
    <row r="42" spans="1:55" s="272" customFormat="1" ht="37.5" customHeight="1" x14ac:dyDescent="0.2">
      <c r="A42" s="655"/>
      <c r="B42" s="656"/>
      <c r="C42" s="656"/>
      <c r="D42" s="656"/>
      <c r="E42" s="657"/>
      <c r="F42" s="658"/>
      <c r="G42" s="658"/>
      <c r="H42" s="658"/>
      <c r="I42" s="658"/>
      <c r="J42" s="658"/>
      <c r="K42" s="658"/>
      <c r="L42" s="658"/>
      <c r="M42" s="658"/>
      <c r="N42" s="658"/>
      <c r="O42" s="658"/>
      <c r="P42" s="659"/>
      <c r="Q42" s="659"/>
      <c r="R42" s="659"/>
      <c r="S42" s="659"/>
      <c r="T42" s="659"/>
      <c r="U42" s="659"/>
      <c r="V42" s="659"/>
      <c r="W42" s="659"/>
      <c r="X42" s="660"/>
      <c r="Y42" s="661"/>
      <c r="Z42" s="661"/>
      <c r="AA42" s="661"/>
      <c r="AB42" s="661"/>
      <c r="AC42" s="661"/>
      <c r="AD42" s="662"/>
      <c r="AE42" s="662"/>
      <c r="AF42" s="662"/>
      <c r="AG42" s="662"/>
      <c r="AH42" s="662"/>
      <c r="AI42" s="662"/>
      <c r="AJ42" s="663" t="str">
        <f t="shared" si="0"/>
        <v/>
      </c>
      <c r="AK42" s="664"/>
      <c r="AL42" s="664"/>
      <c r="AM42" s="664"/>
      <c r="AN42" s="664"/>
      <c r="AO42" s="665"/>
      <c r="AP42" s="666"/>
      <c r="AQ42" s="667"/>
      <c r="AR42" s="667"/>
      <c r="AS42" s="668"/>
      <c r="AT42" s="642" t="str">
        <f t="shared" si="1"/>
        <v/>
      </c>
      <c r="AU42" s="642"/>
      <c r="AV42" s="642"/>
      <c r="AW42" s="642"/>
      <c r="AX42" s="642"/>
      <c r="AY42" s="642"/>
      <c r="AZ42" s="642"/>
      <c r="BA42" s="642"/>
      <c r="BB42" s="642"/>
      <c r="BC42" s="643"/>
    </row>
    <row r="43" spans="1:55" s="272" customFormat="1" ht="37.5" customHeight="1" x14ac:dyDescent="0.2">
      <c r="A43" s="655"/>
      <c r="B43" s="656"/>
      <c r="C43" s="656"/>
      <c r="D43" s="656"/>
      <c r="E43" s="657"/>
      <c r="F43" s="658"/>
      <c r="G43" s="658"/>
      <c r="H43" s="658"/>
      <c r="I43" s="658"/>
      <c r="J43" s="658"/>
      <c r="K43" s="658"/>
      <c r="L43" s="658"/>
      <c r="M43" s="658"/>
      <c r="N43" s="658"/>
      <c r="O43" s="658"/>
      <c r="P43" s="659"/>
      <c r="Q43" s="659"/>
      <c r="R43" s="659"/>
      <c r="S43" s="659"/>
      <c r="T43" s="659"/>
      <c r="U43" s="659"/>
      <c r="V43" s="659"/>
      <c r="W43" s="659"/>
      <c r="X43" s="660"/>
      <c r="Y43" s="661"/>
      <c r="Z43" s="661"/>
      <c r="AA43" s="661"/>
      <c r="AB43" s="661"/>
      <c r="AC43" s="661"/>
      <c r="AD43" s="662"/>
      <c r="AE43" s="662"/>
      <c r="AF43" s="662"/>
      <c r="AG43" s="662"/>
      <c r="AH43" s="662"/>
      <c r="AI43" s="662"/>
      <c r="AJ43" s="663" t="str">
        <f t="shared" si="0"/>
        <v/>
      </c>
      <c r="AK43" s="664"/>
      <c r="AL43" s="664"/>
      <c r="AM43" s="664"/>
      <c r="AN43" s="664"/>
      <c r="AO43" s="665"/>
      <c r="AP43" s="666"/>
      <c r="AQ43" s="667"/>
      <c r="AR43" s="667"/>
      <c r="AS43" s="668"/>
      <c r="AT43" s="642" t="str">
        <f t="shared" si="1"/>
        <v/>
      </c>
      <c r="AU43" s="642"/>
      <c r="AV43" s="642"/>
      <c r="AW43" s="642"/>
      <c r="AX43" s="642"/>
      <c r="AY43" s="642"/>
      <c r="AZ43" s="642"/>
      <c r="BA43" s="642"/>
      <c r="BB43" s="642"/>
      <c r="BC43" s="643"/>
    </row>
    <row r="44" spans="1:55" s="272" customFormat="1" ht="37.5" customHeight="1" x14ac:dyDescent="0.2">
      <c r="A44" s="655"/>
      <c r="B44" s="656"/>
      <c r="C44" s="656"/>
      <c r="D44" s="656"/>
      <c r="E44" s="657"/>
      <c r="F44" s="658"/>
      <c r="G44" s="658"/>
      <c r="H44" s="658"/>
      <c r="I44" s="658"/>
      <c r="J44" s="658"/>
      <c r="K44" s="658"/>
      <c r="L44" s="658"/>
      <c r="M44" s="658"/>
      <c r="N44" s="658"/>
      <c r="O44" s="658"/>
      <c r="P44" s="659"/>
      <c r="Q44" s="659"/>
      <c r="R44" s="659"/>
      <c r="S44" s="659"/>
      <c r="T44" s="659"/>
      <c r="U44" s="659"/>
      <c r="V44" s="659"/>
      <c r="W44" s="659"/>
      <c r="X44" s="660"/>
      <c r="Y44" s="661"/>
      <c r="Z44" s="661"/>
      <c r="AA44" s="661"/>
      <c r="AB44" s="661"/>
      <c r="AC44" s="661"/>
      <c r="AD44" s="662"/>
      <c r="AE44" s="662"/>
      <c r="AF44" s="662"/>
      <c r="AG44" s="662"/>
      <c r="AH44" s="662"/>
      <c r="AI44" s="662"/>
      <c r="AJ44" s="663" t="str">
        <f t="shared" si="0"/>
        <v/>
      </c>
      <c r="AK44" s="664"/>
      <c r="AL44" s="664"/>
      <c r="AM44" s="664"/>
      <c r="AN44" s="664"/>
      <c r="AO44" s="665"/>
      <c r="AP44" s="666"/>
      <c r="AQ44" s="667"/>
      <c r="AR44" s="667"/>
      <c r="AS44" s="668"/>
      <c r="AT44" s="642" t="str">
        <f t="shared" si="1"/>
        <v/>
      </c>
      <c r="AU44" s="642"/>
      <c r="AV44" s="642"/>
      <c r="AW44" s="642"/>
      <c r="AX44" s="642"/>
      <c r="AY44" s="642"/>
      <c r="AZ44" s="642"/>
      <c r="BA44" s="642"/>
      <c r="BB44" s="642"/>
      <c r="BC44" s="643"/>
    </row>
    <row r="45" spans="1:55" s="272" customFormat="1" ht="37.5" customHeight="1" x14ac:dyDescent="0.2">
      <c r="A45" s="655"/>
      <c r="B45" s="656"/>
      <c r="C45" s="656"/>
      <c r="D45" s="656"/>
      <c r="E45" s="657"/>
      <c r="F45" s="658"/>
      <c r="G45" s="658"/>
      <c r="H45" s="658"/>
      <c r="I45" s="658"/>
      <c r="J45" s="658"/>
      <c r="K45" s="658"/>
      <c r="L45" s="658"/>
      <c r="M45" s="658"/>
      <c r="N45" s="658"/>
      <c r="O45" s="658"/>
      <c r="P45" s="659"/>
      <c r="Q45" s="659"/>
      <c r="R45" s="659"/>
      <c r="S45" s="659"/>
      <c r="T45" s="659"/>
      <c r="U45" s="659"/>
      <c r="V45" s="659"/>
      <c r="W45" s="659"/>
      <c r="X45" s="660"/>
      <c r="Y45" s="661"/>
      <c r="Z45" s="661"/>
      <c r="AA45" s="661"/>
      <c r="AB45" s="661"/>
      <c r="AC45" s="661"/>
      <c r="AD45" s="662"/>
      <c r="AE45" s="662"/>
      <c r="AF45" s="662"/>
      <c r="AG45" s="662"/>
      <c r="AH45" s="662"/>
      <c r="AI45" s="662"/>
      <c r="AJ45" s="663" t="str">
        <f t="shared" si="0"/>
        <v/>
      </c>
      <c r="AK45" s="664"/>
      <c r="AL45" s="664"/>
      <c r="AM45" s="664"/>
      <c r="AN45" s="664"/>
      <c r="AO45" s="665"/>
      <c r="AP45" s="666"/>
      <c r="AQ45" s="667"/>
      <c r="AR45" s="667"/>
      <c r="AS45" s="668"/>
      <c r="AT45" s="642" t="str">
        <f t="shared" si="1"/>
        <v/>
      </c>
      <c r="AU45" s="642"/>
      <c r="AV45" s="642"/>
      <c r="AW45" s="642"/>
      <c r="AX45" s="642"/>
      <c r="AY45" s="642"/>
      <c r="AZ45" s="642"/>
      <c r="BA45" s="642"/>
      <c r="BB45" s="642"/>
      <c r="BC45" s="643"/>
    </row>
    <row r="46" spans="1:55" s="272" customFormat="1" ht="37.5" customHeight="1" x14ac:dyDescent="0.2">
      <c r="A46" s="655"/>
      <c r="B46" s="656"/>
      <c r="C46" s="656"/>
      <c r="D46" s="656"/>
      <c r="E46" s="657"/>
      <c r="F46" s="658"/>
      <c r="G46" s="658"/>
      <c r="H46" s="658"/>
      <c r="I46" s="658"/>
      <c r="J46" s="658"/>
      <c r="K46" s="658"/>
      <c r="L46" s="658"/>
      <c r="M46" s="658"/>
      <c r="N46" s="658"/>
      <c r="O46" s="658"/>
      <c r="P46" s="659"/>
      <c r="Q46" s="659"/>
      <c r="R46" s="659"/>
      <c r="S46" s="659"/>
      <c r="T46" s="659"/>
      <c r="U46" s="659"/>
      <c r="V46" s="659"/>
      <c r="W46" s="659"/>
      <c r="X46" s="660"/>
      <c r="Y46" s="661"/>
      <c r="Z46" s="661"/>
      <c r="AA46" s="661"/>
      <c r="AB46" s="661"/>
      <c r="AC46" s="661"/>
      <c r="AD46" s="662"/>
      <c r="AE46" s="662"/>
      <c r="AF46" s="662"/>
      <c r="AG46" s="662"/>
      <c r="AH46" s="662"/>
      <c r="AI46" s="662"/>
      <c r="AJ46" s="663" t="str">
        <f t="shared" si="0"/>
        <v/>
      </c>
      <c r="AK46" s="664"/>
      <c r="AL46" s="664"/>
      <c r="AM46" s="664"/>
      <c r="AN46" s="664"/>
      <c r="AO46" s="665"/>
      <c r="AP46" s="639"/>
      <c r="AQ46" s="640"/>
      <c r="AR46" s="640"/>
      <c r="AS46" s="641"/>
      <c r="AT46" s="642" t="str">
        <f t="shared" si="1"/>
        <v/>
      </c>
      <c r="AU46" s="642"/>
      <c r="AV46" s="642"/>
      <c r="AW46" s="642"/>
      <c r="AX46" s="642"/>
      <c r="AY46" s="642"/>
      <c r="AZ46" s="642"/>
      <c r="BA46" s="642"/>
      <c r="BB46" s="642"/>
      <c r="BC46" s="643"/>
    </row>
    <row r="47" spans="1:55" ht="37.5" customHeight="1" x14ac:dyDescent="0.2">
      <c r="A47" s="644" t="s">
        <v>167</v>
      </c>
      <c r="B47" s="645"/>
      <c r="C47" s="645"/>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6"/>
      <c r="AP47" s="647">
        <f>SUM(AP11:AS46)</f>
        <v>0</v>
      </c>
      <c r="AQ47" s="648"/>
      <c r="AR47" s="648"/>
      <c r="AS47" s="649"/>
      <c r="AT47" s="650">
        <f>SUM(AT11:BC46)</f>
        <v>0</v>
      </c>
      <c r="AU47" s="650"/>
      <c r="AV47" s="650"/>
      <c r="AW47" s="650"/>
      <c r="AX47" s="650"/>
      <c r="AY47" s="650"/>
      <c r="AZ47" s="650"/>
      <c r="BA47" s="650"/>
      <c r="BB47" s="650"/>
      <c r="BC47" s="651"/>
    </row>
    <row r="48" spans="1:55" s="2" customFormat="1" ht="20" customHeight="1" x14ac:dyDescent="0.2">
      <c r="A48" s="273"/>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4"/>
      <c r="AZ48" s="274"/>
      <c r="BA48" s="274"/>
      <c r="BB48" s="274"/>
      <c r="BC48" s="274"/>
    </row>
    <row r="49" spans="1:55" ht="31.5" customHeight="1" thickBot="1" x14ac:dyDescent="0.25">
      <c r="A49" s="275"/>
      <c r="B49" s="275"/>
      <c r="C49" s="275"/>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6"/>
      <c r="AC49" s="171"/>
      <c r="AD49" s="171"/>
      <c r="AE49" s="171"/>
      <c r="AF49" s="171"/>
      <c r="AG49" s="171"/>
      <c r="AH49" s="171"/>
      <c r="AI49" s="171"/>
      <c r="AJ49" s="171"/>
      <c r="AK49" s="171"/>
      <c r="AO49" s="276" t="s">
        <v>146</v>
      </c>
      <c r="AP49" s="171"/>
      <c r="AQ49" s="171"/>
      <c r="AR49" s="277"/>
      <c r="AS49" s="277"/>
      <c r="AT49" s="277"/>
      <c r="AU49" s="277"/>
      <c r="AV49" s="277"/>
      <c r="AW49" s="277"/>
      <c r="AX49" s="277"/>
      <c r="AY49" s="277"/>
      <c r="AZ49" s="278"/>
      <c r="BA49" s="278"/>
      <c r="BB49" s="279"/>
      <c r="BC49" s="279"/>
    </row>
    <row r="50" spans="1:55" ht="63" customHeight="1" thickBot="1" x14ac:dyDescent="0.25">
      <c r="A50" s="275"/>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80"/>
      <c r="AC50" s="280"/>
      <c r="AD50" s="280"/>
      <c r="AE50" s="280"/>
      <c r="AF50" s="280"/>
      <c r="AG50" s="280"/>
      <c r="AH50" s="280"/>
      <c r="AI50" s="280"/>
      <c r="AJ50" s="280"/>
      <c r="AK50" s="280"/>
      <c r="AL50" s="280"/>
      <c r="AM50" s="280"/>
      <c r="AN50" s="280"/>
      <c r="AO50" s="652" t="s">
        <v>187</v>
      </c>
      <c r="AP50" s="653"/>
      <c r="AQ50" s="653"/>
      <c r="AR50" s="653"/>
      <c r="AS50" s="653"/>
      <c r="AT50" s="653"/>
      <c r="AU50" s="653"/>
      <c r="AV50" s="653"/>
      <c r="AW50" s="653"/>
      <c r="AX50" s="653"/>
      <c r="AY50" s="653"/>
      <c r="AZ50" s="653"/>
      <c r="BA50" s="653"/>
      <c r="BB50" s="653"/>
      <c r="BC50" s="654"/>
    </row>
    <row r="51" spans="1:55" ht="41.25" customHeight="1" thickTop="1" thickBot="1" x14ac:dyDescent="0.25">
      <c r="A51" s="275"/>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81"/>
      <c r="AC51" s="281"/>
      <c r="AD51" s="281"/>
      <c r="AE51" s="281"/>
      <c r="AF51" s="281"/>
      <c r="AG51" s="281"/>
      <c r="AH51" s="281"/>
      <c r="AI51" s="281"/>
      <c r="AJ51" s="281"/>
      <c r="AK51" s="281"/>
      <c r="AL51" s="281"/>
      <c r="AM51" s="281"/>
      <c r="AN51" s="277"/>
      <c r="AO51" s="637">
        <f>IF(AT47="", "", ROUNDDOWN(AT47/3,-3))</f>
        <v>0</v>
      </c>
      <c r="AP51" s="638"/>
      <c r="AQ51" s="638"/>
      <c r="AR51" s="638"/>
      <c r="AS51" s="638"/>
      <c r="AT51" s="638"/>
      <c r="AU51" s="638"/>
      <c r="AV51" s="638"/>
      <c r="AW51" s="638"/>
      <c r="AX51" s="638"/>
      <c r="AY51" s="638"/>
      <c r="AZ51" s="638"/>
      <c r="BA51" s="638"/>
      <c r="BB51" s="638"/>
      <c r="BC51" s="282" t="s">
        <v>46</v>
      </c>
    </row>
    <row r="52" spans="1:55" ht="13.5" customHeight="1" x14ac:dyDescent="0.2">
      <c r="A52" s="107"/>
      <c r="B52" s="267"/>
      <c r="C52" s="268"/>
      <c r="D52" s="268"/>
      <c r="E52" s="268"/>
      <c r="F52" s="268"/>
      <c r="G52" s="268"/>
      <c r="H52" s="268"/>
      <c r="I52" s="268"/>
      <c r="J52" s="268"/>
      <c r="K52" s="268"/>
      <c r="L52" s="268"/>
      <c r="M52" s="268"/>
      <c r="N52" s="268"/>
      <c r="O52" s="268"/>
      <c r="P52" s="268"/>
      <c r="Q52" s="102"/>
      <c r="R52" s="102"/>
      <c r="S52" s="102"/>
      <c r="T52" s="102"/>
      <c r="U52" s="268"/>
      <c r="V52" s="268"/>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row>
    <row r="53" spans="1:55" s="2" customFormat="1" ht="13.5" customHeight="1" x14ac:dyDescent="0.2">
      <c r="A53" s="273"/>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4"/>
      <c r="AV53" s="274"/>
      <c r="AW53" s="274"/>
      <c r="AX53" s="27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283"/>
    </row>
    <row r="67" spans="59:59" s="27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272" customFormat="1" ht="13.5" customHeight="1" x14ac:dyDescent="0.2"/>
    <row r="80" spans="59:59" s="27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275"/>
      <c r="B87" s="275"/>
      <c r="C87" s="275"/>
      <c r="D87" s="275"/>
      <c r="E87" s="275"/>
      <c r="F87" s="275"/>
      <c r="G87" s="275"/>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c r="BA87" s="275"/>
      <c r="BB87" s="275"/>
      <c r="BC87" s="275"/>
    </row>
    <row r="88" spans="1:55" ht="13.5" customHeight="1" x14ac:dyDescent="0.2">
      <c r="A88" s="275"/>
      <c r="B88" s="275"/>
      <c r="C88" s="275"/>
      <c r="D88" s="275"/>
      <c r="E88" s="275"/>
      <c r="F88" s="275"/>
      <c r="G88" s="275"/>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c r="BA88" s="275"/>
      <c r="BB88" s="275"/>
      <c r="BC88" s="275"/>
    </row>
    <row r="89" spans="1:55" ht="13.5" customHeight="1" x14ac:dyDescent="0.2">
      <c r="A89" s="270"/>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1"/>
      <c r="AZ89" s="271"/>
      <c r="BA89" s="271"/>
      <c r="BB89" s="271"/>
      <c r="BC89" s="271"/>
    </row>
    <row r="90" spans="1:55" ht="13.5" customHeight="1" x14ac:dyDescent="0.2">
      <c r="A90" s="284"/>
      <c r="B90" s="28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283"/>
    </row>
    <row r="151" spans="1:1" x14ac:dyDescent="0.2">
      <c r="A151" s="283"/>
    </row>
    <row r="152" spans="1:1" x14ac:dyDescent="0.2">
      <c r="A152" s="283">
        <f>SUM(AO51)</f>
        <v>0</v>
      </c>
    </row>
    <row r="162" spans="1:1" x14ac:dyDescent="0.2">
      <c r="A162" s="285">
        <f>SUM(AO51)</f>
        <v>0</v>
      </c>
    </row>
    <row r="177" spans="1:1" x14ac:dyDescent="0.2">
      <c r="A177" s="285">
        <f>SUM(AO51)</f>
        <v>0</v>
      </c>
    </row>
  </sheetData>
  <sheetProtection algorithmName="SHA-512" hashValue="wK7oEJoyGz57oh6WklF76nosJyXSjjQ/agCi31Aril/nZIzsOHfwn7TEd5glg8HL4I6imO58D/WOH/ZcttdfZw==" saltValue="Bm6CwAx0DqNXbonG6H5o/w==" spinCount="100000" sheet="1" objects="1" scenarios="1"/>
  <mergeCells count="311">
    <mergeCell ref="AJ1:BB1"/>
    <mergeCell ref="AJ2:BB2"/>
    <mergeCell ref="A3:BC3"/>
    <mergeCell ref="AV6:AW6"/>
    <mergeCell ref="AY6:AZ6"/>
    <mergeCell ref="BA6:BC6"/>
    <mergeCell ref="S8:AS8"/>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O51:BB51"/>
    <mergeCell ref="AP46:AS46"/>
    <mergeCell ref="AT46:BC46"/>
    <mergeCell ref="A47:AO47"/>
    <mergeCell ref="AP47:AS47"/>
    <mergeCell ref="AT47:BC47"/>
    <mergeCell ref="AO50:BC50"/>
    <mergeCell ref="A46:D46"/>
    <mergeCell ref="E46:O46"/>
    <mergeCell ref="P46:W46"/>
    <mergeCell ref="X46:AC46"/>
    <mergeCell ref="AD46:AI46"/>
    <mergeCell ref="AJ46:AO46"/>
  </mergeCells>
  <phoneticPr fontId="53"/>
  <conditionalFormatting sqref="AT8:AZ8">
    <cfRule type="expression" dxfId="43" priority="1">
      <formula>AND(COUNTA($A$11:$D$46)&gt;0,$AT$8="□")</formula>
    </cfRule>
  </conditionalFormatting>
  <dataValidations count="2">
    <dataValidation type="list" allowBlank="1" showInputMessage="1" showErrorMessage="1" sqref="AT8:AZ8" xr:uid="{61F12267-5194-40DA-AF5B-D72E8F0AE96B}">
      <formula1>"□,■"</formula1>
    </dataValidation>
    <dataValidation imeMode="disabled" allowBlank="1" showInputMessage="1" showErrorMessage="1" sqref="AV6:AW6 AY6:AZ6" xr:uid="{131E3C1B-8F76-4C21-9D41-24AC333B292C}"/>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1" customWidth="1"/>
    <col min="5" max="6" width="1.36328125" style="48" customWidth="1"/>
    <col min="7" max="8" width="1.36328125" style="211" customWidth="1"/>
    <col min="9" max="12" width="1.36328125" style="41"/>
    <col min="13" max="13" width="1.08984375" style="41" customWidth="1"/>
    <col min="14" max="75" width="1.36328125" style="41"/>
    <col min="76" max="76" width="2.453125" style="41" customWidth="1"/>
    <col min="77" max="91" width="1.36328125" style="41"/>
    <col min="92" max="92" width="2.08984375" style="41" customWidth="1"/>
    <col min="93" max="16384" width="1.36328125" style="41"/>
  </cols>
  <sheetData>
    <row r="2" spans="1:93" s="145" customFormat="1" ht="20.25" customHeight="1" x14ac:dyDescent="0.2">
      <c r="A2" s="46" t="s">
        <v>100</v>
      </c>
      <c r="C2" s="46"/>
      <c r="D2" s="46"/>
      <c r="E2" s="143"/>
      <c r="F2" s="143"/>
      <c r="G2" s="210"/>
      <c r="H2" s="210"/>
      <c r="I2" s="46"/>
      <c r="J2" s="144"/>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BK2" s="144" t="str">
        <f>'様式第8｜完了実績報告書'!$BK$2</f>
        <v>事業番号</v>
      </c>
      <c r="BL2" s="755" t="str">
        <f>'様式第8｜完了実績報告書'!$BL$2&amp;""</f>
        <v/>
      </c>
      <c r="BM2" s="755"/>
      <c r="BN2" s="755"/>
      <c r="BO2" s="755"/>
      <c r="BP2" s="755"/>
      <c r="BQ2" s="755"/>
      <c r="BR2" s="755"/>
      <c r="BS2" s="755"/>
      <c r="BT2" s="755"/>
      <c r="BU2" s="755"/>
      <c r="BV2" s="755"/>
      <c r="BW2" s="755"/>
      <c r="BX2" s="755"/>
      <c r="BY2" s="755"/>
      <c r="BZ2" s="755"/>
      <c r="CA2" s="755"/>
      <c r="CB2" s="755"/>
      <c r="CC2" s="755"/>
      <c r="CD2" s="755"/>
      <c r="CE2" s="755"/>
      <c r="CF2" s="755"/>
      <c r="CG2" s="755"/>
      <c r="CH2" s="755"/>
      <c r="CI2" s="755"/>
      <c r="CJ2" s="755"/>
      <c r="CK2" s="755"/>
      <c r="CL2" s="755"/>
      <c r="CM2" s="225"/>
      <c r="CN2" s="225"/>
    </row>
    <row r="3" spans="1:93" s="145" customFormat="1" ht="20.25" customHeight="1" x14ac:dyDescent="0.2">
      <c r="C3" s="46"/>
      <c r="D3" s="46"/>
      <c r="E3" s="143"/>
      <c r="F3" s="143"/>
      <c r="G3" s="210"/>
      <c r="H3" s="210"/>
      <c r="I3" s="46"/>
      <c r="J3" s="144"/>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BK3" s="144"/>
      <c r="BL3" s="756"/>
      <c r="BM3" s="756"/>
      <c r="BN3" s="756"/>
      <c r="BO3" s="756"/>
      <c r="BP3" s="756"/>
      <c r="BQ3" s="756"/>
      <c r="BR3" s="756"/>
      <c r="BS3" s="756"/>
      <c r="BT3" s="756"/>
      <c r="BU3" s="756"/>
      <c r="BV3" s="756"/>
      <c r="BW3" s="756"/>
      <c r="BX3" s="756"/>
      <c r="BY3" s="756"/>
      <c r="BZ3" s="756"/>
      <c r="CA3" s="756"/>
      <c r="CB3" s="756"/>
      <c r="CC3" s="756"/>
      <c r="CD3" s="756"/>
      <c r="CE3" s="756"/>
      <c r="CF3" s="756"/>
      <c r="CG3" s="756"/>
      <c r="CH3" s="756"/>
      <c r="CI3" s="756"/>
      <c r="CJ3" s="756"/>
      <c r="CK3" s="756"/>
      <c r="CL3" s="756"/>
    </row>
    <row r="4" spans="1:93" s="145" customFormat="1" ht="9.75" customHeight="1" x14ac:dyDescent="0.2">
      <c r="C4" s="46"/>
      <c r="D4" s="46"/>
      <c r="E4" s="143"/>
      <c r="F4" s="143"/>
      <c r="G4" s="210"/>
      <c r="H4" s="210"/>
      <c r="I4" s="46"/>
      <c r="J4" s="144"/>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BN4" s="47"/>
      <c r="BO4" s="47"/>
      <c r="BP4" s="47"/>
      <c r="BQ4" s="47"/>
      <c r="BR4" s="47"/>
      <c r="BS4" s="47"/>
      <c r="BT4" s="47"/>
      <c r="BU4" s="47"/>
      <c r="BV4" s="47"/>
      <c r="BW4" s="47"/>
      <c r="BX4" s="47"/>
      <c r="BY4" s="47"/>
      <c r="BZ4" s="47"/>
      <c r="CA4" s="47"/>
      <c r="CB4" s="47"/>
      <c r="CC4" s="47"/>
      <c r="CD4" s="47"/>
      <c r="CE4" s="47"/>
      <c r="CF4" s="47"/>
      <c r="CG4" s="47"/>
      <c r="CH4" s="47"/>
      <c r="CI4" s="47"/>
      <c r="CJ4" s="47"/>
      <c r="CK4" s="47"/>
      <c r="CL4" s="47"/>
    </row>
    <row r="5" spans="1:93" s="145" customFormat="1" ht="18" customHeight="1" x14ac:dyDescent="0.2">
      <c r="A5" s="46"/>
      <c r="B5" s="46"/>
      <c r="C5" s="46"/>
      <c r="D5" s="46"/>
      <c r="E5" s="143"/>
      <c r="F5" s="143"/>
      <c r="G5" s="210"/>
      <c r="H5" s="210"/>
      <c r="I5" s="46"/>
      <c r="J5" s="46"/>
      <c r="K5" s="46"/>
      <c r="L5" s="46"/>
      <c r="M5" s="46"/>
      <c r="N5" s="46"/>
      <c r="O5" s="46"/>
      <c r="P5" s="46"/>
      <c r="Q5" s="46"/>
      <c r="R5" s="46"/>
      <c r="S5" s="46"/>
      <c r="T5" s="46"/>
      <c r="U5" s="46"/>
      <c r="V5" s="46"/>
      <c r="W5" s="46"/>
      <c r="X5" s="46"/>
      <c r="Y5" s="46"/>
      <c r="Z5" s="46"/>
      <c r="AA5" s="46"/>
      <c r="AB5" s="46"/>
      <c r="AC5" s="46"/>
      <c r="AD5" s="46"/>
      <c r="AE5" s="46"/>
      <c r="AF5" s="46"/>
      <c r="AG5" s="46"/>
      <c r="AH5" s="46"/>
      <c r="AJ5" s="46"/>
      <c r="AK5" s="46"/>
      <c r="AL5" s="46"/>
      <c r="AM5" s="46"/>
      <c r="AN5" s="46"/>
      <c r="AO5" s="46"/>
      <c r="AP5" s="46"/>
      <c r="AQ5" s="46"/>
      <c r="AR5" s="46"/>
      <c r="BK5" s="46"/>
      <c r="BL5" s="46"/>
      <c r="BM5" s="46"/>
      <c r="BO5" s="46"/>
      <c r="BP5" s="232"/>
      <c r="BQ5" s="232"/>
      <c r="BR5" s="446" t="s">
        <v>139</v>
      </c>
      <c r="BS5" s="446"/>
      <c r="BT5" s="446"/>
      <c r="BU5" s="446"/>
      <c r="BV5" s="448"/>
      <c r="BW5" s="448"/>
      <c r="BX5" s="448"/>
      <c r="BY5" s="446" t="s">
        <v>9</v>
      </c>
      <c r="BZ5" s="446"/>
      <c r="CA5" s="448"/>
      <c r="CB5" s="448"/>
      <c r="CC5" s="448"/>
      <c r="CD5" s="448"/>
      <c r="CE5" s="448"/>
      <c r="CF5" s="446" t="s">
        <v>10</v>
      </c>
      <c r="CG5" s="446"/>
      <c r="CH5" s="448"/>
      <c r="CI5" s="448"/>
      <c r="CJ5" s="448"/>
      <c r="CK5" s="448"/>
      <c r="CL5" s="448"/>
      <c r="CM5" s="446" t="s">
        <v>11</v>
      </c>
      <c r="CN5" s="446"/>
      <c r="CO5" s="148"/>
    </row>
    <row r="6" spans="1:93" s="145" customFormat="1" ht="18" customHeight="1" x14ac:dyDescent="0.2">
      <c r="A6" s="149"/>
      <c r="B6" s="149"/>
      <c r="C6" s="46"/>
      <c r="D6" s="46"/>
      <c r="E6" s="143"/>
      <c r="F6" s="143"/>
      <c r="G6" s="210"/>
      <c r="H6" s="210"/>
      <c r="I6" s="46"/>
      <c r="J6" s="46"/>
      <c r="K6" s="46"/>
      <c r="L6" s="46"/>
      <c r="M6" s="46"/>
      <c r="N6" s="46"/>
      <c r="O6" s="46"/>
      <c r="P6" s="46"/>
      <c r="Q6" s="46"/>
      <c r="R6" s="46"/>
      <c r="S6" s="46"/>
      <c r="T6" s="46"/>
      <c r="U6" s="46"/>
      <c r="V6" s="46"/>
      <c r="W6" s="46"/>
      <c r="X6" s="46"/>
      <c r="Y6" s="46"/>
      <c r="Z6" s="46"/>
      <c r="AA6" s="46"/>
      <c r="AB6" s="46"/>
      <c r="AC6" s="46"/>
      <c r="AD6" s="46"/>
      <c r="AE6" s="46"/>
      <c r="AF6" s="46"/>
      <c r="AG6" s="46"/>
      <c r="AH6" s="46"/>
      <c r="AJ6" s="143"/>
      <c r="AK6" s="143"/>
      <c r="AL6" s="46"/>
      <c r="AM6" s="46"/>
      <c r="AN6" s="46"/>
      <c r="AO6" s="46"/>
      <c r="AP6" s="46"/>
      <c r="AQ6" s="46"/>
      <c r="AR6" s="46"/>
      <c r="BK6" s="46"/>
      <c r="BL6" s="46"/>
      <c r="BM6" s="46"/>
      <c r="BN6" s="143"/>
      <c r="BO6" s="143"/>
      <c r="BP6" s="143"/>
      <c r="BQ6" s="143"/>
      <c r="BR6" s="93"/>
      <c r="BS6" s="93"/>
      <c r="BT6" s="93"/>
      <c r="BU6" s="93"/>
      <c r="BV6" s="93"/>
      <c r="BW6" s="93"/>
      <c r="BX6" s="93"/>
      <c r="BY6" s="93"/>
      <c r="BZ6" s="93"/>
      <c r="CA6" s="93"/>
      <c r="CB6" s="93"/>
      <c r="CC6" s="93"/>
      <c r="CD6" s="93"/>
      <c r="CE6" s="93"/>
      <c r="CF6" s="93"/>
      <c r="CG6" s="93"/>
      <c r="CH6" s="93"/>
      <c r="CI6" s="93"/>
      <c r="CJ6" s="93"/>
      <c r="CK6" s="93"/>
      <c r="CL6" s="93"/>
      <c r="CO6" s="148"/>
    </row>
    <row r="7" spans="1:93" s="145" customFormat="1" ht="18" customHeight="1" x14ac:dyDescent="0.2">
      <c r="A7" s="150" t="s">
        <v>76</v>
      </c>
      <c r="B7" s="150"/>
      <c r="C7" s="151"/>
      <c r="D7" s="151"/>
      <c r="E7" s="151"/>
      <c r="F7" s="151"/>
      <c r="G7" s="151"/>
      <c r="H7" s="151"/>
      <c r="I7" s="151"/>
      <c r="J7" s="152"/>
      <c r="K7" s="46"/>
      <c r="L7" s="46"/>
      <c r="M7" s="46"/>
      <c r="N7" s="46"/>
      <c r="O7" s="46"/>
      <c r="P7" s="46"/>
      <c r="Q7" s="46"/>
      <c r="R7" s="46"/>
      <c r="S7" s="46"/>
      <c r="T7" s="46"/>
      <c r="U7" s="46"/>
      <c r="V7" s="46"/>
      <c r="W7" s="46"/>
      <c r="X7" s="46"/>
      <c r="Y7" s="46"/>
      <c r="Z7" s="46"/>
      <c r="AA7" s="46"/>
      <c r="AB7" s="46"/>
      <c r="AC7" s="46"/>
      <c r="AD7" s="46"/>
      <c r="AE7" s="46"/>
      <c r="AF7" s="46"/>
      <c r="AG7" s="46"/>
      <c r="AH7" s="46"/>
      <c r="AI7" s="144"/>
      <c r="AJ7" s="46"/>
      <c r="AK7" s="46"/>
      <c r="AL7" s="46"/>
      <c r="AM7" s="46"/>
      <c r="AN7" s="46"/>
      <c r="AO7" s="46"/>
      <c r="AP7" s="46"/>
      <c r="AQ7" s="46"/>
      <c r="AR7" s="46"/>
    </row>
    <row r="8" spans="1:93" s="145" customFormat="1" ht="18" customHeight="1" x14ac:dyDescent="0.2">
      <c r="A8" s="46" t="s">
        <v>245</v>
      </c>
      <c r="B8" s="46"/>
      <c r="C8" s="46"/>
      <c r="D8" s="153"/>
      <c r="E8" s="153"/>
      <c r="F8" s="153"/>
      <c r="G8" s="153"/>
      <c r="H8" s="153"/>
      <c r="I8" s="153"/>
      <c r="J8" s="153"/>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row>
    <row r="9" spans="1:93" s="145" customFormat="1" ht="15" customHeight="1" x14ac:dyDescent="0.2">
      <c r="A9" s="154"/>
      <c r="B9" s="154"/>
      <c r="C9" s="154"/>
      <c r="D9" s="154"/>
      <c r="E9" s="154"/>
      <c r="F9" s="154"/>
      <c r="G9" s="154"/>
      <c r="H9" s="154"/>
      <c r="I9" s="154"/>
      <c r="J9" s="154"/>
      <c r="T9" s="154"/>
      <c r="AD9" s="154"/>
      <c r="AE9" s="154"/>
      <c r="AF9" s="154"/>
      <c r="AG9" s="154"/>
      <c r="AH9" s="154"/>
      <c r="AI9" s="154"/>
      <c r="AJ9" s="154"/>
      <c r="AK9" s="154"/>
      <c r="AL9" s="154"/>
      <c r="AM9" s="154"/>
      <c r="AN9" s="154"/>
      <c r="AO9" s="154"/>
      <c r="AP9" s="154"/>
      <c r="AQ9" s="154"/>
      <c r="AR9" s="154"/>
    </row>
    <row r="10" spans="1:93" s="145" customFormat="1" ht="15" customHeight="1" x14ac:dyDescent="0.2">
      <c r="A10" s="154"/>
      <c r="B10" s="154"/>
      <c r="C10" s="154"/>
      <c r="D10" s="154"/>
      <c r="E10" s="154"/>
      <c r="F10" s="154"/>
      <c r="G10" s="154"/>
      <c r="H10" s="154"/>
      <c r="I10" s="154"/>
      <c r="J10" s="154"/>
      <c r="T10" s="154"/>
      <c r="AD10" s="154"/>
      <c r="AE10" s="154"/>
      <c r="AF10" s="154"/>
      <c r="AG10" s="154"/>
      <c r="AH10" s="154"/>
      <c r="AI10" s="154"/>
      <c r="AJ10" s="154"/>
      <c r="AK10" s="154"/>
      <c r="AL10" s="154"/>
      <c r="AM10" s="154"/>
      <c r="AN10" s="154"/>
      <c r="AO10" s="154"/>
      <c r="AP10" s="154"/>
      <c r="AQ10" s="154"/>
      <c r="AR10" s="154"/>
    </row>
    <row r="11" spans="1:93" ht="21" customHeight="1" x14ac:dyDescent="0.2">
      <c r="A11" s="155"/>
      <c r="B11" s="155"/>
      <c r="C11" s="155"/>
      <c r="D11" s="155"/>
      <c r="T11" s="55"/>
      <c r="U11" s="55"/>
      <c r="V11" s="55"/>
      <c r="W11" s="55"/>
      <c r="X11" s="157"/>
      <c r="Y11" s="157"/>
      <c r="Z11" s="157"/>
      <c r="AA11" s="157"/>
      <c r="AB11" s="157"/>
      <c r="AC11" s="157"/>
      <c r="AD11" s="157"/>
      <c r="AE11" s="157"/>
      <c r="AF11" s="157"/>
      <c r="AG11" s="157"/>
      <c r="AH11" s="157"/>
      <c r="AI11" s="157"/>
      <c r="AJ11" s="449" t="s">
        <v>81</v>
      </c>
      <c r="AK11" s="449"/>
      <c r="AL11" s="449"/>
      <c r="AM11" s="449"/>
      <c r="AN11" s="449"/>
      <c r="AO11" s="449"/>
      <c r="AP11" s="449"/>
      <c r="AQ11" s="449"/>
      <c r="AR11" s="449"/>
      <c r="AS11" s="157"/>
      <c r="AT11" s="450" t="s">
        <v>15</v>
      </c>
      <c r="AU11" s="450"/>
      <c r="AV11" s="450"/>
      <c r="AW11" s="450"/>
      <c r="AX11" s="450"/>
      <c r="AY11" s="450"/>
      <c r="AZ11" s="450"/>
      <c r="BA11" s="450"/>
      <c r="BB11" s="450"/>
      <c r="BC11" s="450"/>
      <c r="BD11" s="708" t="str">
        <f>IF('様式第8｜完了実績報告書'!$BD$11&lt;&gt;"", '様式第8｜完了実績報告書'!$BD$11, "")</f>
        <v/>
      </c>
      <c r="BE11" s="708"/>
      <c r="BF11" s="708"/>
      <c r="BG11" s="708"/>
      <c r="BH11" s="708"/>
      <c r="BI11" s="452" t="s">
        <v>26</v>
      </c>
      <c r="BJ11" s="452"/>
      <c r="BK11" s="708" t="str">
        <f>IF('様式第8｜完了実績報告書'!$BK$11&lt;&gt;"", '様式第8｜完了実績報告書'!$BK$11, "")</f>
        <v/>
      </c>
      <c r="BL11" s="708"/>
      <c r="BM11" s="708"/>
      <c r="BN11" s="708"/>
      <c r="BO11" s="708"/>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58"/>
      <c r="B12" s="158"/>
      <c r="C12" s="158"/>
      <c r="D12" s="158"/>
      <c r="T12" s="159"/>
      <c r="U12" s="159"/>
      <c r="V12" s="159"/>
      <c r="W12" s="159"/>
      <c r="X12" s="157"/>
      <c r="Y12" s="157"/>
      <c r="Z12" s="157"/>
      <c r="AA12" s="157"/>
      <c r="AB12" s="157"/>
      <c r="AC12" s="157"/>
      <c r="AD12" s="157"/>
      <c r="AE12" s="157"/>
      <c r="AF12" s="157"/>
      <c r="AG12" s="157"/>
      <c r="AH12" s="157"/>
      <c r="AI12" s="157"/>
      <c r="AJ12" s="157"/>
      <c r="AK12" s="157"/>
      <c r="AL12" s="157"/>
      <c r="AM12" s="157"/>
      <c r="AN12" s="157"/>
      <c r="AO12" s="157"/>
      <c r="AP12" s="157"/>
      <c r="AQ12" s="157"/>
      <c r="AR12" s="42"/>
      <c r="AT12" s="450" t="s">
        <v>16</v>
      </c>
      <c r="AU12" s="450"/>
      <c r="AV12" s="450"/>
      <c r="AW12" s="450"/>
      <c r="AX12" s="450"/>
      <c r="AY12" s="450"/>
      <c r="AZ12" s="450"/>
      <c r="BA12" s="450"/>
      <c r="BB12" s="450"/>
      <c r="BC12" s="450"/>
      <c r="BD12" s="709" t="str">
        <f>IF('様式第8｜完了実績報告書'!$BD$12&lt;&gt;"", '様式第8｜完了実績報告書'!$BD$12, "")</f>
        <v/>
      </c>
      <c r="BE12" s="709"/>
      <c r="BF12" s="709"/>
      <c r="BG12" s="709"/>
      <c r="BH12" s="709"/>
      <c r="BI12" s="709"/>
      <c r="BJ12" s="709"/>
      <c r="BK12" s="709"/>
      <c r="BL12" s="709" t="str">
        <f>IF('様式第8｜完了実績報告書'!$BL$12&lt;&gt;"", '様式第8｜完了実績報告書'!$BL$12, "")</f>
        <v/>
      </c>
      <c r="BM12" s="709"/>
      <c r="BN12" s="709"/>
      <c r="BO12" s="709"/>
      <c r="BP12" s="709"/>
      <c r="BQ12" s="709"/>
      <c r="BR12" s="709"/>
      <c r="BS12" s="709"/>
      <c r="BT12" s="709"/>
      <c r="BU12" s="709"/>
      <c r="BV12" s="709"/>
      <c r="BW12" s="709"/>
      <c r="BX12" s="709"/>
      <c r="BY12" s="709"/>
      <c r="BZ12" s="709"/>
      <c r="CA12" s="709"/>
      <c r="CB12" s="709"/>
      <c r="CC12" s="709"/>
      <c r="CD12" s="709"/>
      <c r="CE12" s="709"/>
      <c r="CF12" s="709"/>
      <c r="CG12" s="709"/>
      <c r="CH12" s="709"/>
      <c r="CI12" s="709"/>
      <c r="CJ12" s="709"/>
      <c r="CK12" s="709"/>
      <c r="CL12" s="709"/>
      <c r="CM12" s="160"/>
      <c r="CN12" s="160"/>
      <c r="CO12" s="148"/>
    </row>
    <row r="13" spans="1:93" ht="26.25" customHeight="1" x14ac:dyDescent="0.2">
      <c r="A13" s="158"/>
      <c r="B13" s="158"/>
      <c r="C13" s="158"/>
      <c r="D13" s="158"/>
      <c r="T13" s="159"/>
      <c r="U13" s="159"/>
      <c r="V13" s="159"/>
      <c r="W13" s="159"/>
      <c r="X13" s="157"/>
      <c r="Y13" s="157"/>
      <c r="Z13" s="157"/>
      <c r="AA13" s="157"/>
      <c r="AB13" s="157"/>
      <c r="AC13" s="157"/>
      <c r="AD13" s="157"/>
      <c r="AE13" s="157"/>
      <c r="AF13" s="157"/>
      <c r="AG13" s="157"/>
      <c r="AH13" s="157"/>
      <c r="AI13" s="157"/>
      <c r="AJ13" s="157"/>
      <c r="AK13" s="157"/>
      <c r="AL13" s="157"/>
      <c r="AM13" s="157"/>
      <c r="AN13" s="157"/>
      <c r="AO13" s="157"/>
      <c r="AP13" s="157"/>
      <c r="AQ13" s="157"/>
      <c r="AR13" s="42"/>
      <c r="AT13" s="450"/>
      <c r="AU13" s="450"/>
      <c r="AV13" s="450"/>
      <c r="AW13" s="450"/>
      <c r="AX13" s="450"/>
      <c r="AY13" s="450"/>
      <c r="AZ13" s="450"/>
      <c r="BA13" s="450"/>
      <c r="BB13" s="450"/>
      <c r="BC13" s="450"/>
      <c r="BD13" s="710" t="str">
        <f>IF('様式第8｜完了実績報告書'!$BD$13&lt;&gt;"", '様式第8｜完了実績報告書'!$BD$13, "")</f>
        <v/>
      </c>
      <c r="BE13" s="710"/>
      <c r="BF13" s="710"/>
      <c r="BG13" s="710"/>
      <c r="BH13" s="710"/>
      <c r="BI13" s="710"/>
      <c r="BJ13" s="710"/>
      <c r="BK13" s="710"/>
      <c r="BL13" s="710"/>
      <c r="BM13" s="710"/>
      <c r="BN13" s="710"/>
      <c r="BO13" s="710"/>
      <c r="BP13" s="710"/>
      <c r="BQ13" s="710"/>
      <c r="BR13" s="710"/>
      <c r="BS13" s="710"/>
      <c r="BT13" s="710"/>
      <c r="BU13" s="710"/>
      <c r="BV13" s="710"/>
      <c r="BW13" s="710"/>
      <c r="BX13" s="710"/>
      <c r="BY13" s="710"/>
      <c r="BZ13" s="710"/>
      <c r="CA13" s="710"/>
      <c r="CB13" s="710"/>
      <c r="CC13" s="710"/>
      <c r="CD13" s="710"/>
      <c r="CE13" s="710"/>
      <c r="CF13" s="710"/>
      <c r="CG13" s="710"/>
      <c r="CH13" s="710"/>
      <c r="CI13" s="710"/>
      <c r="CJ13" s="710"/>
      <c r="CK13" s="710"/>
      <c r="CL13" s="710"/>
      <c r="CM13" s="160"/>
      <c r="CN13" s="160"/>
      <c r="CO13" s="148"/>
    </row>
    <row r="14" spans="1:93" ht="15" customHeight="1" x14ac:dyDescent="0.2">
      <c r="A14" s="158"/>
      <c r="B14" s="158"/>
      <c r="C14" s="158"/>
      <c r="D14" s="158"/>
      <c r="T14" s="159"/>
      <c r="U14" s="159"/>
      <c r="V14" s="159"/>
      <c r="W14" s="159"/>
      <c r="X14" s="157"/>
      <c r="Y14" s="157"/>
      <c r="Z14" s="157"/>
      <c r="AA14" s="157"/>
      <c r="AB14" s="157"/>
      <c r="AC14" s="157"/>
      <c r="AD14" s="157"/>
      <c r="AE14" s="157"/>
      <c r="AF14" s="157"/>
      <c r="AG14" s="157"/>
      <c r="AH14" s="157"/>
      <c r="AI14" s="157"/>
      <c r="AJ14" s="157"/>
      <c r="AK14" s="157"/>
      <c r="AL14" s="157"/>
      <c r="AM14" s="157"/>
      <c r="AN14" s="157"/>
      <c r="AO14" s="157"/>
      <c r="AP14" s="157"/>
      <c r="AQ14" s="157"/>
      <c r="AR14" s="42"/>
      <c r="AT14" s="455" t="s">
        <v>39</v>
      </c>
      <c r="AU14" s="455"/>
      <c r="AV14" s="455"/>
      <c r="AW14" s="455"/>
      <c r="AX14" s="455"/>
      <c r="AY14" s="455"/>
      <c r="AZ14" s="455"/>
      <c r="BA14" s="455"/>
      <c r="BB14" s="455"/>
      <c r="BC14" s="455"/>
      <c r="BD14" s="711" t="str">
        <f>IF('様式第8｜完了実績報告書'!$BD$14&lt;&gt;"", '様式第8｜完了実績報告書'!$BD$14, "")</f>
        <v/>
      </c>
      <c r="BE14" s="711"/>
      <c r="BF14" s="711"/>
      <c r="BG14" s="711"/>
      <c r="BH14" s="711"/>
      <c r="BI14" s="711"/>
      <c r="BJ14" s="711"/>
      <c r="BK14" s="711"/>
      <c r="BL14" s="711"/>
      <c r="BM14" s="711"/>
      <c r="BN14" s="711"/>
      <c r="BO14" s="711"/>
      <c r="BP14" s="711"/>
      <c r="BQ14" s="711"/>
      <c r="BR14" s="711"/>
      <c r="BS14" s="711"/>
      <c r="BT14" s="711"/>
      <c r="BU14" s="711"/>
      <c r="BV14" s="711"/>
      <c r="BW14" s="711"/>
      <c r="BX14" s="711"/>
      <c r="BY14" s="711"/>
      <c r="BZ14" s="711"/>
      <c r="CA14" s="711"/>
      <c r="CB14" s="711"/>
      <c r="CC14" s="711"/>
      <c r="CD14" s="711"/>
      <c r="CE14" s="711"/>
      <c r="CF14" s="711"/>
      <c r="CG14" s="711"/>
      <c r="CH14" s="711"/>
      <c r="CI14" s="711"/>
      <c r="CJ14" s="711"/>
      <c r="CK14" s="55"/>
      <c r="CL14" s="55"/>
      <c r="CM14" s="55"/>
      <c r="CN14" s="55"/>
    </row>
    <row r="15" spans="1:93" ht="26.25" customHeight="1" x14ac:dyDescent="0.2">
      <c r="A15" s="158"/>
      <c r="B15" s="158"/>
      <c r="C15" s="158"/>
      <c r="D15" s="158"/>
      <c r="T15" s="159"/>
      <c r="U15" s="159"/>
      <c r="V15" s="159"/>
      <c r="W15" s="159"/>
      <c r="X15" s="157"/>
      <c r="Y15" s="157"/>
      <c r="Z15" s="157"/>
      <c r="AA15" s="157"/>
      <c r="AB15" s="157"/>
      <c r="AC15" s="157"/>
      <c r="AD15" s="157"/>
      <c r="AE15" s="157"/>
      <c r="AF15" s="157"/>
      <c r="AG15" s="157"/>
      <c r="AH15" s="157"/>
      <c r="AI15" s="157"/>
      <c r="AJ15" s="157"/>
      <c r="AK15" s="157"/>
      <c r="AL15" s="157"/>
      <c r="AM15" s="157"/>
      <c r="AN15" s="157"/>
      <c r="AO15" s="157"/>
      <c r="AP15" s="157"/>
      <c r="AQ15" s="157"/>
      <c r="AR15" s="42"/>
      <c r="AT15" s="450" t="s">
        <v>17</v>
      </c>
      <c r="AU15" s="450"/>
      <c r="AV15" s="450"/>
      <c r="AW15" s="450"/>
      <c r="AX15" s="450"/>
      <c r="AY15" s="450"/>
      <c r="AZ15" s="450"/>
      <c r="BA15" s="450"/>
      <c r="BB15" s="450"/>
      <c r="BC15" s="450"/>
      <c r="BD15" s="712" t="str">
        <f>IF('様式第8｜完了実績報告書'!$BD$15&lt;&gt;"", '様式第8｜完了実績報告書'!$BD$15, "")</f>
        <v/>
      </c>
      <c r="BE15" s="712"/>
      <c r="BF15" s="712"/>
      <c r="BG15" s="712"/>
      <c r="BH15" s="712"/>
      <c r="BI15" s="712"/>
      <c r="BJ15" s="712"/>
      <c r="BK15" s="712"/>
      <c r="BL15" s="712"/>
      <c r="BM15" s="712"/>
      <c r="BN15" s="712"/>
      <c r="BO15" s="712"/>
      <c r="BP15" s="712"/>
      <c r="BQ15" s="712"/>
      <c r="BR15" s="712"/>
      <c r="BS15" s="712"/>
      <c r="BT15" s="712"/>
      <c r="BU15" s="712"/>
      <c r="BV15" s="712"/>
      <c r="BW15" s="712"/>
      <c r="BX15" s="712"/>
      <c r="BY15" s="712"/>
      <c r="BZ15" s="712"/>
      <c r="CA15" s="712"/>
      <c r="CB15" s="712"/>
      <c r="CC15" s="712"/>
      <c r="CD15" s="712"/>
      <c r="CE15" s="712"/>
      <c r="CF15" s="712"/>
      <c r="CG15" s="712"/>
      <c r="CH15" s="712"/>
      <c r="CI15" s="712"/>
      <c r="CJ15" s="712"/>
      <c r="CK15" s="458"/>
      <c r="CL15" s="458"/>
      <c r="CM15" s="458"/>
      <c r="CN15" s="458"/>
      <c r="CO15" s="148"/>
    </row>
    <row r="16" spans="1:93" ht="28" customHeight="1" x14ac:dyDescent="0.2">
      <c r="A16" s="155"/>
      <c r="B16" s="155"/>
      <c r="C16" s="155"/>
      <c r="D16" s="155"/>
      <c r="E16" s="155"/>
      <c r="F16" s="155"/>
      <c r="G16" s="155"/>
      <c r="H16" s="155"/>
      <c r="I16" s="155"/>
      <c r="J16" s="155"/>
      <c r="T16" s="155"/>
      <c r="AD16" s="155"/>
      <c r="AE16" s="155"/>
      <c r="AF16" s="155"/>
      <c r="AG16" s="155"/>
      <c r="AH16" s="155"/>
      <c r="AI16" s="155"/>
      <c r="AJ16" s="155"/>
      <c r="AK16" s="155"/>
      <c r="AL16" s="155"/>
      <c r="AM16" s="155"/>
      <c r="AN16" s="155"/>
      <c r="AO16" s="155"/>
      <c r="AP16" s="155"/>
      <c r="AQ16" s="155"/>
      <c r="AR16" s="155"/>
    </row>
    <row r="17" spans="1:92" ht="33.75" customHeight="1" x14ac:dyDescent="0.2">
      <c r="A17" s="155"/>
      <c r="B17" s="155"/>
      <c r="C17" s="155"/>
      <c r="D17" s="155"/>
      <c r="E17" s="155"/>
      <c r="F17" s="155"/>
      <c r="G17" s="155"/>
      <c r="H17" s="155"/>
      <c r="I17" s="155"/>
      <c r="J17" s="155"/>
      <c r="T17" s="155"/>
      <c r="AD17" s="155"/>
      <c r="AE17" s="155"/>
      <c r="AF17" s="155"/>
      <c r="AG17" s="155"/>
      <c r="AH17" s="155"/>
      <c r="AI17" s="155"/>
      <c r="AJ17" s="449" t="s">
        <v>73</v>
      </c>
      <c r="AK17" s="449"/>
      <c r="AL17" s="449"/>
      <c r="AM17" s="449"/>
      <c r="AN17" s="449"/>
      <c r="AO17" s="449"/>
      <c r="AP17" s="449"/>
      <c r="AQ17" s="449"/>
      <c r="AR17" s="449"/>
      <c r="AT17" s="471" t="s">
        <v>74</v>
      </c>
      <c r="AU17" s="471"/>
      <c r="AV17" s="471"/>
      <c r="AW17" s="471"/>
      <c r="AX17" s="471"/>
      <c r="AY17" s="471"/>
      <c r="AZ17" s="471"/>
      <c r="BA17" s="471"/>
      <c r="BB17" s="471"/>
      <c r="BC17" s="471"/>
      <c r="BD17" s="713" t="str">
        <f>IF('様式第8｜完了実績報告書'!$BD$17&lt;&gt;"", '様式第8｜完了実績報告書'!$BD$17, "")</f>
        <v/>
      </c>
      <c r="BE17" s="713"/>
      <c r="BF17" s="713"/>
      <c r="BG17" s="713"/>
      <c r="BH17" s="713"/>
      <c r="BI17" s="713"/>
      <c r="BJ17" s="713"/>
      <c r="BK17" s="713"/>
      <c r="BL17" s="713"/>
      <c r="BM17" s="713"/>
      <c r="BN17" s="713"/>
      <c r="BO17" s="713"/>
      <c r="BP17" s="713"/>
      <c r="BQ17" s="713"/>
      <c r="BR17" s="713"/>
      <c r="BS17" s="713"/>
      <c r="BT17" s="713"/>
      <c r="BU17" s="713"/>
      <c r="BV17" s="713"/>
      <c r="BW17" s="713"/>
      <c r="BX17" s="713"/>
      <c r="BY17" s="713"/>
      <c r="BZ17" s="713"/>
      <c r="CA17" s="713"/>
      <c r="CB17" s="713"/>
      <c r="CC17" s="713"/>
      <c r="CD17" s="713"/>
      <c r="CE17" s="713"/>
      <c r="CF17" s="713"/>
      <c r="CG17" s="713"/>
      <c r="CH17" s="713"/>
      <c r="CI17" s="713"/>
      <c r="CJ17" s="713"/>
    </row>
    <row r="18" spans="1:92" ht="33.75" customHeight="1" x14ac:dyDescent="0.2">
      <c r="A18" s="155"/>
      <c r="B18" s="155"/>
      <c r="C18" s="155"/>
      <c r="D18" s="155"/>
      <c r="E18" s="155"/>
      <c r="F18" s="155"/>
      <c r="G18" s="155"/>
      <c r="H18" s="155"/>
      <c r="I18" s="155"/>
      <c r="J18" s="155"/>
      <c r="T18" s="155"/>
      <c r="AD18" s="155"/>
      <c r="AE18" s="155"/>
      <c r="AF18" s="155"/>
      <c r="AG18" s="155"/>
      <c r="AH18" s="155"/>
      <c r="AI18" s="155"/>
      <c r="AJ18" s="155"/>
      <c r="AK18" s="155"/>
      <c r="AL18" s="155"/>
      <c r="AM18" s="155"/>
      <c r="AN18" s="155"/>
      <c r="AO18" s="155"/>
      <c r="AP18" s="155"/>
      <c r="AQ18" s="155"/>
      <c r="AR18" s="155"/>
      <c r="AT18" s="450" t="s">
        <v>17</v>
      </c>
      <c r="AU18" s="450"/>
      <c r="AV18" s="450"/>
      <c r="AW18" s="450"/>
      <c r="AX18" s="450"/>
      <c r="AY18" s="450"/>
      <c r="AZ18" s="450"/>
      <c r="BA18" s="450"/>
      <c r="BB18" s="450"/>
      <c r="BC18" s="450"/>
      <c r="BD18" s="712" t="str">
        <f>IF('様式第8｜完了実績報告書'!$BD$18&lt;&gt;"", '様式第8｜完了実績報告書'!$BD$18, "")</f>
        <v/>
      </c>
      <c r="BE18" s="712"/>
      <c r="BF18" s="712"/>
      <c r="BG18" s="712"/>
      <c r="BH18" s="712"/>
      <c r="BI18" s="712"/>
      <c r="BJ18" s="712"/>
      <c r="BK18" s="712"/>
      <c r="BL18" s="712"/>
      <c r="BM18" s="712"/>
      <c r="BN18" s="712"/>
      <c r="BO18" s="712"/>
      <c r="BP18" s="712"/>
      <c r="BQ18" s="712"/>
      <c r="BR18" s="712"/>
      <c r="BS18" s="712"/>
      <c r="BT18" s="712"/>
      <c r="BU18" s="712"/>
      <c r="BV18" s="712"/>
      <c r="BW18" s="712"/>
      <c r="BX18" s="712"/>
      <c r="BY18" s="712"/>
      <c r="BZ18" s="712"/>
      <c r="CA18" s="712"/>
      <c r="CB18" s="712"/>
      <c r="CC18" s="712"/>
      <c r="CD18" s="712"/>
      <c r="CE18" s="712"/>
      <c r="CF18" s="712"/>
      <c r="CG18" s="712"/>
      <c r="CH18" s="712"/>
      <c r="CI18" s="712"/>
      <c r="CJ18" s="712"/>
    </row>
    <row r="19" spans="1:92" ht="33.75" customHeight="1" x14ac:dyDescent="0.2">
      <c r="A19" s="155"/>
      <c r="B19" s="155"/>
      <c r="C19" s="155"/>
      <c r="D19" s="155"/>
      <c r="E19" s="155"/>
      <c r="F19" s="155"/>
      <c r="G19" s="155"/>
      <c r="H19" s="155"/>
      <c r="I19" s="155"/>
      <c r="J19" s="155"/>
      <c r="T19" s="155"/>
      <c r="AD19" s="155"/>
      <c r="AE19" s="155"/>
      <c r="AF19" s="155"/>
      <c r="AG19" s="155"/>
      <c r="AH19" s="155"/>
      <c r="AI19" s="155"/>
      <c r="AJ19" s="155"/>
      <c r="AK19" s="155"/>
      <c r="AL19" s="155"/>
      <c r="AM19" s="155"/>
      <c r="AN19" s="155"/>
      <c r="AO19" s="155"/>
      <c r="AP19" s="155"/>
      <c r="AQ19" s="155"/>
      <c r="AR19" s="155"/>
      <c r="AT19" s="450" t="s">
        <v>75</v>
      </c>
      <c r="AU19" s="450"/>
      <c r="AV19" s="450"/>
      <c r="AW19" s="450"/>
      <c r="AX19" s="450"/>
      <c r="AY19" s="450"/>
      <c r="AZ19" s="450"/>
      <c r="BA19" s="450"/>
      <c r="BB19" s="450"/>
      <c r="BC19" s="450"/>
      <c r="BD19" s="713" t="str">
        <f>IF('様式第8｜完了実績報告書'!$BD$19&lt;&gt;"", '様式第8｜完了実績報告書'!$BD$19, "")</f>
        <v/>
      </c>
      <c r="BE19" s="713"/>
      <c r="BF19" s="713"/>
      <c r="BG19" s="713"/>
      <c r="BH19" s="713"/>
      <c r="BI19" s="713"/>
      <c r="BJ19" s="713"/>
      <c r="BK19" s="713"/>
      <c r="BL19" s="713"/>
      <c r="BM19" s="713"/>
      <c r="BN19" s="713"/>
      <c r="BO19" s="713"/>
      <c r="BP19" s="713"/>
      <c r="BQ19" s="713"/>
      <c r="BR19" s="713"/>
      <c r="BS19" s="713"/>
      <c r="BT19" s="713"/>
      <c r="BU19" s="713"/>
      <c r="BV19" s="713"/>
      <c r="BW19" s="713"/>
      <c r="BX19" s="713"/>
      <c r="BY19" s="713"/>
      <c r="BZ19" s="713"/>
      <c r="CA19" s="713"/>
      <c r="CB19" s="713"/>
      <c r="CC19" s="713"/>
      <c r="CD19" s="713"/>
      <c r="CE19" s="713"/>
      <c r="CF19" s="713"/>
      <c r="CG19" s="713"/>
      <c r="CH19" s="713"/>
      <c r="CI19" s="713"/>
      <c r="CJ19" s="713"/>
    </row>
    <row r="20" spans="1:92" ht="33.75" customHeight="1" x14ac:dyDescent="0.2">
      <c r="A20" s="155"/>
      <c r="B20" s="155"/>
      <c r="C20" s="155"/>
      <c r="D20" s="155"/>
      <c r="E20" s="155"/>
      <c r="F20" s="155"/>
      <c r="G20" s="155"/>
      <c r="H20" s="155"/>
      <c r="I20" s="155"/>
      <c r="J20" s="155"/>
      <c r="T20" s="155"/>
      <c r="AD20" s="155"/>
      <c r="AE20" s="155"/>
      <c r="AF20" s="155"/>
      <c r="AG20" s="155"/>
      <c r="AH20" s="155"/>
      <c r="AI20" s="155"/>
      <c r="AJ20" s="155"/>
      <c r="AK20" s="155"/>
      <c r="AL20" s="155"/>
      <c r="AM20" s="155"/>
      <c r="AN20" s="155"/>
      <c r="AO20" s="155"/>
      <c r="AP20" s="155"/>
      <c r="AQ20" s="155"/>
      <c r="AR20" s="155"/>
      <c r="AT20" s="450" t="s">
        <v>54</v>
      </c>
      <c r="AU20" s="450"/>
      <c r="AV20" s="450"/>
      <c r="AW20" s="450"/>
      <c r="AX20" s="450"/>
      <c r="AY20" s="450"/>
      <c r="AZ20" s="450"/>
      <c r="BA20" s="450"/>
      <c r="BB20" s="450"/>
      <c r="BC20" s="450"/>
      <c r="BD20" s="713" t="str">
        <f>IF('様式第8｜完了実績報告書'!$BD$20&lt;&gt;"", '様式第8｜完了実績報告書'!$BD$20, "")</f>
        <v/>
      </c>
      <c r="BE20" s="713"/>
      <c r="BF20" s="713"/>
      <c r="BG20" s="713"/>
      <c r="BH20" s="713"/>
      <c r="BI20" s="713"/>
      <c r="BJ20" s="713"/>
      <c r="BK20" s="713"/>
      <c r="BL20" s="713"/>
      <c r="BM20" s="713"/>
      <c r="BN20" s="713"/>
      <c r="BO20" s="713"/>
      <c r="BP20" s="713"/>
      <c r="BQ20" s="713"/>
      <c r="BR20" s="713"/>
      <c r="BS20" s="713"/>
      <c r="BT20" s="713"/>
      <c r="BU20" s="713"/>
      <c r="BV20" s="713"/>
      <c r="BW20" s="713"/>
      <c r="BX20" s="713"/>
      <c r="BY20" s="713"/>
      <c r="BZ20" s="713"/>
      <c r="CA20" s="713"/>
      <c r="CB20" s="713"/>
      <c r="CC20" s="713"/>
      <c r="CD20" s="713"/>
      <c r="CE20" s="713"/>
      <c r="CF20" s="713"/>
      <c r="CG20" s="713"/>
      <c r="CH20" s="713"/>
      <c r="CI20" s="713"/>
      <c r="CJ20" s="713"/>
    </row>
    <row r="21" spans="1:92" s="145" customFormat="1" ht="24.75" customHeight="1" x14ac:dyDescent="0.2">
      <c r="A21" s="164"/>
      <c r="B21" s="164"/>
      <c r="C21" s="164"/>
      <c r="D21" s="164"/>
      <c r="G21" s="212"/>
      <c r="H21" s="212"/>
      <c r="T21" s="164"/>
      <c r="U21" s="164"/>
      <c r="V21" s="164"/>
      <c r="W21" s="154"/>
      <c r="X21" s="166"/>
      <c r="Y21" s="166"/>
      <c r="Z21" s="166"/>
      <c r="AA21" s="166"/>
      <c r="AB21" s="166"/>
      <c r="AC21" s="166"/>
      <c r="AD21" s="166"/>
      <c r="AE21" s="166"/>
      <c r="AF21" s="166"/>
      <c r="AG21" s="166"/>
      <c r="AH21" s="166"/>
      <c r="AI21" s="166"/>
      <c r="AJ21" s="166"/>
      <c r="AK21" s="166"/>
      <c r="AL21" s="166"/>
      <c r="AM21" s="166"/>
      <c r="AN21" s="166"/>
      <c r="AO21" s="166"/>
      <c r="AP21" s="166"/>
      <c r="AQ21" s="166"/>
      <c r="AR21" s="46"/>
      <c r="AT21" s="94"/>
      <c r="AU21" s="94"/>
      <c r="AV21" s="94"/>
      <c r="AW21" s="94"/>
      <c r="AX21" s="94"/>
      <c r="AY21" s="94"/>
      <c r="AZ21" s="94"/>
      <c r="BA21" s="94"/>
      <c r="BB21" s="94"/>
      <c r="BC21" s="94"/>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143"/>
      <c r="CN21" s="143"/>
    </row>
    <row r="22" spans="1:92" s="145" customFormat="1" ht="24.75" customHeight="1" x14ac:dyDescent="0.2">
      <c r="A22" s="164"/>
      <c r="B22" s="164"/>
      <c r="C22" s="164"/>
      <c r="D22" s="164"/>
      <c r="G22" s="212"/>
      <c r="H22" s="212"/>
      <c r="T22" s="164"/>
      <c r="U22" s="164"/>
      <c r="V22" s="164"/>
      <c r="W22" s="154"/>
      <c r="X22" s="166"/>
      <c r="Y22" s="166"/>
      <c r="Z22" s="166"/>
      <c r="AA22" s="166"/>
      <c r="AB22" s="166"/>
      <c r="AC22" s="166"/>
      <c r="AD22" s="166"/>
      <c r="AE22" s="166"/>
      <c r="AF22" s="166"/>
      <c r="AG22" s="166"/>
      <c r="AH22" s="166"/>
      <c r="AI22" s="166"/>
      <c r="AJ22" s="166"/>
      <c r="AK22" s="166"/>
      <c r="AL22" s="166"/>
      <c r="AM22" s="166"/>
      <c r="AN22" s="166"/>
      <c r="AO22" s="166"/>
      <c r="AP22" s="166"/>
      <c r="AQ22" s="166"/>
      <c r="AR22" s="46"/>
      <c r="AT22" s="94"/>
      <c r="AU22" s="94"/>
      <c r="AV22" s="94"/>
      <c r="AW22" s="94"/>
      <c r="AX22" s="94"/>
      <c r="AY22" s="94"/>
      <c r="AZ22" s="94"/>
      <c r="BA22" s="94"/>
      <c r="BB22" s="94"/>
      <c r="BC22" s="94"/>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143"/>
      <c r="CN22" s="143"/>
    </row>
    <row r="23" spans="1:92" s="145" customFormat="1" ht="24.75" customHeight="1" x14ac:dyDescent="0.2">
      <c r="A23" s="164"/>
      <c r="B23" s="164"/>
      <c r="C23" s="164"/>
      <c r="D23" s="164"/>
      <c r="G23" s="212"/>
      <c r="H23" s="212"/>
      <c r="T23" s="164"/>
      <c r="U23" s="164"/>
      <c r="V23" s="164"/>
      <c r="W23" s="154"/>
      <c r="X23" s="166"/>
      <c r="Y23" s="166"/>
      <c r="Z23" s="166"/>
      <c r="AA23" s="166"/>
      <c r="AB23" s="166"/>
      <c r="AC23" s="166"/>
      <c r="AD23" s="166"/>
      <c r="AE23" s="166"/>
      <c r="AF23" s="166"/>
      <c r="AG23" s="166"/>
      <c r="AH23" s="166"/>
      <c r="AI23" s="166"/>
      <c r="AJ23" s="166"/>
      <c r="AK23" s="166"/>
      <c r="AL23" s="166"/>
      <c r="AM23" s="166"/>
      <c r="AN23" s="166"/>
      <c r="AO23" s="166"/>
      <c r="AP23" s="166"/>
      <c r="AQ23" s="166"/>
      <c r="AR23" s="46"/>
      <c r="AT23" s="94"/>
      <c r="AU23" s="94"/>
      <c r="AV23" s="94"/>
      <c r="AW23" s="94"/>
      <c r="AX23" s="94"/>
      <c r="AY23" s="94"/>
      <c r="AZ23" s="94"/>
      <c r="BA23" s="94"/>
      <c r="BB23" s="94"/>
      <c r="BC23" s="94"/>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143"/>
      <c r="CN23" s="143"/>
    </row>
    <row r="24" spans="1:92" s="145" customFormat="1" ht="24.75" customHeight="1" x14ac:dyDescent="0.2">
      <c r="A24" s="164"/>
      <c r="B24" s="164"/>
      <c r="C24" s="164"/>
      <c r="D24" s="164"/>
      <c r="G24" s="212"/>
      <c r="H24" s="212"/>
      <c r="T24" s="164"/>
      <c r="U24" s="164"/>
      <c r="V24" s="164"/>
      <c r="W24" s="154"/>
      <c r="X24" s="166"/>
      <c r="Y24" s="166"/>
      <c r="Z24" s="166"/>
      <c r="AA24" s="166"/>
      <c r="AB24" s="166"/>
      <c r="AC24" s="166"/>
      <c r="AD24" s="166"/>
      <c r="AE24" s="166"/>
      <c r="AF24" s="166"/>
      <c r="AG24" s="166"/>
      <c r="AH24" s="166"/>
      <c r="AI24" s="166"/>
      <c r="AJ24" s="166"/>
      <c r="AK24" s="166"/>
      <c r="AL24" s="166"/>
      <c r="AM24" s="166"/>
      <c r="AN24" s="166"/>
      <c r="AO24" s="166"/>
      <c r="AP24" s="166"/>
      <c r="AQ24" s="166"/>
      <c r="AR24" s="46"/>
      <c r="AT24" s="94"/>
      <c r="AU24" s="94"/>
      <c r="AV24" s="94"/>
      <c r="AW24" s="94"/>
      <c r="AX24" s="94"/>
      <c r="AY24" s="94"/>
      <c r="AZ24" s="94"/>
      <c r="BA24" s="94"/>
      <c r="BB24" s="94"/>
      <c r="BC24" s="94"/>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143"/>
      <c r="CN24" s="143"/>
    </row>
    <row r="25" spans="1:92" s="145" customFormat="1" ht="24.75" customHeight="1" x14ac:dyDescent="0.2">
      <c r="X25" s="166"/>
      <c r="Y25" s="166"/>
      <c r="Z25" s="166"/>
      <c r="AA25" s="166"/>
      <c r="AB25" s="166"/>
      <c r="AN25" s="166"/>
      <c r="AO25" s="166"/>
      <c r="AP25" s="166"/>
      <c r="AQ25" s="166"/>
      <c r="AR25" s="46"/>
    </row>
    <row r="26" spans="1:92" s="145" customFormat="1" ht="36" customHeight="1" x14ac:dyDescent="0.2">
      <c r="A26" s="469"/>
      <c r="B26" s="469"/>
      <c r="C26" s="469"/>
      <c r="D26" s="469"/>
      <c r="E26" s="469"/>
      <c r="F26" s="469"/>
      <c r="G26" s="469"/>
      <c r="H26" s="469"/>
      <c r="I26" s="469"/>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69"/>
      <c r="AL26" s="469"/>
      <c r="AM26" s="469"/>
      <c r="AN26" s="469"/>
      <c r="AO26" s="469"/>
      <c r="AP26" s="469"/>
      <c r="AQ26" s="469"/>
      <c r="AR26" s="469"/>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469"/>
      <c r="CJ26" s="469"/>
      <c r="CK26" s="469"/>
      <c r="CL26" s="469"/>
      <c r="CM26" s="469"/>
      <c r="CN26" s="469"/>
    </row>
    <row r="27" spans="1:92" s="145" customFormat="1" ht="29.25" customHeight="1" x14ac:dyDescent="0.2">
      <c r="A27" s="470" t="s">
        <v>40</v>
      </c>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470"/>
      <c r="CL27" s="470"/>
      <c r="CM27" s="470"/>
      <c r="CN27" s="470"/>
    </row>
    <row r="28" spans="1:92" s="145" customFormat="1" ht="28" customHeight="1" x14ac:dyDescent="0.2">
      <c r="A28" s="470" t="s">
        <v>71</v>
      </c>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70"/>
      <c r="AU28" s="470"/>
      <c r="AV28" s="470"/>
      <c r="AW28" s="470"/>
      <c r="AX28" s="470"/>
      <c r="AY28" s="470"/>
      <c r="AZ28" s="470"/>
      <c r="BA28" s="470"/>
      <c r="BB28" s="470"/>
      <c r="BC28" s="470"/>
      <c r="BD28" s="470"/>
      <c r="BE28" s="470"/>
      <c r="BF28" s="470"/>
      <c r="BG28" s="470"/>
      <c r="BH28" s="470"/>
      <c r="BI28" s="470"/>
      <c r="BJ28" s="470"/>
      <c r="BK28" s="470"/>
      <c r="BL28" s="470"/>
      <c r="BM28" s="470"/>
      <c r="BN28" s="470"/>
      <c r="BO28" s="470"/>
      <c r="BP28" s="470"/>
      <c r="BQ28" s="470"/>
      <c r="BR28" s="470"/>
      <c r="BS28" s="470"/>
      <c r="BT28" s="470"/>
      <c r="BU28" s="470"/>
      <c r="BV28" s="470"/>
      <c r="BW28" s="470"/>
      <c r="BX28" s="470"/>
      <c r="BY28" s="470"/>
      <c r="BZ28" s="470"/>
      <c r="CA28" s="470"/>
      <c r="CB28" s="470"/>
      <c r="CC28" s="470"/>
      <c r="CD28" s="470"/>
      <c r="CE28" s="470"/>
      <c r="CF28" s="470"/>
      <c r="CG28" s="470"/>
      <c r="CH28" s="470"/>
      <c r="CI28" s="470"/>
      <c r="CJ28" s="470"/>
      <c r="CK28" s="470"/>
      <c r="CL28" s="470"/>
      <c r="CM28" s="470"/>
      <c r="CN28" s="470"/>
    </row>
    <row r="29" spans="1:92" ht="29.25" customHeight="1" x14ac:dyDescent="0.2">
      <c r="A29" s="469" t="s">
        <v>101</v>
      </c>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469"/>
      <c r="AI29" s="469"/>
      <c r="AJ29" s="469"/>
      <c r="AK29" s="469"/>
      <c r="AL29" s="469"/>
      <c r="AM29" s="469"/>
      <c r="AN29" s="469"/>
      <c r="AO29" s="469"/>
      <c r="AP29" s="469"/>
      <c r="AQ29" s="469"/>
      <c r="AR29" s="469"/>
      <c r="AS29" s="469"/>
      <c r="AT29" s="469"/>
      <c r="AU29" s="469"/>
      <c r="AV29" s="469"/>
      <c r="AW29" s="469"/>
      <c r="AX29" s="469"/>
      <c r="AY29" s="469"/>
      <c r="AZ29" s="469"/>
      <c r="BA29" s="469"/>
      <c r="BB29" s="469"/>
      <c r="BC29" s="469"/>
      <c r="BD29" s="469"/>
      <c r="BE29" s="469"/>
      <c r="BF29" s="469"/>
      <c r="BG29" s="469"/>
      <c r="BH29" s="469"/>
      <c r="BI29" s="469"/>
      <c r="BJ29" s="469"/>
      <c r="BK29" s="469"/>
      <c r="BL29" s="469"/>
      <c r="BM29" s="469"/>
      <c r="BN29" s="469"/>
      <c r="BO29" s="469"/>
      <c r="BP29" s="469"/>
      <c r="BQ29" s="469"/>
      <c r="BR29" s="469"/>
      <c r="BS29" s="469"/>
      <c r="BT29" s="469"/>
      <c r="BU29" s="469"/>
      <c r="BV29" s="469"/>
      <c r="BW29" s="469"/>
      <c r="BX29" s="469"/>
      <c r="BY29" s="469"/>
      <c r="BZ29" s="469"/>
      <c r="CA29" s="469"/>
      <c r="CB29" s="469"/>
      <c r="CC29" s="469"/>
      <c r="CD29" s="469"/>
      <c r="CE29" s="469"/>
      <c r="CF29" s="469"/>
      <c r="CG29" s="469"/>
      <c r="CH29" s="469"/>
      <c r="CI29" s="469"/>
      <c r="CJ29" s="469"/>
      <c r="CK29" s="469"/>
      <c r="CL29" s="469"/>
      <c r="CM29" s="469"/>
      <c r="CN29" s="469"/>
    </row>
    <row r="30" spans="1:92" ht="29.25" customHeight="1" x14ac:dyDescent="0.2">
      <c r="A30" s="207"/>
      <c r="B30" s="207"/>
      <c r="C30" s="207"/>
      <c r="D30" s="145"/>
      <c r="E30" s="145"/>
      <c r="F30" s="93"/>
      <c r="G30" s="213"/>
      <c r="H30" s="213"/>
      <c r="I30" s="93"/>
      <c r="J30" s="93"/>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row>
    <row r="31" spans="1:92" ht="28" customHeight="1" x14ac:dyDescent="0.2">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row>
    <row r="32" spans="1:92" ht="28" customHeight="1" x14ac:dyDescent="0.25">
      <c r="A32" s="474"/>
      <c r="B32" s="474"/>
      <c r="C32" s="475" t="s">
        <v>139</v>
      </c>
      <c r="D32" s="475"/>
      <c r="E32" s="475"/>
      <c r="F32" s="475"/>
      <c r="G32" s="475"/>
      <c r="H32" s="722" t="str">
        <f>IF('様式第8｜完了実績報告書'!$H$35&lt;&gt;"",'様式第8｜完了実績報告書'!$H$35,"")</f>
        <v/>
      </c>
      <c r="I32" s="722"/>
      <c r="J32" s="722"/>
      <c r="K32" s="722"/>
      <c r="L32" s="475" t="s">
        <v>9</v>
      </c>
      <c r="M32" s="475"/>
      <c r="N32" s="475"/>
      <c r="O32" s="722" t="str">
        <f>IF('様式第8｜完了実績報告書'!$O$35&lt;&gt;"",'様式第8｜完了実績報告書'!$O$35,"")</f>
        <v/>
      </c>
      <c r="P32" s="722"/>
      <c r="Q32" s="722"/>
      <c r="R32" s="722"/>
      <c r="S32" s="722"/>
      <c r="T32" s="475" t="s">
        <v>77</v>
      </c>
      <c r="U32" s="475"/>
      <c r="V32" s="475"/>
      <c r="W32" s="722" t="str">
        <f>IF('様式第8｜完了実績報告書'!$W$35&lt;&gt;"",'様式第8｜完了実績報告書'!$W$35,"")</f>
        <v/>
      </c>
      <c r="X32" s="722"/>
      <c r="Y32" s="722"/>
      <c r="Z32" s="722"/>
      <c r="AA32" s="722"/>
      <c r="AB32" s="475" t="s">
        <v>63</v>
      </c>
      <c r="AC32" s="475"/>
      <c r="AD32" s="475"/>
      <c r="AE32" s="477" t="s">
        <v>78</v>
      </c>
      <c r="AF32" s="477"/>
      <c r="AG32" s="477"/>
      <c r="AH32" s="477"/>
      <c r="AI32" s="477"/>
      <c r="AJ32" s="477"/>
      <c r="AK32" s="477"/>
      <c r="AL32" s="477"/>
      <c r="AM32" s="477"/>
      <c r="AN32" s="477"/>
      <c r="AO32" s="477"/>
      <c r="AP32" s="477"/>
      <c r="AQ32" s="477"/>
      <c r="AR32" s="477"/>
      <c r="AS32" s="477"/>
      <c r="AT32" s="477"/>
      <c r="AU32" s="477"/>
      <c r="AV32" s="477"/>
      <c r="AW32" s="475" t="s">
        <v>79</v>
      </c>
      <c r="AX32" s="475"/>
      <c r="AY32" s="475"/>
      <c r="AZ32" s="475"/>
      <c r="BA32" s="475"/>
      <c r="BB32" s="475"/>
      <c r="BC32" s="475"/>
      <c r="BD32" s="475"/>
      <c r="BE32" s="475"/>
      <c r="BF32" s="721" t="str">
        <f>IF('様式第8｜完了実績報告書'!$BF$35&lt;&gt;"",'様式第8｜完了実績報告書'!$BF$35,"")</f>
        <v/>
      </c>
      <c r="BG32" s="721"/>
      <c r="BH32" s="721"/>
      <c r="BI32" s="721"/>
      <c r="BJ32" s="721"/>
      <c r="BK32" s="721"/>
      <c r="BL32" s="721"/>
      <c r="BM32" s="721"/>
      <c r="BN32" s="475" t="s">
        <v>80</v>
      </c>
      <c r="BO32" s="475"/>
      <c r="BP32" s="475"/>
      <c r="BQ32" s="721" t="str">
        <f>IF('様式第8｜完了実績報告書'!$BQ$35&lt;&gt;"",'様式第8｜完了実績報告書'!$BQ$35,"")</f>
        <v/>
      </c>
      <c r="BR32" s="721"/>
      <c r="BS32" s="721"/>
      <c r="BT32" s="721"/>
      <c r="BU32" s="721"/>
      <c r="BV32" s="721"/>
      <c r="BW32" s="479" t="s">
        <v>142</v>
      </c>
      <c r="BX32" s="479"/>
      <c r="BY32" s="479"/>
      <c r="BZ32" s="479"/>
      <c r="CA32" s="479"/>
      <c r="CB32" s="479"/>
      <c r="CC32" s="479"/>
      <c r="CD32" s="479"/>
      <c r="CE32" s="479"/>
      <c r="CF32" s="479"/>
      <c r="CG32" s="479"/>
      <c r="CH32" s="479"/>
      <c r="CI32" s="479"/>
      <c r="CJ32" s="479"/>
      <c r="CK32" s="479"/>
      <c r="CL32" s="479"/>
      <c r="CM32" s="479"/>
      <c r="CN32" s="479"/>
    </row>
    <row r="33" spans="1:92" ht="28" customHeight="1" x14ac:dyDescent="0.2">
      <c r="A33" s="473" t="s">
        <v>123</v>
      </c>
      <c r="B33" s="473"/>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3"/>
      <c r="AY33" s="473"/>
      <c r="AZ33" s="473"/>
      <c r="BA33" s="473"/>
      <c r="BB33" s="473"/>
      <c r="BC33" s="473"/>
      <c r="BD33" s="473"/>
      <c r="BE33" s="473"/>
      <c r="BF33" s="473"/>
      <c r="BG33" s="473"/>
      <c r="BH33" s="473"/>
      <c r="BI33" s="473"/>
      <c r="BJ33" s="473"/>
      <c r="BK33" s="473"/>
      <c r="BL33" s="473"/>
      <c r="BM33" s="473"/>
      <c r="BN33" s="473"/>
      <c r="BO33" s="473"/>
      <c r="BP33" s="473"/>
      <c r="BQ33" s="473"/>
      <c r="BR33" s="473"/>
      <c r="BS33" s="473"/>
      <c r="BT33" s="473"/>
      <c r="BU33" s="473"/>
      <c r="BV33" s="473"/>
      <c r="BW33" s="473"/>
      <c r="BX33" s="473"/>
      <c r="BY33" s="473"/>
      <c r="BZ33" s="473"/>
      <c r="CA33" s="473"/>
      <c r="CB33" s="473"/>
      <c r="CC33" s="473"/>
      <c r="CD33" s="473"/>
      <c r="CE33" s="473"/>
      <c r="CF33" s="473"/>
      <c r="CG33" s="473"/>
      <c r="CH33" s="473"/>
      <c r="CI33" s="473"/>
      <c r="CJ33" s="473"/>
      <c r="CK33" s="473"/>
      <c r="CL33" s="473"/>
      <c r="CM33" s="473"/>
      <c r="CN33" s="473"/>
    </row>
    <row r="34" spans="1:92" ht="28" customHeight="1" x14ac:dyDescent="0.2">
      <c r="A34" s="473"/>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3"/>
      <c r="AY34" s="473"/>
      <c r="AZ34" s="473"/>
      <c r="BA34" s="473"/>
      <c r="BB34" s="473"/>
      <c r="BC34" s="473"/>
      <c r="BD34" s="473"/>
      <c r="BE34" s="473"/>
      <c r="BF34" s="473"/>
      <c r="BG34" s="473"/>
      <c r="BH34" s="473"/>
      <c r="BI34" s="473"/>
      <c r="BJ34" s="473"/>
      <c r="BK34" s="473"/>
      <c r="BL34" s="473"/>
      <c r="BM34" s="473"/>
      <c r="BN34" s="473"/>
      <c r="BO34" s="473"/>
      <c r="BP34" s="473"/>
      <c r="BQ34" s="473"/>
      <c r="BR34" s="473"/>
      <c r="BS34" s="473"/>
      <c r="BT34" s="473"/>
      <c r="BU34" s="473"/>
      <c r="BV34" s="473"/>
      <c r="BW34" s="473"/>
      <c r="BX34" s="473"/>
      <c r="BY34" s="473"/>
      <c r="BZ34" s="473"/>
      <c r="CA34" s="473"/>
      <c r="CB34" s="473"/>
      <c r="CC34" s="473"/>
      <c r="CD34" s="473"/>
      <c r="CE34" s="473"/>
      <c r="CF34" s="473"/>
      <c r="CG34" s="473"/>
      <c r="CH34" s="473"/>
      <c r="CI34" s="473"/>
      <c r="CJ34" s="473"/>
      <c r="CK34" s="473"/>
      <c r="CL34" s="473"/>
      <c r="CM34" s="473"/>
      <c r="CN34" s="473"/>
    </row>
    <row r="35" spans="1:92" ht="28" customHeight="1" x14ac:dyDescent="0.2">
      <c r="A35" s="473"/>
      <c r="B35" s="473"/>
      <c r="C35" s="473"/>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3"/>
      <c r="AY35" s="473"/>
      <c r="AZ35" s="473"/>
      <c r="BA35" s="473"/>
      <c r="BB35" s="473"/>
      <c r="BC35" s="473"/>
      <c r="BD35" s="473"/>
      <c r="BE35" s="473"/>
      <c r="BF35" s="473"/>
      <c r="BG35" s="473"/>
      <c r="BH35" s="473"/>
      <c r="BI35" s="473"/>
      <c r="BJ35" s="473"/>
      <c r="BK35" s="473"/>
      <c r="BL35" s="473"/>
      <c r="BM35" s="473"/>
      <c r="BN35" s="473"/>
      <c r="BO35" s="473"/>
      <c r="BP35" s="473"/>
      <c r="BQ35" s="473"/>
      <c r="BR35" s="473"/>
      <c r="BS35" s="473"/>
      <c r="BT35" s="473"/>
      <c r="BU35" s="473"/>
      <c r="BV35" s="473"/>
      <c r="BW35" s="473"/>
      <c r="BX35" s="473"/>
      <c r="BY35" s="473"/>
      <c r="BZ35" s="473"/>
      <c r="CA35" s="473"/>
      <c r="CB35" s="473"/>
      <c r="CC35" s="473"/>
      <c r="CD35" s="473"/>
      <c r="CE35" s="473"/>
      <c r="CF35" s="473"/>
      <c r="CG35" s="473"/>
      <c r="CH35" s="473"/>
      <c r="CI35" s="473"/>
      <c r="CJ35" s="473"/>
      <c r="CK35" s="473"/>
      <c r="CL35" s="473"/>
      <c r="CM35" s="473"/>
      <c r="CN35" s="473"/>
    </row>
    <row r="36" spans="1:92" ht="28" customHeight="1" x14ac:dyDescent="0.2">
      <c r="A36" s="474" t="s">
        <v>127</v>
      </c>
      <c r="B36" s="474"/>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474"/>
      <c r="AA36" s="474"/>
      <c r="AB36" s="474"/>
      <c r="AC36" s="474"/>
      <c r="AD36" s="474"/>
      <c r="AE36" s="474"/>
      <c r="AF36" s="474"/>
      <c r="AG36" s="474"/>
      <c r="AH36" s="474"/>
      <c r="AI36" s="474"/>
      <c r="AJ36" s="474"/>
      <c r="AK36" s="474"/>
      <c r="AL36" s="474"/>
      <c r="AM36" s="474"/>
      <c r="AN36" s="474"/>
      <c r="AO36" s="474"/>
      <c r="AP36" s="474"/>
      <c r="AQ36" s="474"/>
      <c r="AR36" s="474"/>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4"/>
      <c r="CB36" s="474"/>
      <c r="CC36" s="474"/>
      <c r="CD36" s="474"/>
      <c r="CE36" s="474"/>
      <c r="CF36" s="474"/>
      <c r="CG36" s="474"/>
      <c r="CH36" s="474"/>
      <c r="CI36" s="474"/>
      <c r="CJ36" s="474"/>
      <c r="CK36" s="474"/>
      <c r="CL36" s="474"/>
      <c r="CM36" s="474"/>
      <c r="CN36" s="474"/>
    </row>
    <row r="37" spans="1:92" ht="28" customHeight="1" x14ac:dyDescent="0.2">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row>
    <row r="38" spans="1:92" ht="28" customHeight="1" x14ac:dyDescent="0.2">
      <c r="A38" s="54"/>
      <c r="B38" s="54"/>
      <c r="C38" s="229" t="s">
        <v>128</v>
      </c>
      <c r="D38" s="54"/>
      <c r="E38" s="54"/>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1"/>
      <c r="AX38" s="51"/>
      <c r="AY38" s="51"/>
      <c r="AZ38" s="51"/>
      <c r="BA38" s="51"/>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49"/>
      <c r="CE38" s="49"/>
      <c r="CF38" s="49"/>
      <c r="CG38" s="49"/>
      <c r="CH38" s="49"/>
      <c r="CI38" s="49"/>
      <c r="CJ38" s="49"/>
      <c r="CK38" s="49"/>
      <c r="CL38" s="49"/>
      <c r="CM38" s="49"/>
      <c r="CN38" s="49"/>
    </row>
    <row r="39" spans="1:92" ht="28" customHeight="1" x14ac:dyDescent="0.2">
      <c r="A39" s="54"/>
      <c r="B39" s="54"/>
      <c r="C39" s="229" t="s">
        <v>129</v>
      </c>
      <c r="D39" s="54"/>
      <c r="E39" s="54"/>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1"/>
      <c r="AX39" s="51"/>
      <c r="AY39" s="51"/>
      <c r="AZ39" s="51"/>
      <c r="BA39" s="51"/>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49"/>
      <c r="CE39" s="49"/>
      <c r="CF39" s="49"/>
      <c r="CG39" s="49"/>
      <c r="CH39" s="49"/>
      <c r="CI39" s="49"/>
      <c r="CJ39" s="49"/>
      <c r="CK39" s="49"/>
      <c r="CL39" s="49"/>
      <c r="CM39" s="49"/>
      <c r="CN39" s="49"/>
    </row>
    <row r="40" spans="1:92" ht="27.65" customHeight="1" x14ac:dyDescent="0.2">
      <c r="A40" s="53"/>
      <c r="B40" s="53"/>
      <c r="C40" s="229" t="s">
        <v>130</v>
      </c>
      <c r="D40" s="53"/>
      <c r="E40" s="53"/>
      <c r="F40" s="53"/>
      <c r="G40" s="53"/>
      <c r="H40" s="53"/>
      <c r="I40" s="53"/>
      <c r="J40" s="53"/>
      <c r="K40" s="53"/>
      <c r="L40" s="53"/>
      <c r="M40" s="53"/>
      <c r="N40" s="53"/>
      <c r="O40" s="53"/>
      <c r="P40" s="53"/>
      <c r="Q40" s="53"/>
      <c r="R40" s="53"/>
      <c r="S40" s="53"/>
      <c r="T40" s="53"/>
      <c r="U40" s="53"/>
      <c r="V40" s="53"/>
      <c r="W40" s="53"/>
      <c r="X40" s="53"/>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row>
    <row r="41" spans="1:92" ht="17.2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row>
    <row r="42" spans="1:92" ht="18" customHeight="1" x14ac:dyDescent="0.2">
      <c r="A42" s="168"/>
      <c r="B42" s="168"/>
      <c r="C42" s="168"/>
      <c r="D42" s="168"/>
      <c r="E42" s="168"/>
      <c r="F42" s="168"/>
      <c r="G42" s="168"/>
      <c r="H42" s="168"/>
      <c r="I42" s="168"/>
      <c r="J42" s="168"/>
      <c r="K42" s="168"/>
      <c r="L42" s="168"/>
      <c r="M42" s="168"/>
      <c r="N42" s="168"/>
      <c r="O42" s="167"/>
      <c r="P42" s="167"/>
      <c r="Q42" s="167"/>
      <c r="R42" s="167"/>
      <c r="S42" s="167"/>
      <c r="T42" s="48"/>
      <c r="U42" s="48"/>
      <c r="V42" s="48"/>
      <c r="W42" s="48"/>
      <c r="X42" s="48"/>
      <c r="Y42" s="167"/>
      <c r="Z42" s="167"/>
      <c r="AA42" s="167"/>
      <c r="AB42" s="167"/>
      <c r="AC42" s="48"/>
      <c r="AD42" s="48"/>
      <c r="AE42" s="48"/>
      <c r="AF42" s="48"/>
      <c r="AG42" s="48"/>
      <c r="AH42" s="167"/>
      <c r="AI42" s="167"/>
      <c r="AJ42" s="167"/>
      <c r="AK42" s="167"/>
      <c r="AL42" s="48"/>
      <c r="AM42" s="48"/>
      <c r="AN42" s="48"/>
      <c r="AO42" s="48"/>
      <c r="AP42" s="48"/>
      <c r="AQ42" s="167"/>
      <c r="AR42" s="167"/>
      <c r="AS42" s="167"/>
      <c r="AT42" s="167"/>
      <c r="AV42" s="168"/>
      <c r="AW42" s="168"/>
      <c r="AX42" s="168"/>
      <c r="AY42" s="168"/>
      <c r="AZ42" s="168"/>
      <c r="BA42" s="168"/>
      <c r="BB42" s="168"/>
      <c r="BC42" s="168"/>
      <c r="BD42" s="168"/>
      <c r="BE42" s="168"/>
      <c r="BF42" s="168"/>
      <c r="BG42" s="168"/>
      <c r="BH42" s="53"/>
      <c r="BM42" s="53"/>
      <c r="BN42" s="53"/>
      <c r="BO42" s="53"/>
      <c r="BP42" s="53"/>
      <c r="BQ42" s="53"/>
      <c r="BV42" s="53"/>
      <c r="BW42" s="53"/>
      <c r="BX42" s="53"/>
      <c r="BY42" s="53"/>
      <c r="BZ42" s="53"/>
      <c r="CE42" s="53"/>
      <c r="CF42" s="53"/>
      <c r="CG42" s="53"/>
      <c r="CH42" s="53"/>
      <c r="CI42" s="53"/>
      <c r="CN42" s="53"/>
    </row>
    <row r="43" spans="1:92" ht="18"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row>
    <row r="44" spans="1:92" ht="23.25" customHeight="1" x14ac:dyDescent="0.2">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7"/>
      <c r="AT44" s="97"/>
      <c r="AU44" s="97"/>
      <c r="AV44" s="97"/>
      <c r="AW44" s="97"/>
      <c r="AX44" s="97"/>
      <c r="AY44" s="97"/>
      <c r="AZ44" s="97"/>
      <c r="BA44" s="97"/>
      <c r="BB44" s="97"/>
      <c r="BC44" s="97"/>
      <c r="BD44" s="96"/>
      <c r="BE44" s="96"/>
      <c r="BF44" s="96"/>
      <c r="BG44" s="96"/>
      <c r="BH44" s="96"/>
      <c r="BI44" s="96"/>
      <c r="BJ44" s="96"/>
      <c r="BK44" s="226" t="str">
        <f>'様式第8｜完了実績報告書'!$BK$2</f>
        <v>事業番号</v>
      </c>
      <c r="BL44" s="423" t="str">
        <f>'様式第8｜完了実績報告書'!$BL$2&amp;""</f>
        <v/>
      </c>
      <c r="BM44" s="423"/>
      <c r="BN44" s="423"/>
      <c r="BO44" s="423"/>
      <c r="BP44" s="423"/>
      <c r="BQ44" s="423"/>
      <c r="BR44" s="423"/>
      <c r="BS44" s="423"/>
      <c r="BT44" s="423"/>
      <c r="BU44" s="423"/>
      <c r="BV44" s="423"/>
      <c r="BW44" s="423"/>
      <c r="BX44" s="423"/>
      <c r="BY44" s="423"/>
      <c r="BZ44" s="423"/>
      <c r="CA44" s="423"/>
      <c r="CB44" s="423"/>
      <c r="CC44" s="423"/>
      <c r="CD44" s="423"/>
      <c r="CE44" s="423"/>
      <c r="CF44" s="423"/>
      <c r="CG44" s="423"/>
      <c r="CH44" s="423"/>
      <c r="CI44" s="423"/>
      <c r="CJ44" s="423"/>
      <c r="CK44" s="423"/>
      <c r="CL44" s="423"/>
      <c r="CM44" s="96"/>
      <c r="CN44" s="96"/>
    </row>
    <row r="45" spans="1:92" ht="26.15" customHeight="1" x14ac:dyDescent="0.2">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26" t="str">
        <f>'様式第8｜完了実績報告書'!$BK$3</f>
        <v>補助事業者名</v>
      </c>
      <c r="BL45" s="423" t="str">
        <f>'様式第8｜完了実績報告書'!$BD$15&amp;""</f>
        <v/>
      </c>
      <c r="BM45" s="423"/>
      <c r="BN45" s="423"/>
      <c r="BO45" s="423"/>
      <c r="BP45" s="423"/>
      <c r="BQ45" s="423"/>
      <c r="BR45" s="423"/>
      <c r="BS45" s="423"/>
      <c r="BT45" s="423"/>
      <c r="BU45" s="423"/>
      <c r="BV45" s="423"/>
      <c r="BW45" s="423"/>
      <c r="BX45" s="423"/>
      <c r="BY45" s="423"/>
      <c r="BZ45" s="423"/>
      <c r="CA45" s="423"/>
      <c r="CB45" s="423"/>
      <c r="CC45" s="423"/>
      <c r="CD45" s="423"/>
      <c r="CE45" s="423"/>
      <c r="CF45" s="423"/>
      <c r="CG45" s="423"/>
      <c r="CH45" s="423"/>
      <c r="CI45" s="423"/>
      <c r="CJ45" s="423"/>
      <c r="CK45" s="423"/>
      <c r="CL45" s="423"/>
      <c r="CM45" s="208"/>
      <c r="CN45" s="208"/>
    </row>
    <row r="46" spans="1:92" ht="20.149999999999999" customHeight="1" x14ac:dyDescent="0.2">
      <c r="A46" s="502"/>
      <c r="B46" s="502"/>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c r="AE46" s="502"/>
      <c r="AF46" s="502"/>
      <c r="AG46" s="502"/>
      <c r="AH46" s="502"/>
      <c r="AI46" s="502"/>
      <c r="AJ46" s="502"/>
      <c r="AK46" s="502"/>
      <c r="AL46" s="502"/>
      <c r="AM46" s="502"/>
      <c r="AN46" s="502"/>
      <c r="AO46" s="502"/>
      <c r="AP46" s="502"/>
      <c r="AQ46" s="502"/>
      <c r="AR46" s="502"/>
      <c r="AS46" s="502"/>
      <c r="AT46" s="502"/>
      <c r="AU46" s="502"/>
      <c r="AV46" s="502"/>
      <c r="AW46" s="502"/>
      <c r="AX46" s="502"/>
      <c r="AY46" s="502"/>
      <c r="AZ46" s="502"/>
      <c r="BA46" s="502"/>
      <c r="BB46" s="502"/>
      <c r="BC46" s="502"/>
      <c r="BD46" s="502"/>
      <c r="BE46" s="502"/>
      <c r="BF46" s="502"/>
      <c r="BG46" s="502"/>
      <c r="BH46" s="502"/>
      <c r="BI46" s="502"/>
      <c r="BJ46" s="502"/>
      <c r="BK46" s="502"/>
      <c r="BL46" s="502"/>
      <c r="BM46" s="502"/>
      <c r="BN46" s="502"/>
      <c r="BO46" s="502"/>
      <c r="BP46" s="502"/>
      <c r="BQ46" s="502"/>
      <c r="BR46" s="502"/>
      <c r="BS46" s="502"/>
      <c r="BT46" s="502"/>
      <c r="BU46" s="502"/>
      <c r="BV46" s="502"/>
      <c r="BW46" s="502"/>
      <c r="BX46" s="502"/>
      <c r="BY46" s="502"/>
      <c r="BZ46" s="502"/>
      <c r="CA46" s="502"/>
      <c r="CB46" s="502"/>
      <c r="CC46" s="502"/>
      <c r="CD46" s="502"/>
      <c r="CE46" s="502"/>
      <c r="CF46" s="502"/>
      <c r="CG46" s="502"/>
      <c r="CH46" s="502"/>
      <c r="CI46" s="502"/>
      <c r="CJ46" s="502"/>
      <c r="CK46" s="502"/>
      <c r="CL46" s="502"/>
      <c r="CM46" s="502"/>
      <c r="CN46" s="502"/>
    </row>
    <row r="47" spans="1:92" ht="32.15" customHeight="1" x14ac:dyDescent="0.2">
      <c r="C47" s="42"/>
      <c r="D47" s="42"/>
      <c r="E47" s="43"/>
      <c r="F47" s="43"/>
      <c r="G47" s="214"/>
      <c r="H47" s="214"/>
      <c r="I47" s="42"/>
      <c r="J47" s="45"/>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74"/>
    </row>
    <row r="48" spans="1:92" ht="23.25" customHeight="1" x14ac:dyDescent="0.2">
      <c r="A48" s="49" t="s">
        <v>103</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row>
    <row r="49" spans="1:92" ht="26.15" customHeight="1" x14ac:dyDescent="0.2">
      <c r="A49" s="61"/>
      <c r="B49" s="61"/>
      <c r="C49" s="62"/>
      <c r="D49" s="62"/>
      <c r="E49" s="714" t="s">
        <v>104</v>
      </c>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6"/>
      <c r="AG49" s="217"/>
      <c r="AH49" s="218"/>
      <c r="AI49" s="218"/>
      <c r="AJ49" s="218"/>
      <c r="AK49" s="218"/>
      <c r="AL49" s="717" t="s">
        <v>105</v>
      </c>
      <c r="AM49" s="717"/>
      <c r="AN49" s="717"/>
      <c r="AO49" s="717"/>
      <c r="AP49" s="717"/>
      <c r="AQ49" s="717"/>
      <c r="AR49" s="717"/>
      <c r="AS49" s="717"/>
      <c r="AT49" s="717"/>
      <c r="AU49" s="718" t="str">
        <f>IF(BF32="","",BF32)</f>
        <v/>
      </c>
      <c r="AV49" s="718"/>
      <c r="AW49" s="718"/>
      <c r="AX49" s="718"/>
      <c r="AY49" s="718"/>
      <c r="AZ49" s="718"/>
      <c r="BA49" s="717" t="s">
        <v>102</v>
      </c>
      <c r="BB49" s="717"/>
      <c r="BC49" s="717"/>
      <c r="BD49" s="718" t="str">
        <f>IF(BQ32="","",BQ32)</f>
        <v/>
      </c>
      <c r="BE49" s="718"/>
      <c r="BF49" s="718"/>
      <c r="BG49" s="718"/>
      <c r="BH49" s="718"/>
      <c r="BI49" s="718"/>
      <c r="BJ49" s="718"/>
      <c r="BK49" s="718"/>
      <c r="BL49" s="218"/>
      <c r="BM49" s="719" t="s">
        <v>106</v>
      </c>
      <c r="BN49" s="719"/>
      <c r="BO49" s="719"/>
      <c r="BP49" s="719"/>
      <c r="BQ49" s="719"/>
      <c r="BR49" s="719"/>
      <c r="BS49" s="719"/>
      <c r="BT49" s="719"/>
      <c r="BU49" s="719"/>
      <c r="BV49" s="719"/>
      <c r="BW49" s="719"/>
      <c r="BX49" s="719"/>
      <c r="BY49" s="719"/>
      <c r="BZ49" s="719"/>
      <c r="CA49" s="719"/>
      <c r="CB49" s="719"/>
      <c r="CC49" s="719"/>
      <c r="CD49" s="719"/>
      <c r="CE49" s="719"/>
      <c r="CF49" s="719"/>
      <c r="CG49" s="719"/>
      <c r="CH49" s="719"/>
      <c r="CI49" s="719"/>
      <c r="CJ49" s="720"/>
      <c r="CK49" s="75"/>
      <c r="CL49" s="75"/>
      <c r="CM49" s="75"/>
      <c r="CN49" s="75"/>
    </row>
    <row r="50" spans="1:92" ht="20.149999999999999" customHeight="1" x14ac:dyDescent="0.2">
      <c r="A50" s="61"/>
      <c r="B50" s="61"/>
      <c r="C50" s="62"/>
      <c r="D50" s="62"/>
      <c r="E50" s="714" t="s">
        <v>107</v>
      </c>
      <c r="F50" s="715"/>
      <c r="G50" s="715"/>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6"/>
      <c r="AG50" s="723" t="str">
        <f>IF(BD14="","",BD14)</f>
        <v/>
      </c>
      <c r="AH50" s="724"/>
      <c r="AI50" s="724"/>
      <c r="AJ50" s="724"/>
      <c r="AK50" s="724"/>
      <c r="AL50" s="724"/>
      <c r="AM50" s="724"/>
      <c r="AN50" s="724"/>
      <c r="AO50" s="724"/>
      <c r="AP50" s="724"/>
      <c r="AQ50" s="724"/>
      <c r="AR50" s="724"/>
      <c r="AS50" s="724"/>
      <c r="AT50" s="724"/>
      <c r="AU50" s="724"/>
      <c r="AV50" s="724"/>
      <c r="AW50" s="724"/>
      <c r="AX50" s="724"/>
      <c r="AY50" s="724"/>
      <c r="AZ50" s="724"/>
      <c r="BA50" s="724"/>
      <c r="BB50" s="724"/>
      <c r="BC50" s="724"/>
      <c r="BD50" s="724"/>
      <c r="BE50" s="724"/>
      <c r="BF50" s="724"/>
      <c r="BG50" s="724"/>
      <c r="BH50" s="724"/>
      <c r="BI50" s="724"/>
      <c r="BJ50" s="724"/>
      <c r="BK50" s="724"/>
      <c r="BL50" s="724"/>
      <c r="BM50" s="724"/>
      <c r="BN50" s="724"/>
      <c r="BO50" s="724"/>
      <c r="BP50" s="724"/>
      <c r="BQ50" s="724"/>
      <c r="BR50" s="724"/>
      <c r="BS50" s="724"/>
      <c r="BT50" s="724"/>
      <c r="BU50" s="724"/>
      <c r="BV50" s="724"/>
      <c r="BW50" s="724"/>
      <c r="BX50" s="724"/>
      <c r="BY50" s="724"/>
      <c r="BZ50" s="724"/>
      <c r="CA50" s="724"/>
      <c r="CB50" s="724"/>
      <c r="CC50" s="724"/>
      <c r="CD50" s="724"/>
      <c r="CE50" s="724"/>
      <c r="CF50" s="724"/>
      <c r="CG50" s="724"/>
      <c r="CH50" s="724"/>
      <c r="CI50" s="724"/>
      <c r="CJ50" s="725"/>
      <c r="CK50" s="75"/>
      <c r="CL50" s="75"/>
      <c r="CM50" s="75"/>
      <c r="CN50" s="75"/>
    </row>
    <row r="51" spans="1:92" ht="32.15" customHeight="1" x14ac:dyDescent="0.2">
      <c r="A51" s="61"/>
      <c r="B51" s="61"/>
      <c r="C51" s="62"/>
      <c r="D51" s="62"/>
      <c r="E51" s="726" t="s">
        <v>108</v>
      </c>
      <c r="F51" s="727"/>
      <c r="G51" s="727"/>
      <c r="H51" s="727"/>
      <c r="I51" s="727"/>
      <c r="J51" s="727"/>
      <c r="K51" s="727"/>
      <c r="L51" s="727"/>
      <c r="M51" s="727"/>
      <c r="N51" s="727"/>
      <c r="O51" s="727"/>
      <c r="P51" s="727"/>
      <c r="Q51" s="727"/>
      <c r="R51" s="727"/>
      <c r="S51" s="727"/>
      <c r="T51" s="727"/>
      <c r="U51" s="727"/>
      <c r="V51" s="727"/>
      <c r="W51" s="727"/>
      <c r="X51" s="727"/>
      <c r="Y51" s="727"/>
      <c r="Z51" s="727"/>
      <c r="AA51" s="727"/>
      <c r="AB51" s="727"/>
      <c r="AC51" s="727"/>
      <c r="AD51" s="727"/>
      <c r="AE51" s="727"/>
      <c r="AF51" s="728"/>
      <c r="AG51" s="729" t="str">
        <f>IF(BD15="","",BD15)</f>
        <v/>
      </c>
      <c r="AH51" s="729"/>
      <c r="AI51" s="729"/>
      <c r="AJ51" s="729"/>
      <c r="AK51" s="729"/>
      <c r="AL51" s="729"/>
      <c r="AM51" s="729"/>
      <c r="AN51" s="729"/>
      <c r="AO51" s="729"/>
      <c r="AP51" s="729"/>
      <c r="AQ51" s="729"/>
      <c r="AR51" s="729"/>
      <c r="AS51" s="729"/>
      <c r="AT51" s="729"/>
      <c r="AU51" s="729"/>
      <c r="AV51" s="729"/>
      <c r="AW51" s="729"/>
      <c r="AX51" s="729"/>
      <c r="AY51" s="729"/>
      <c r="AZ51" s="729"/>
      <c r="BA51" s="729"/>
      <c r="BB51" s="729"/>
      <c r="BC51" s="729"/>
      <c r="BD51" s="729"/>
      <c r="BE51" s="729"/>
      <c r="BF51" s="729"/>
      <c r="BG51" s="729"/>
      <c r="BH51" s="729"/>
      <c r="BI51" s="729"/>
      <c r="BJ51" s="729"/>
      <c r="BK51" s="729"/>
      <c r="BL51" s="729"/>
      <c r="BM51" s="729"/>
      <c r="BN51" s="729"/>
      <c r="BO51" s="729"/>
      <c r="BP51" s="729"/>
      <c r="BQ51" s="729"/>
      <c r="BR51" s="729"/>
      <c r="BS51" s="729"/>
      <c r="BT51" s="729"/>
      <c r="BU51" s="729"/>
      <c r="BV51" s="729"/>
      <c r="BW51" s="729"/>
      <c r="BX51" s="729"/>
      <c r="BY51" s="729"/>
      <c r="BZ51" s="729"/>
      <c r="CA51" s="729"/>
      <c r="CB51" s="729"/>
      <c r="CC51" s="729"/>
      <c r="CD51" s="729"/>
      <c r="CE51" s="729"/>
      <c r="CF51" s="729"/>
      <c r="CG51" s="729"/>
      <c r="CH51" s="729"/>
      <c r="CI51" s="729"/>
      <c r="CJ51" s="730"/>
      <c r="CK51" s="75"/>
      <c r="CL51" s="75"/>
      <c r="CM51" s="75"/>
      <c r="CN51" s="75"/>
    </row>
    <row r="52" spans="1:92" ht="18" customHeight="1" x14ac:dyDescent="0.2">
      <c r="A52" s="57"/>
      <c r="B52" s="57"/>
      <c r="C52" s="57"/>
      <c r="D52" s="58"/>
      <c r="E52" s="58"/>
      <c r="F52" s="215"/>
      <c r="G52" s="215"/>
      <c r="H52" s="215"/>
      <c r="I52" s="58"/>
      <c r="J52" s="58"/>
      <c r="K52" s="55"/>
      <c r="L52" s="55"/>
      <c r="M52" s="55"/>
      <c r="N52" s="55"/>
      <c r="O52" s="55"/>
      <c r="P52" s="55"/>
      <c r="Q52" s="55"/>
      <c r="R52" s="55"/>
      <c r="S52" s="55"/>
      <c r="T52" s="55"/>
      <c r="U52" s="55"/>
      <c r="V52" s="55"/>
      <c r="W52" s="55"/>
      <c r="X52" s="55"/>
      <c r="Y52" s="55"/>
      <c r="Z52" s="55"/>
      <c r="AA52" s="55"/>
      <c r="AB52" s="55"/>
      <c r="AC52" s="55"/>
      <c r="AP52" s="55"/>
      <c r="AQ52" s="55"/>
      <c r="AR52" s="55"/>
      <c r="BI52" s="60"/>
      <c r="BJ52" s="60"/>
      <c r="BK52" s="60"/>
      <c r="BL52" s="60"/>
      <c r="BM52" s="60"/>
      <c r="BN52" s="60"/>
      <c r="BP52" s="60"/>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row>
    <row r="53" spans="1:92" ht="18" customHeight="1" x14ac:dyDescent="0.2">
      <c r="A53" s="57"/>
      <c r="B53" s="57"/>
      <c r="C53" s="57"/>
      <c r="D53" s="58"/>
      <c r="E53" s="58"/>
      <c r="F53" s="215"/>
      <c r="G53" s="215"/>
      <c r="H53" s="215"/>
      <c r="I53" s="58"/>
      <c r="J53" s="58"/>
      <c r="K53" s="55"/>
      <c r="L53" s="55"/>
      <c r="M53" s="55"/>
      <c r="N53" s="55"/>
      <c r="O53" s="55"/>
      <c r="P53" s="55"/>
      <c r="Q53" s="55"/>
      <c r="R53" s="55"/>
      <c r="S53" s="55"/>
      <c r="T53" s="55"/>
      <c r="U53" s="55"/>
      <c r="V53" s="55"/>
      <c r="W53" s="55"/>
      <c r="X53" s="55"/>
      <c r="Y53" s="55"/>
      <c r="Z53" s="55"/>
      <c r="AA53" s="55"/>
      <c r="AB53" s="55"/>
      <c r="AC53" s="55"/>
      <c r="AP53" s="55"/>
      <c r="AQ53" s="55"/>
      <c r="AR53" s="55"/>
      <c r="BI53" s="60"/>
      <c r="BJ53" s="60"/>
      <c r="BK53" s="60"/>
      <c r="BL53" s="60"/>
      <c r="BM53" s="60"/>
      <c r="BN53" s="60"/>
      <c r="BP53" s="60"/>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row>
    <row r="54" spans="1:92" ht="18" customHeight="1" x14ac:dyDescent="0.2">
      <c r="A54" s="57"/>
      <c r="B54" s="57"/>
      <c r="C54" s="57"/>
      <c r="D54" s="58"/>
      <c r="E54" s="58"/>
      <c r="F54" s="215"/>
      <c r="G54" s="215"/>
      <c r="H54" s="215"/>
      <c r="I54" s="58"/>
      <c r="J54" s="58"/>
      <c r="K54" s="55"/>
      <c r="L54" s="55"/>
      <c r="M54" s="55"/>
      <c r="N54" s="55"/>
      <c r="O54" s="55"/>
      <c r="P54" s="55"/>
      <c r="Q54" s="55"/>
      <c r="R54" s="55"/>
      <c r="S54" s="55"/>
      <c r="T54" s="55"/>
      <c r="U54" s="55"/>
      <c r="V54" s="55"/>
      <c r="W54" s="55"/>
      <c r="X54" s="55"/>
      <c r="Y54" s="55"/>
      <c r="Z54" s="55"/>
      <c r="AA54" s="55"/>
      <c r="AB54" s="55"/>
      <c r="AC54" s="55"/>
      <c r="AP54" s="55"/>
      <c r="AQ54" s="55"/>
      <c r="AR54" s="55"/>
      <c r="BI54" s="60"/>
      <c r="BJ54" s="60"/>
      <c r="BK54" s="60"/>
      <c r="BL54" s="60"/>
      <c r="BM54" s="60"/>
      <c r="BN54" s="60"/>
      <c r="BP54" s="60"/>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row>
    <row r="55" spans="1:92" ht="23.25" customHeight="1" x14ac:dyDescent="0.2">
      <c r="A55" s="49" t="s">
        <v>131</v>
      </c>
      <c r="B55" s="49"/>
      <c r="C55" s="49"/>
      <c r="D55" s="49"/>
      <c r="E55" s="49"/>
      <c r="F55" s="49"/>
      <c r="G55" s="49"/>
      <c r="H55" s="49"/>
      <c r="I55" s="49"/>
      <c r="J55" s="49"/>
      <c r="K55" s="49"/>
      <c r="L55" s="49"/>
      <c r="M55" s="49"/>
      <c r="N55" s="49"/>
      <c r="O55" s="49"/>
      <c r="P55" s="49"/>
      <c r="Q55" s="49"/>
      <c r="R55" s="49"/>
      <c r="S55" s="49"/>
      <c r="T55" s="49"/>
      <c r="U55" s="49"/>
      <c r="V55" s="49"/>
      <c r="W55" s="49"/>
      <c r="X55" s="49"/>
      <c r="Y55" s="52"/>
      <c r="Z55" s="52"/>
      <c r="AA55" s="52"/>
      <c r="AB55" s="52"/>
      <c r="AC55" s="52"/>
      <c r="AD55" s="52"/>
      <c r="AE55" s="52"/>
      <c r="AF55" s="52"/>
      <c r="AG55" s="52"/>
      <c r="AH55" s="52"/>
      <c r="AI55" s="52"/>
      <c r="AJ55" s="52"/>
      <c r="AK55" s="52"/>
      <c r="AL55" s="52"/>
      <c r="AM55" s="52"/>
      <c r="AN55" s="52"/>
      <c r="AO55" s="52"/>
      <c r="AP55" s="52"/>
      <c r="AQ55" s="52"/>
      <c r="AR55" s="52"/>
      <c r="AS55" s="98"/>
      <c r="AT55" s="52"/>
      <c r="AU55" s="52"/>
      <c r="AV55" s="52"/>
      <c r="AW55" s="51"/>
      <c r="AX55" s="51"/>
      <c r="AY55" s="51"/>
      <c r="AZ55" s="51"/>
      <c r="BA55" s="51"/>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49"/>
      <c r="CE55" s="49"/>
      <c r="CF55" s="49"/>
      <c r="CG55" s="49"/>
      <c r="CH55" s="49"/>
      <c r="CI55" s="49"/>
      <c r="CJ55" s="49"/>
      <c r="CK55" s="49"/>
      <c r="CL55" s="49"/>
      <c r="CM55" s="49"/>
      <c r="CN55" s="49"/>
    </row>
    <row r="56" spans="1:92" ht="45" customHeight="1" x14ac:dyDescent="0.2">
      <c r="A56" s="421"/>
      <c r="B56" s="421"/>
      <c r="C56" s="421"/>
      <c r="D56" s="421"/>
      <c r="E56" s="421"/>
      <c r="F56" s="421"/>
      <c r="G56" s="421"/>
      <c r="H56" s="421"/>
      <c r="I56" s="421"/>
      <c r="J56" s="421"/>
      <c r="K56" s="421"/>
      <c r="L56" s="421"/>
      <c r="M56" s="421"/>
      <c r="N56" s="421"/>
      <c r="O56" s="421"/>
      <c r="P56" s="421"/>
      <c r="Q56" s="421"/>
      <c r="R56" s="421"/>
      <c r="S56" s="421"/>
      <c r="T56" s="421"/>
      <c r="U56" s="421"/>
      <c r="V56" s="421"/>
      <c r="W56" s="421"/>
      <c r="X56" s="422"/>
      <c r="Y56" s="731" t="str">
        <f>IF('様式第8｜完了実績報告書'!$Y$73&lt;&gt;"",'様式第8｜完了実績報告書'!$Y$73,"")</f>
        <v/>
      </c>
      <c r="Z56" s="732"/>
      <c r="AA56" s="732"/>
      <c r="AB56" s="732"/>
      <c r="AC56" s="732"/>
      <c r="AD56" s="732"/>
      <c r="AE56" s="732"/>
      <c r="AF56" s="732"/>
      <c r="AG56" s="732"/>
      <c r="AH56" s="732"/>
      <c r="AI56" s="732"/>
      <c r="AJ56" s="732"/>
      <c r="AK56" s="732"/>
      <c r="AL56" s="732"/>
      <c r="AM56" s="732"/>
      <c r="AN56" s="732"/>
      <c r="AO56" s="732"/>
      <c r="AP56" s="732"/>
      <c r="AQ56" s="732"/>
      <c r="AR56" s="732"/>
      <c r="AS56" s="732"/>
      <c r="AT56" s="732"/>
      <c r="AU56" s="732"/>
      <c r="AV56" s="732"/>
      <c r="AW56" s="732"/>
      <c r="AX56" s="732"/>
      <c r="AY56" s="732"/>
      <c r="AZ56" s="732"/>
      <c r="BA56" s="732"/>
      <c r="BB56" s="732"/>
      <c r="BC56" s="732"/>
      <c r="BD56" s="732"/>
      <c r="BE56" s="732"/>
      <c r="BF56" s="732"/>
      <c r="BG56" s="732"/>
      <c r="BH56" s="732"/>
      <c r="BI56" s="732"/>
      <c r="BJ56" s="732"/>
      <c r="BK56" s="732"/>
      <c r="BL56" s="732"/>
      <c r="BM56" s="732"/>
      <c r="BN56" s="732"/>
      <c r="BO56" s="733"/>
      <c r="BP56" s="734" t="s">
        <v>41</v>
      </c>
      <c r="BQ56" s="423"/>
      <c r="BR56" s="423"/>
      <c r="BS56" s="423"/>
      <c r="BT56" s="423"/>
      <c r="BU56" s="423"/>
      <c r="BV56" s="423"/>
      <c r="BW56" s="423"/>
      <c r="BX56" s="423"/>
      <c r="BY56" s="423"/>
      <c r="BZ56" s="423"/>
      <c r="CA56" s="423"/>
      <c r="CB56" s="423"/>
      <c r="CC56" s="423"/>
      <c r="CD56" s="423"/>
      <c r="CE56" s="423"/>
      <c r="CF56" s="423"/>
      <c r="CG56" s="423"/>
      <c r="CH56" s="423"/>
      <c r="CI56" s="423"/>
      <c r="CJ56" s="423"/>
      <c r="CK56" s="423"/>
      <c r="CL56" s="423"/>
      <c r="CM56" s="423"/>
      <c r="CN56" s="423"/>
    </row>
    <row r="57" spans="1:92" ht="18.75" customHeight="1" x14ac:dyDescent="0.2">
      <c r="A57" s="57"/>
      <c r="B57" s="57"/>
      <c r="C57" s="57"/>
      <c r="D57" s="58"/>
      <c r="E57" s="58"/>
      <c r="F57" s="215"/>
      <c r="G57" s="215"/>
      <c r="H57" s="215"/>
      <c r="I57" s="58"/>
      <c r="J57" s="58"/>
      <c r="K57" s="55"/>
      <c r="L57" s="55"/>
      <c r="M57" s="55"/>
      <c r="N57" s="55"/>
      <c r="O57" s="55"/>
      <c r="P57" s="55"/>
      <c r="Q57" s="55"/>
      <c r="R57" s="55"/>
      <c r="S57" s="55"/>
      <c r="T57" s="55"/>
      <c r="U57" s="55"/>
      <c r="V57" s="55"/>
      <c r="W57" s="55"/>
      <c r="X57" s="55"/>
      <c r="Y57" s="55"/>
      <c r="Z57" s="55"/>
      <c r="AA57" s="55"/>
      <c r="AB57" s="55"/>
      <c r="AC57" s="55"/>
      <c r="AP57" s="55"/>
      <c r="AQ57" s="55"/>
      <c r="AR57" s="55"/>
      <c r="BI57" s="60"/>
      <c r="BJ57" s="60"/>
      <c r="BK57" s="60"/>
      <c r="BL57" s="60"/>
      <c r="BM57" s="60"/>
      <c r="BN57" s="60"/>
      <c r="BP57" s="60"/>
      <c r="BQ57" s="735"/>
      <c r="BR57" s="735"/>
      <c r="BS57" s="735"/>
      <c r="BT57" s="735"/>
      <c r="BU57" s="735"/>
      <c r="BV57" s="735"/>
      <c r="BW57" s="735"/>
      <c r="BX57" s="735"/>
      <c r="BY57" s="735"/>
      <c r="BZ57" s="735"/>
      <c r="CA57" s="735"/>
      <c r="CB57" s="735"/>
      <c r="CC57" s="735"/>
      <c r="CD57" s="735"/>
      <c r="CE57" s="735"/>
      <c r="CF57" s="735"/>
      <c r="CG57" s="735"/>
      <c r="CH57" s="735"/>
      <c r="CI57" s="735"/>
      <c r="CJ57" s="735"/>
      <c r="CK57" s="735"/>
      <c r="CL57" s="735"/>
      <c r="CM57" s="735"/>
      <c r="CN57" s="735"/>
    </row>
    <row r="58" spans="1:92" ht="18.75" customHeight="1" x14ac:dyDescent="0.2">
      <c r="A58" s="57"/>
      <c r="B58" s="57"/>
      <c r="C58" s="57"/>
      <c r="D58" s="58"/>
      <c r="E58" s="58"/>
      <c r="F58" s="215"/>
      <c r="G58" s="215"/>
      <c r="H58" s="215"/>
      <c r="I58" s="58"/>
      <c r="J58" s="58"/>
      <c r="K58" s="55"/>
      <c r="L58" s="55"/>
      <c r="M58" s="55"/>
      <c r="N58" s="55"/>
      <c r="O58" s="55"/>
      <c r="P58" s="55"/>
      <c r="Q58" s="55"/>
      <c r="R58" s="55"/>
      <c r="S58" s="55"/>
      <c r="T58" s="55"/>
      <c r="U58" s="55"/>
      <c r="V58" s="55"/>
      <c r="W58" s="55"/>
      <c r="X58" s="55"/>
      <c r="Y58" s="55"/>
      <c r="Z58" s="55"/>
      <c r="AA58" s="55"/>
      <c r="AB58" s="55"/>
      <c r="AC58" s="55"/>
      <c r="AP58" s="55"/>
      <c r="AQ58" s="55"/>
      <c r="AR58" s="55"/>
      <c r="BI58" s="60"/>
      <c r="BJ58" s="60"/>
      <c r="BK58" s="60"/>
      <c r="BL58" s="60"/>
      <c r="BM58" s="60"/>
      <c r="BN58" s="60"/>
      <c r="BP58" s="60"/>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row>
    <row r="59" spans="1:92" ht="18.75" customHeight="1" x14ac:dyDescent="0.2">
      <c r="A59" s="57"/>
      <c r="B59" s="57"/>
      <c r="C59" s="57"/>
      <c r="D59" s="58"/>
      <c r="E59" s="58"/>
      <c r="F59" s="215"/>
      <c r="G59" s="215"/>
      <c r="H59" s="215"/>
      <c r="I59" s="58"/>
      <c r="J59" s="58"/>
      <c r="K59" s="55"/>
      <c r="L59" s="55"/>
      <c r="M59" s="55"/>
      <c r="N59" s="55"/>
      <c r="O59" s="55"/>
      <c r="P59" s="55"/>
      <c r="Q59" s="55"/>
      <c r="R59" s="55"/>
      <c r="S59" s="55"/>
      <c r="T59" s="55"/>
      <c r="U59" s="55"/>
      <c r="V59" s="55"/>
      <c r="W59" s="55"/>
      <c r="X59" s="55"/>
      <c r="Y59" s="55"/>
      <c r="Z59" s="55"/>
      <c r="AA59" s="55"/>
      <c r="AB59" s="55"/>
      <c r="AC59" s="55"/>
      <c r="AP59" s="55"/>
      <c r="AQ59" s="55"/>
      <c r="AR59" s="55"/>
      <c r="BI59" s="60"/>
      <c r="BJ59" s="60"/>
      <c r="BK59" s="60"/>
      <c r="BL59" s="60"/>
      <c r="BM59" s="60"/>
      <c r="BN59" s="60"/>
      <c r="BP59" s="60"/>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row>
    <row r="60" spans="1:92" ht="23.25" customHeight="1" x14ac:dyDescent="0.2">
      <c r="A60" s="49" t="s">
        <v>132</v>
      </c>
      <c r="B60" s="53"/>
      <c r="C60" s="53"/>
      <c r="D60" s="53"/>
      <c r="E60" s="65"/>
      <c r="F60" s="65"/>
      <c r="G60" s="65"/>
      <c r="H60" s="65"/>
      <c r="I60" s="65"/>
      <c r="J60" s="65"/>
      <c r="K60" s="65"/>
      <c r="L60" s="65"/>
      <c r="M60" s="65"/>
      <c r="N60" s="65"/>
      <c r="O60" s="65"/>
      <c r="P60" s="65"/>
      <c r="Q60" s="65"/>
      <c r="R60" s="65"/>
      <c r="S60" s="65"/>
      <c r="T60" s="65"/>
      <c r="U60" s="65"/>
      <c r="V60" s="65"/>
      <c r="W60" s="65"/>
      <c r="X60" s="65"/>
      <c r="Y60" s="65"/>
      <c r="Z60" s="65"/>
      <c r="AA60" s="65"/>
      <c r="AB60" s="65"/>
    </row>
    <row r="61" spans="1:92" ht="24" customHeight="1" x14ac:dyDescent="0.2">
      <c r="A61" s="219"/>
      <c r="B61" s="219"/>
      <c r="C61" s="219"/>
      <c r="D61" s="219"/>
      <c r="E61" s="736" t="s">
        <v>109</v>
      </c>
      <c r="F61" s="736"/>
      <c r="G61" s="736"/>
      <c r="H61" s="736"/>
      <c r="I61" s="736"/>
      <c r="J61" s="736"/>
      <c r="K61" s="736"/>
      <c r="L61" s="736"/>
      <c r="M61" s="736"/>
      <c r="N61" s="736"/>
      <c r="O61" s="736"/>
      <c r="P61" s="736"/>
      <c r="Q61" s="736"/>
      <c r="R61" s="736"/>
      <c r="S61" s="736"/>
      <c r="T61" s="736"/>
      <c r="U61" s="736"/>
      <c r="V61" s="736"/>
      <c r="W61" s="736"/>
      <c r="X61" s="736"/>
      <c r="Y61" s="736"/>
      <c r="Z61" s="736"/>
      <c r="AA61" s="736"/>
      <c r="AB61" s="736"/>
      <c r="AC61" s="736"/>
      <c r="AD61" s="736"/>
      <c r="AE61" s="736"/>
      <c r="AF61" s="736"/>
      <c r="AG61" s="737" t="s">
        <v>110</v>
      </c>
      <c r="AH61" s="738"/>
      <c r="AI61" s="738"/>
      <c r="AJ61" s="738"/>
      <c r="AK61" s="738"/>
      <c r="AL61" s="738"/>
      <c r="AM61" s="738"/>
      <c r="AN61" s="738"/>
      <c r="AO61" s="738"/>
      <c r="AP61" s="738"/>
      <c r="AQ61" s="738"/>
      <c r="AR61" s="738"/>
      <c r="AS61" s="738"/>
      <c r="AT61" s="738"/>
      <c r="AU61" s="738"/>
      <c r="AV61" s="738"/>
      <c r="AW61" s="738"/>
      <c r="AX61" s="738"/>
      <c r="AY61" s="738"/>
      <c r="AZ61" s="738"/>
      <c r="BA61" s="738"/>
      <c r="BB61" s="738"/>
      <c r="BC61" s="738"/>
      <c r="BD61" s="738"/>
      <c r="BE61" s="738"/>
      <c r="BF61" s="738"/>
      <c r="BG61" s="738"/>
      <c r="BH61" s="738"/>
      <c r="BI61" s="738"/>
      <c r="BJ61" s="738"/>
      <c r="BK61" s="738"/>
      <c r="BL61" s="738"/>
      <c r="BM61" s="738"/>
      <c r="BN61" s="738"/>
      <c r="BO61" s="738"/>
      <c r="BP61" s="738"/>
      <c r="BQ61" s="738"/>
      <c r="BR61" s="738"/>
      <c r="BS61" s="738"/>
      <c r="BT61" s="738"/>
      <c r="BU61" s="738"/>
      <c r="BV61" s="738"/>
      <c r="BW61" s="738"/>
      <c r="BX61" s="738"/>
      <c r="BY61" s="738"/>
      <c r="BZ61" s="738"/>
      <c r="CA61" s="738"/>
      <c r="CB61" s="738"/>
      <c r="CC61" s="738"/>
      <c r="CD61" s="738"/>
      <c r="CE61" s="738"/>
      <c r="CF61" s="738"/>
      <c r="CG61" s="738"/>
      <c r="CH61" s="738"/>
      <c r="CI61" s="738"/>
      <c r="CJ61" s="739"/>
      <c r="CK61" s="219"/>
      <c r="CL61" s="219"/>
      <c r="CM61" s="219"/>
      <c r="CN61" s="161"/>
    </row>
    <row r="62" spans="1:92" ht="33" customHeight="1" x14ac:dyDescent="0.2">
      <c r="A62" s="49"/>
      <c r="B62" s="49"/>
      <c r="C62" s="49"/>
      <c r="D62" s="49"/>
      <c r="E62" s="740"/>
      <c r="F62" s="740"/>
      <c r="G62" s="740"/>
      <c r="H62" s="740"/>
      <c r="I62" s="740"/>
      <c r="J62" s="740"/>
      <c r="K62" s="740"/>
      <c r="L62" s="740"/>
      <c r="M62" s="740"/>
      <c r="N62" s="740"/>
      <c r="O62" s="740"/>
      <c r="P62" s="740"/>
      <c r="Q62" s="740"/>
      <c r="R62" s="740"/>
      <c r="S62" s="740"/>
      <c r="T62" s="740"/>
      <c r="U62" s="740"/>
      <c r="V62" s="740"/>
      <c r="W62" s="740"/>
      <c r="X62" s="740"/>
      <c r="Y62" s="740"/>
      <c r="Z62" s="740"/>
      <c r="AA62" s="740"/>
      <c r="AB62" s="740"/>
      <c r="AC62" s="740"/>
      <c r="AD62" s="740"/>
      <c r="AE62" s="740"/>
      <c r="AF62" s="740"/>
      <c r="AG62" s="741"/>
      <c r="AH62" s="742"/>
      <c r="AI62" s="742"/>
      <c r="AJ62" s="742"/>
      <c r="AK62" s="742"/>
      <c r="AL62" s="742"/>
      <c r="AM62" s="742"/>
      <c r="AN62" s="742"/>
      <c r="AO62" s="742"/>
      <c r="AP62" s="742"/>
      <c r="AQ62" s="742"/>
      <c r="AR62" s="742"/>
      <c r="AS62" s="742"/>
      <c r="AT62" s="742"/>
      <c r="AU62" s="742"/>
      <c r="AV62" s="742"/>
      <c r="AW62" s="742"/>
      <c r="AX62" s="742"/>
      <c r="AY62" s="742"/>
      <c r="AZ62" s="742"/>
      <c r="BA62" s="742"/>
      <c r="BB62" s="742"/>
      <c r="BC62" s="742"/>
      <c r="BD62" s="742"/>
      <c r="BE62" s="742"/>
      <c r="BF62" s="742"/>
      <c r="BG62" s="742"/>
      <c r="BH62" s="742"/>
      <c r="BI62" s="742"/>
      <c r="BJ62" s="742"/>
      <c r="BK62" s="742"/>
      <c r="BL62" s="742"/>
      <c r="BM62" s="742"/>
      <c r="BN62" s="742"/>
      <c r="BO62" s="742"/>
      <c r="BP62" s="742"/>
      <c r="BQ62" s="742"/>
      <c r="BR62" s="742"/>
      <c r="BS62" s="742"/>
      <c r="BT62" s="742"/>
      <c r="BU62" s="742"/>
      <c r="BV62" s="742"/>
      <c r="BW62" s="742"/>
      <c r="BX62" s="742"/>
      <c r="BY62" s="742"/>
      <c r="BZ62" s="742"/>
      <c r="CA62" s="742"/>
      <c r="CB62" s="742"/>
      <c r="CC62" s="742"/>
      <c r="CD62" s="742"/>
      <c r="CE62" s="742"/>
      <c r="CF62" s="742"/>
      <c r="CG62" s="742"/>
      <c r="CH62" s="742"/>
      <c r="CI62" s="742"/>
      <c r="CJ62" s="743"/>
      <c r="CK62" s="49"/>
      <c r="CL62" s="49"/>
      <c r="CM62" s="49"/>
    </row>
    <row r="63" spans="1:92" ht="24" customHeight="1" x14ac:dyDescent="0.2">
      <c r="A63" s="49"/>
      <c r="B63" s="49"/>
      <c r="C63" s="167"/>
      <c r="D63" s="167"/>
      <c r="E63" s="736" t="s">
        <v>111</v>
      </c>
      <c r="F63" s="736"/>
      <c r="G63" s="736"/>
      <c r="H63" s="736"/>
      <c r="I63" s="736"/>
      <c r="J63" s="736"/>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7" t="s">
        <v>112</v>
      </c>
      <c r="AH63" s="738"/>
      <c r="AI63" s="738"/>
      <c r="AJ63" s="738"/>
      <c r="AK63" s="738"/>
      <c r="AL63" s="738"/>
      <c r="AM63" s="738"/>
      <c r="AN63" s="738"/>
      <c r="AO63" s="738"/>
      <c r="AP63" s="738"/>
      <c r="AQ63" s="738"/>
      <c r="AR63" s="738"/>
      <c r="AS63" s="738"/>
      <c r="AT63" s="738"/>
      <c r="AU63" s="738"/>
      <c r="AV63" s="738"/>
      <c r="AW63" s="738"/>
      <c r="AX63" s="738"/>
      <c r="AY63" s="738"/>
      <c r="AZ63" s="738"/>
      <c r="BA63" s="738"/>
      <c r="BB63" s="738"/>
      <c r="BC63" s="738"/>
      <c r="BD63" s="738"/>
      <c r="BE63" s="738"/>
      <c r="BF63" s="738"/>
      <c r="BG63" s="738"/>
      <c r="BH63" s="738"/>
      <c r="BI63" s="738"/>
      <c r="BJ63" s="738"/>
      <c r="BK63" s="738"/>
      <c r="BL63" s="738"/>
      <c r="BM63" s="738"/>
      <c r="BN63" s="738"/>
      <c r="BO63" s="738"/>
      <c r="BP63" s="738"/>
      <c r="BQ63" s="738"/>
      <c r="BR63" s="738"/>
      <c r="BS63" s="738"/>
      <c r="BT63" s="738"/>
      <c r="BU63" s="738"/>
      <c r="BV63" s="738"/>
      <c r="BW63" s="738"/>
      <c r="BX63" s="738"/>
      <c r="BY63" s="738"/>
      <c r="BZ63" s="738"/>
      <c r="CA63" s="738"/>
      <c r="CB63" s="738"/>
      <c r="CC63" s="738"/>
      <c r="CD63" s="738"/>
      <c r="CE63" s="738"/>
      <c r="CF63" s="738"/>
      <c r="CG63" s="738"/>
      <c r="CH63" s="738"/>
      <c r="CI63" s="738"/>
      <c r="CJ63" s="739"/>
      <c r="CK63" s="49"/>
      <c r="CL63" s="49"/>
      <c r="CM63" s="49"/>
    </row>
    <row r="64" spans="1:92" ht="33" customHeight="1" x14ac:dyDescent="0.2">
      <c r="A64" s="49"/>
      <c r="B64" s="49"/>
      <c r="C64" s="167"/>
      <c r="D64" s="167"/>
      <c r="E64" s="745"/>
      <c r="F64" s="745"/>
      <c r="G64" s="745"/>
      <c r="H64" s="745"/>
      <c r="I64" s="745"/>
      <c r="J64" s="745"/>
      <c r="K64" s="745"/>
      <c r="L64" s="740"/>
      <c r="M64" s="740"/>
      <c r="N64" s="740"/>
      <c r="O64" s="740"/>
      <c r="P64" s="740"/>
      <c r="Q64" s="740"/>
      <c r="R64" s="740"/>
      <c r="S64" s="740"/>
      <c r="T64" s="740"/>
      <c r="U64" s="740"/>
      <c r="V64" s="740"/>
      <c r="W64" s="740"/>
      <c r="X64" s="740"/>
      <c r="Y64" s="740"/>
      <c r="Z64" s="740"/>
      <c r="AA64" s="740"/>
      <c r="AB64" s="740"/>
      <c r="AC64" s="740"/>
      <c r="AD64" s="740"/>
      <c r="AE64" s="740"/>
      <c r="AF64" s="740"/>
      <c r="AG64" s="741"/>
      <c r="AH64" s="742"/>
      <c r="AI64" s="742"/>
      <c r="AJ64" s="742"/>
      <c r="AK64" s="742"/>
      <c r="AL64" s="742"/>
      <c r="AM64" s="742"/>
      <c r="AN64" s="742"/>
      <c r="AO64" s="742"/>
      <c r="AP64" s="742"/>
      <c r="AQ64" s="742"/>
      <c r="AR64" s="742"/>
      <c r="AS64" s="742"/>
      <c r="AT64" s="742"/>
      <c r="AU64" s="742"/>
      <c r="AV64" s="742"/>
      <c r="AW64" s="742"/>
      <c r="AX64" s="742"/>
      <c r="AY64" s="742"/>
      <c r="AZ64" s="742"/>
      <c r="BA64" s="742"/>
      <c r="BB64" s="742"/>
      <c r="BC64" s="742"/>
      <c r="BD64" s="742"/>
      <c r="BE64" s="742"/>
      <c r="BF64" s="742"/>
      <c r="BG64" s="742"/>
      <c r="BH64" s="742"/>
      <c r="BI64" s="742"/>
      <c r="BJ64" s="742"/>
      <c r="BK64" s="742"/>
      <c r="BL64" s="742"/>
      <c r="BM64" s="742"/>
      <c r="BN64" s="742"/>
      <c r="BO64" s="742"/>
      <c r="BP64" s="742"/>
      <c r="BQ64" s="742"/>
      <c r="BR64" s="742"/>
      <c r="BS64" s="742"/>
      <c r="BT64" s="742"/>
      <c r="BU64" s="742"/>
      <c r="BV64" s="742"/>
      <c r="BW64" s="742"/>
      <c r="BX64" s="742"/>
      <c r="BY64" s="742"/>
      <c r="BZ64" s="742"/>
      <c r="CA64" s="742"/>
      <c r="CB64" s="742"/>
      <c r="CC64" s="742"/>
      <c r="CD64" s="742"/>
      <c r="CE64" s="742"/>
      <c r="CF64" s="742"/>
      <c r="CG64" s="742"/>
      <c r="CH64" s="742"/>
      <c r="CI64" s="742"/>
      <c r="CJ64" s="743"/>
      <c r="CK64" s="49"/>
      <c r="CL64" s="49"/>
      <c r="CM64" s="49"/>
    </row>
    <row r="65" spans="1:91" ht="24" customHeight="1" x14ac:dyDescent="0.2">
      <c r="A65" s="49"/>
      <c r="B65" s="49"/>
      <c r="C65" s="167"/>
      <c r="D65" s="167"/>
      <c r="E65" s="293" t="s">
        <v>113</v>
      </c>
      <c r="F65" s="294"/>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6"/>
      <c r="CK65" s="49"/>
      <c r="CL65" s="49"/>
      <c r="CM65" s="49"/>
    </row>
    <row r="66" spans="1:91" ht="33" customHeight="1" x14ac:dyDescent="0.2">
      <c r="A66" s="49"/>
      <c r="B66" s="49"/>
      <c r="C66" s="167"/>
      <c r="D66" s="167"/>
      <c r="E66" s="746" t="s">
        <v>7</v>
      </c>
      <c r="F66" s="747"/>
      <c r="G66" s="747"/>
      <c r="H66" s="744" t="s">
        <v>114</v>
      </c>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8"/>
      <c r="AG66" s="746" t="s">
        <v>7</v>
      </c>
      <c r="AH66" s="747"/>
      <c r="AI66" s="747"/>
      <c r="AJ66" s="744" t="s">
        <v>115</v>
      </c>
      <c r="AK66" s="744"/>
      <c r="AL66" s="744"/>
      <c r="AM66" s="744"/>
      <c r="AN66" s="744"/>
      <c r="AO66" s="744"/>
      <c r="AP66" s="744"/>
      <c r="AQ66" s="744"/>
      <c r="AR66" s="744"/>
      <c r="AS66" s="744"/>
      <c r="AT66" s="744"/>
      <c r="AU66" s="744"/>
      <c r="AV66" s="744"/>
      <c r="AW66" s="744"/>
      <c r="AX66" s="744"/>
      <c r="AY66" s="744"/>
      <c r="AZ66" s="744"/>
      <c r="BA66" s="744"/>
      <c r="BB66" s="744"/>
      <c r="BC66" s="744"/>
      <c r="BD66" s="748"/>
      <c r="BE66" s="746" t="s">
        <v>7</v>
      </c>
      <c r="BF66" s="747"/>
      <c r="BG66" s="747"/>
      <c r="BH66" s="744" t="s">
        <v>116</v>
      </c>
      <c r="BI66" s="744"/>
      <c r="BJ66" s="744"/>
      <c r="BK66" s="744"/>
      <c r="BL66" s="744"/>
      <c r="BM66" s="744"/>
      <c r="BN66" s="744"/>
      <c r="BO66" s="744"/>
      <c r="BP66" s="757"/>
      <c r="BQ66" s="757"/>
      <c r="BR66" s="757"/>
      <c r="BS66" s="757"/>
      <c r="BT66" s="757"/>
      <c r="BU66" s="757"/>
      <c r="BV66" s="757"/>
      <c r="BW66" s="757"/>
      <c r="BX66" s="757"/>
      <c r="BY66" s="757"/>
      <c r="BZ66" s="757"/>
      <c r="CA66" s="757"/>
      <c r="CB66" s="757"/>
      <c r="CC66" s="757"/>
      <c r="CD66" s="757"/>
      <c r="CE66" s="757"/>
      <c r="CF66" s="758" t="s">
        <v>45</v>
      </c>
      <c r="CG66" s="758"/>
      <c r="CH66" s="758"/>
      <c r="CI66" s="758"/>
      <c r="CJ66" s="759"/>
      <c r="CK66" s="49"/>
      <c r="CL66" s="49"/>
      <c r="CM66" s="49"/>
    </row>
    <row r="67" spans="1:91" ht="32.15" customHeight="1" x14ac:dyDescent="0.2">
      <c r="A67" s="49"/>
      <c r="B67" s="49"/>
      <c r="C67" s="167"/>
      <c r="D67" s="167"/>
      <c r="E67" s="736" t="s">
        <v>117</v>
      </c>
      <c r="F67" s="736"/>
      <c r="G67" s="736"/>
      <c r="H67" s="736"/>
      <c r="I67" s="736"/>
      <c r="J67" s="736"/>
      <c r="K67" s="736"/>
      <c r="L67" s="736"/>
      <c r="M67" s="736"/>
      <c r="N67" s="736"/>
      <c r="O67" s="736"/>
      <c r="P67" s="736"/>
      <c r="Q67" s="736"/>
      <c r="R67" s="736"/>
      <c r="S67" s="736"/>
      <c r="T67" s="736"/>
      <c r="U67" s="736"/>
      <c r="V67" s="736"/>
      <c r="W67" s="736"/>
      <c r="X67" s="736"/>
      <c r="Y67" s="736"/>
      <c r="Z67" s="736"/>
      <c r="AA67" s="736"/>
      <c r="AB67" s="736"/>
      <c r="AC67" s="736"/>
      <c r="AD67" s="736"/>
      <c r="AE67" s="736"/>
      <c r="AF67" s="736"/>
      <c r="AG67" s="749"/>
      <c r="AH67" s="750"/>
      <c r="AI67" s="750"/>
      <c r="AJ67" s="750"/>
      <c r="AK67" s="750"/>
      <c r="AL67" s="750"/>
      <c r="AM67" s="750"/>
      <c r="AN67" s="751"/>
      <c r="AO67" s="749"/>
      <c r="AP67" s="750"/>
      <c r="AQ67" s="750"/>
      <c r="AR67" s="750"/>
      <c r="AS67" s="750"/>
      <c r="AT67" s="750"/>
      <c r="AU67" s="750"/>
      <c r="AV67" s="751"/>
      <c r="AW67" s="749"/>
      <c r="AX67" s="750"/>
      <c r="AY67" s="750"/>
      <c r="AZ67" s="750"/>
      <c r="BA67" s="750"/>
      <c r="BB67" s="750"/>
      <c r="BC67" s="750"/>
      <c r="BD67" s="751"/>
      <c r="BE67" s="749"/>
      <c r="BF67" s="750"/>
      <c r="BG67" s="750"/>
      <c r="BH67" s="750"/>
      <c r="BI67" s="750"/>
      <c r="BJ67" s="750"/>
      <c r="BK67" s="750"/>
      <c r="BL67" s="751"/>
      <c r="BM67" s="749"/>
      <c r="BN67" s="750"/>
      <c r="BO67" s="750"/>
      <c r="BP67" s="750"/>
      <c r="BQ67" s="750"/>
      <c r="BR67" s="750"/>
      <c r="BS67" s="750"/>
      <c r="BT67" s="751"/>
      <c r="BU67" s="749"/>
      <c r="BV67" s="750"/>
      <c r="BW67" s="750"/>
      <c r="BX67" s="750"/>
      <c r="BY67" s="750"/>
      <c r="BZ67" s="750"/>
      <c r="CA67" s="750"/>
      <c r="CB67" s="751"/>
      <c r="CC67" s="749"/>
      <c r="CD67" s="750"/>
      <c r="CE67" s="750"/>
      <c r="CF67" s="750"/>
      <c r="CG67" s="750"/>
      <c r="CH67" s="750"/>
      <c r="CI67" s="750"/>
      <c r="CJ67" s="751"/>
      <c r="CK67" s="49"/>
      <c r="CL67" s="49"/>
      <c r="CM67" s="49"/>
    </row>
    <row r="68" spans="1:91" ht="32.15" customHeight="1" x14ac:dyDescent="0.2">
      <c r="A68" s="49"/>
      <c r="B68" s="49"/>
      <c r="C68" s="167"/>
      <c r="D68" s="167"/>
      <c r="E68" s="736" t="s">
        <v>118</v>
      </c>
      <c r="F68" s="736"/>
      <c r="G68" s="736"/>
      <c r="H68" s="736"/>
      <c r="I68" s="736"/>
      <c r="J68" s="736"/>
      <c r="K68" s="736"/>
      <c r="L68" s="736"/>
      <c r="M68" s="736"/>
      <c r="N68" s="736"/>
      <c r="O68" s="736"/>
      <c r="P68" s="736"/>
      <c r="Q68" s="736"/>
      <c r="R68" s="736"/>
      <c r="S68" s="736"/>
      <c r="T68" s="736"/>
      <c r="U68" s="736"/>
      <c r="V68" s="736"/>
      <c r="W68" s="736"/>
      <c r="X68" s="736"/>
      <c r="Y68" s="736"/>
      <c r="Z68" s="736"/>
      <c r="AA68" s="736"/>
      <c r="AB68" s="736"/>
      <c r="AC68" s="736"/>
      <c r="AD68" s="736"/>
      <c r="AE68" s="736"/>
      <c r="AF68" s="736"/>
      <c r="AG68" s="752"/>
      <c r="AH68" s="753"/>
      <c r="AI68" s="753"/>
      <c r="AJ68" s="753"/>
      <c r="AK68" s="753"/>
      <c r="AL68" s="753"/>
      <c r="AM68" s="753"/>
      <c r="AN68" s="753"/>
      <c r="AO68" s="753"/>
      <c r="AP68" s="753"/>
      <c r="AQ68" s="753"/>
      <c r="AR68" s="753"/>
      <c r="AS68" s="753"/>
      <c r="AT68" s="753"/>
      <c r="AU68" s="753"/>
      <c r="AV68" s="753"/>
      <c r="AW68" s="753"/>
      <c r="AX68" s="753"/>
      <c r="AY68" s="753"/>
      <c r="AZ68" s="753"/>
      <c r="BA68" s="753"/>
      <c r="BB68" s="753"/>
      <c r="BC68" s="753"/>
      <c r="BD68" s="753"/>
      <c r="BE68" s="753"/>
      <c r="BF68" s="753"/>
      <c r="BG68" s="753"/>
      <c r="BH68" s="753"/>
      <c r="BI68" s="753"/>
      <c r="BJ68" s="753"/>
      <c r="BK68" s="753"/>
      <c r="BL68" s="753"/>
      <c r="BM68" s="753"/>
      <c r="BN68" s="753"/>
      <c r="BO68" s="753"/>
      <c r="BP68" s="753"/>
      <c r="BQ68" s="753"/>
      <c r="BR68" s="753"/>
      <c r="BS68" s="753"/>
      <c r="BT68" s="753"/>
      <c r="BU68" s="753"/>
      <c r="BV68" s="753"/>
      <c r="BW68" s="753"/>
      <c r="BX68" s="753"/>
      <c r="BY68" s="753"/>
      <c r="BZ68" s="753"/>
      <c r="CA68" s="753"/>
      <c r="CB68" s="753"/>
      <c r="CC68" s="753"/>
      <c r="CD68" s="753"/>
      <c r="CE68" s="753"/>
      <c r="CF68" s="753"/>
      <c r="CG68" s="753"/>
      <c r="CH68" s="753"/>
      <c r="CI68" s="753"/>
      <c r="CJ68" s="754"/>
      <c r="CK68" s="49"/>
      <c r="CL68" s="49"/>
      <c r="CM68" s="49"/>
    </row>
    <row r="69" spans="1:91" ht="18" customHeight="1" x14ac:dyDescent="0.2">
      <c r="A69" s="42"/>
      <c r="B69" s="42"/>
      <c r="C69" s="42"/>
      <c r="D69" s="99"/>
      <c r="E69" s="99"/>
      <c r="F69" s="99"/>
      <c r="G69" s="99"/>
      <c r="H69" s="99"/>
      <c r="I69" s="99"/>
      <c r="J69" s="99"/>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row>
    <row r="70" spans="1:91" ht="18" customHeight="1" x14ac:dyDescent="0.2">
      <c r="A70" s="42"/>
      <c r="B70" s="42"/>
      <c r="C70" s="42"/>
      <c r="D70" s="99"/>
      <c r="E70" s="99"/>
      <c r="F70" s="99"/>
      <c r="G70" s="99"/>
      <c r="H70" s="99"/>
      <c r="I70" s="99"/>
      <c r="J70" s="99"/>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row>
    <row r="71" spans="1:91" ht="18" customHeight="1" x14ac:dyDescent="0.2">
      <c r="A71" s="42"/>
      <c r="B71" s="42"/>
      <c r="C71" s="42"/>
      <c r="D71" s="99"/>
      <c r="E71" s="99"/>
      <c r="F71" s="99"/>
      <c r="G71" s="99"/>
      <c r="H71" s="99"/>
      <c r="I71" s="99"/>
      <c r="J71" s="99"/>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row>
    <row r="72" spans="1:91" ht="18" customHeight="1" x14ac:dyDescent="0.2">
      <c r="A72" s="42"/>
      <c r="B72" s="42"/>
      <c r="C72" s="42"/>
      <c r="D72" s="99"/>
      <c r="E72" s="99"/>
      <c r="F72" s="99"/>
      <c r="G72" s="99"/>
      <c r="H72" s="99"/>
      <c r="I72" s="99"/>
      <c r="J72" s="99"/>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row>
    <row r="73" spans="1:91" ht="18" customHeight="1" x14ac:dyDescent="0.2">
      <c r="A73" s="42"/>
      <c r="B73" s="42"/>
      <c r="C73" s="42"/>
      <c r="D73" s="99"/>
      <c r="E73" s="99"/>
      <c r="F73" s="99"/>
      <c r="G73" s="99"/>
      <c r="H73" s="99"/>
      <c r="I73" s="99"/>
      <c r="J73" s="99"/>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row>
    <row r="74" spans="1:91" ht="18" customHeight="1" x14ac:dyDescent="0.2">
      <c r="A74" s="42"/>
      <c r="B74" s="42"/>
      <c r="C74" s="42"/>
      <c r="D74" s="99"/>
      <c r="E74" s="99"/>
      <c r="F74" s="99"/>
      <c r="G74" s="99"/>
      <c r="H74" s="99"/>
      <c r="I74" s="99"/>
      <c r="J74" s="99"/>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1:91" ht="18" customHeight="1" x14ac:dyDescent="0.2">
      <c r="A75" s="42"/>
      <c r="B75" s="42"/>
      <c r="C75" s="42"/>
      <c r="D75" s="99"/>
      <c r="E75" s="99"/>
      <c r="F75" s="99"/>
      <c r="G75" s="99"/>
      <c r="H75" s="99"/>
      <c r="I75" s="99"/>
      <c r="J75" s="99"/>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row>
    <row r="76" spans="1:91" ht="18" customHeight="1" x14ac:dyDescent="0.2">
      <c r="A76" s="42"/>
      <c r="B76" s="42"/>
      <c r="C76" s="42"/>
      <c r="D76" s="99"/>
      <c r="E76" s="99"/>
      <c r="F76" s="99"/>
      <c r="G76" s="99"/>
      <c r="H76" s="99"/>
      <c r="I76" s="99"/>
      <c r="J76" s="99"/>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row>
    <row r="77" spans="1:91" ht="18" customHeight="1" x14ac:dyDescent="0.2">
      <c r="A77" s="42"/>
      <c r="B77" s="42"/>
      <c r="C77" s="42"/>
      <c r="D77" s="99"/>
      <c r="E77" s="99"/>
      <c r="F77" s="99"/>
      <c r="G77" s="99"/>
      <c r="H77" s="99"/>
      <c r="I77" s="99"/>
      <c r="J77" s="99"/>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row>
    <row r="78" spans="1:91" ht="18" customHeight="1" x14ac:dyDescent="0.2">
      <c r="E78" s="41"/>
      <c r="F78" s="41"/>
      <c r="G78" s="42"/>
      <c r="H78" s="41"/>
    </row>
  </sheetData>
  <sheetProtection algorithmName="SHA-512" hashValue="U76fEvJYHx4QX/ZfIeS+8FDlZ1LlohnGHPitbyXpZbcoHS+qExTh7D8Ep/R45SRiOpq64IknoTusYCsgsBkP+g==" saltValue="ORMfZdA2Ug0UGkxhggCnxg==" spinCount="100000" sheet="1" objects="1" scenarios="1"/>
  <mergeCells count="101">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E50:AF50"/>
    <mergeCell ref="AG50:CJ50"/>
    <mergeCell ref="E51:AF51"/>
    <mergeCell ref="AG51:CJ51"/>
    <mergeCell ref="A56:X56"/>
    <mergeCell ref="Y56:BO56"/>
    <mergeCell ref="BP56:CN56"/>
    <mergeCell ref="BQ57:CN57"/>
    <mergeCell ref="E61:AF61"/>
    <mergeCell ref="AG61:CJ61"/>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CM5:CN5"/>
    <mergeCell ref="AJ11:AR11"/>
    <mergeCell ref="AT11:BC11"/>
    <mergeCell ref="BD11:BH11"/>
    <mergeCell ref="BI11:BJ11"/>
    <mergeCell ref="BK11:BO11"/>
    <mergeCell ref="BY5:BZ5"/>
    <mergeCell ref="CA5:CE5"/>
    <mergeCell ref="CF5:CG5"/>
    <mergeCell ref="CH5:CL5"/>
    <mergeCell ref="BR5:BU5"/>
    <mergeCell ref="BV5:BX5"/>
  </mergeCells>
  <phoneticPr fontId="53"/>
  <conditionalFormatting sqref="E66:G66 AG66:AI66 BE66:BG66">
    <cfRule type="expression" dxfId="42" priority="44" stopIfTrue="1">
      <formula>AND($E$66="□",$AG$66="□",$BE$66="□")</formula>
    </cfRule>
  </conditionalFormatting>
  <conditionalFormatting sqref="E62:K62">
    <cfRule type="expression" dxfId="41" priority="53" stopIfTrue="1">
      <formula>$E$62=""</formula>
    </cfRule>
  </conditionalFormatting>
  <conditionalFormatting sqref="H32:K32">
    <cfRule type="expression" dxfId="40" priority="7">
      <formula>$H$32=""</formula>
    </cfRule>
  </conditionalFormatting>
  <conditionalFormatting sqref="L62:R62">
    <cfRule type="expression" dxfId="39" priority="52" stopIfTrue="1">
      <formula>$L$62=""</formula>
    </cfRule>
  </conditionalFormatting>
  <conditionalFormatting sqref="L64:R64">
    <cfRule type="expression" dxfId="38" priority="48" stopIfTrue="1">
      <formula>$L$64=""</formula>
    </cfRule>
  </conditionalFormatting>
  <conditionalFormatting sqref="O32:S32">
    <cfRule type="expression" dxfId="37" priority="6">
      <formula>$O$32=""</formula>
    </cfRule>
  </conditionalFormatting>
  <conditionalFormatting sqref="S62:Y62">
    <cfRule type="expression" dxfId="36" priority="51" stopIfTrue="1">
      <formula>$S$62=""</formula>
    </cfRule>
  </conditionalFormatting>
  <conditionalFormatting sqref="S64:Y64">
    <cfRule type="expression" dxfId="35" priority="47" stopIfTrue="1">
      <formula>$S$64=""</formula>
    </cfRule>
  </conditionalFormatting>
  <conditionalFormatting sqref="W32:AA32">
    <cfRule type="expression" dxfId="34" priority="5">
      <formula>$W$32=""</formula>
    </cfRule>
  </conditionalFormatting>
  <conditionalFormatting sqref="Y56:BO56">
    <cfRule type="expression" dxfId="33" priority="54">
      <formula>$Y$56=""</formula>
    </cfRule>
  </conditionalFormatting>
  <conditionalFormatting sqref="Z62:AF62">
    <cfRule type="expression" dxfId="32" priority="50" stopIfTrue="1">
      <formula>$Z$62=""</formula>
    </cfRule>
  </conditionalFormatting>
  <conditionalFormatting sqref="Z64:AF64">
    <cfRule type="expression" dxfId="31" priority="46" stopIfTrue="1">
      <formula>$Z$64=""</formula>
    </cfRule>
  </conditionalFormatting>
  <conditionalFormatting sqref="AG67:AN67">
    <cfRule type="expression" dxfId="30" priority="43" stopIfTrue="1">
      <formula>$AG$67=""</formula>
    </cfRule>
  </conditionalFormatting>
  <conditionalFormatting sqref="AG50:CJ50">
    <cfRule type="expression" dxfId="29" priority="57">
      <formula>$AG$50=""</formula>
    </cfRule>
  </conditionalFormatting>
  <conditionalFormatting sqref="AG51:CJ51">
    <cfRule type="expression" dxfId="28" priority="58">
      <formula>$AG$51=""</formula>
    </cfRule>
  </conditionalFormatting>
  <conditionalFormatting sqref="AG62:CJ62">
    <cfRule type="expression" dxfId="27" priority="49" stopIfTrue="1">
      <formula>$AG$62=""</formula>
    </cfRule>
  </conditionalFormatting>
  <conditionalFormatting sqref="AG64:CJ64">
    <cfRule type="expression" dxfId="26" priority="45" stopIfTrue="1">
      <formula>$AG$64=""</formula>
    </cfRule>
  </conditionalFormatting>
  <conditionalFormatting sqref="AG68:CJ68">
    <cfRule type="expression" dxfId="25" priority="36" stopIfTrue="1">
      <formula>$AG$68=""</formula>
    </cfRule>
  </conditionalFormatting>
  <conditionalFormatting sqref="AO67:AV67">
    <cfRule type="expression" dxfId="24" priority="42" stopIfTrue="1">
      <formula>$AO$67=""</formula>
    </cfRule>
  </conditionalFormatting>
  <conditionalFormatting sqref="AU49:AZ49">
    <cfRule type="expression" dxfId="23" priority="56">
      <formula>$AU$49=""</formula>
    </cfRule>
  </conditionalFormatting>
  <conditionalFormatting sqref="AW67:BD67">
    <cfRule type="expression" dxfId="22" priority="41" stopIfTrue="1">
      <formula>$AW$67=""</formula>
    </cfRule>
  </conditionalFormatting>
  <conditionalFormatting sqref="BD11:BH11">
    <cfRule type="expression" dxfId="21" priority="24">
      <formula>$BD$11=""</formula>
    </cfRule>
  </conditionalFormatting>
  <conditionalFormatting sqref="BD12:BK12">
    <cfRule type="expression" dxfId="20" priority="22">
      <formula>$BD$12=""</formula>
    </cfRule>
  </conditionalFormatting>
  <conditionalFormatting sqref="BD49:BK49">
    <cfRule type="expression" dxfId="19" priority="55">
      <formula>$BD$49=""</formula>
    </cfRule>
  </conditionalFormatting>
  <conditionalFormatting sqref="BD14:CJ14">
    <cfRule type="expression" dxfId="18" priority="19">
      <formula>$BD$14=""</formula>
    </cfRule>
  </conditionalFormatting>
  <conditionalFormatting sqref="BD15:CJ15">
    <cfRule type="expression" dxfId="17" priority="18">
      <formula>$BD$15=""</formula>
    </cfRule>
  </conditionalFormatting>
  <conditionalFormatting sqref="BD17:CJ17">
    <cfRule type="expression" dxfId="16" priority="17">
      <formula>$BD$17=""</formula>
    </cfRule>
  </conditionalFormatting>
  <conditionalFormatting sqref="BD18:CJ18">
    <cfRule type="expression" dxfId="15" priority="16">
      <formula>$BD$18=""</formula>
    </cfRule>
  </conditionalFormatting>
  <conditionalFormatting sqref="BD19:CJ19">
    <cfRule type="expression" dxfId="14" priority="15">
      <formula>$BD$19=""</formula>
    </cfRule>
  </conditionalFormatting>
  <conditionalFormatting sqref="BD20:CJ20">
    <cfRule type="expression" dxfId="13" priority="14">
      <formula>$BD$20=""</formula>
    </cfRule>
  </conditionalFormatting>
  <conditionalFormatting sqref="BD13:CL13">
    <cfRule type="expression" dxfId="12" priority="20">
      <formula>$BD$13=""</formula>
    </cfRule>
  </conditionalFormatting>
  <conditionalFormatting sqref="BE67:BL67">
    <cfRule type="expression" dxfId="11" priority="40" stopIfTrue="1">
      <formula>$BE$67=""</formula>
    </cfRule>
  </conditionalFormatting>
  <conditionalFormatting sqref="BF32">
    <cfRule type="expression" dxfId="10" priority="4">
      <formula>$BF$32=""</formula>
    </cfRule>
  </conditionalFormatting>
  <conditionalFormatting sqref="BK11:BO11">
    <cfRule type="expression" dxfId="9" priority="23">
      <formula>$BK$11=""</formula>
    </cfRule>
  </conditionalFormatting>
  <conditionalFormatting sqref="BL12:CL12">
    <cfRule type="expression" dxfId="8" priority="21">
      <formula>$BL$12=""</formula>
    </cfRule>
  </conditionalFormatting>
  <conditionalFormatting sqref="BM67:BT67">
    <cfRule type="expression" dxfId="7" priority="39" stopIfTrue="1">
      <formula>$BM$67=""</formula>
    </cfRule>
  </conditionalFormatting>
  <conditionalFormatting sqref="BP66:CE66">
    <cfRule type="expression" dxfId="6" priority="35" stopIfTrue="1">
      <formula>AND($BE$86="■",$BP$86="")</formula>
    </cfRule>
  </conditionalFormatting>
  <conditionalFormatting sqref="BQ32">
    <cfRule type="expression" dxfId="5" priority="3">
      <formula>$BQ$32=""</formula>
    </cfRule>
  </conditionalFormatting>
  <conditionalFormatting sqref="BU67:CB67">
    <cfRule type="expression" dxfId="4" priority="38" stopIfTrue="1">
      <formula>$BU$67=""</formula>
    </cfRule>
  </conditionalFormatting>
  <conditionalFormatting sqref="BV5:BX5">
    <cfRule type="expression" dxfId="3" priority="2">
      <formula>$BV$5=""</formula>
    </cfRule>
  </conditionalFormatting>
  <conditionalFormatting sqref="CA5:CE5">
    <cfRule type="expression" dxfId="2" priority="10" stopIfTrue="1">
      <formula>$CA$5=""</formula>
    </cfRule>
  </conditionalFormatting>
  <conditionalFormatting sqref="CC67:CJ67">
    <cfRule type="expression" dxfId="1" priority="37" stopIfTrue="1">
      <formula>$CC$67=""</formula>
    </cfRule>
  </conditionalFormatting>
  <conditionalFormatting sqref="CH5:CL5">
    <cfRule type="expression" dxfId="0" priority="1">
      <formula>$CH$5=""</formula>
    </cfRule>
  </conditionalFormatting>
  <dataValidations count="7">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allowBlank="1" showErrorMessage="1" error="1から12までの半角整数を入力してください。" prompt="「交付額確定通知書」の右上に記載されている確定通知日以降の日付を入力してください。_x000a_" sqref="CA5:CE5" xr:uid="{52037E55-C9AE-4713-9844-63A764A3C881}">
      <formula1>1</formula1>
      <formula2>12</formula2>
    </dataValidation>
    <dataValidation type="whole" imeMode="disabled" operator="greaterThanOrEqual" allowBlank="1" showErrorMessage="1" error="半角整数を入力してください。" sqref="BV5:BX5" xr:uid="{75D06653-2ECB-42CA-A293-CC1B4DB7515E}">
      <formula1>4</formula1>
    </dataValidation>
    <dataValidation type="whole" imeMode="disabled" allowBlank="1" showInputMessage="1" showErrorMessage="1" error="1から31までの半角整数を入力してください。" sqref="CH5:CL5" xr:uid="{294ADFDF-9804-4597-8215-0F7A3021FC04}">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tabColor theme="1"/>
  </sheetPr>
  <dimension ref="A1"/>
  <sheetViews>
    <sheetView workbookViewId="0">
      <selection sqref="A1:XFD1048576"/>
    </sheetView>
  </sheetViews>
  <sheetFormatPr defaultColWidth="9" defaultRowHeight="13" x14ac:dyDescent="0.2"/>
  <cols>
    <col min="1" max="16384" width="9" style="231"/>
  </cols>
  <sheetData/>
  <phoneticPr fontId="5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完了（居間だけ集全）</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2022-06-07T06:54:24Z</cp:lastPrinted>
  <dcterms:created xsi:type="dcterms:W3CDTF">2020-04-14T05:36:12Z</dcterms:created>
  <dcterms:modified xsi:type="dcterms:W3CDTF">2024-01-10T04:13:21Z</dcterms:modified>
</cp:coreProperties>
</file>