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Z:\2019年度事業\11_R1補正　活動拠点強靭・自給エリア\13_レジZEH-M\90_HPイメージ等\release0323\cat-06\doc\"/>
    </mc:Choice>
  </mc:AlternateContent>
  <bookViews>
    <workbookView xWindow="-108" yWindow="-108" windowWidth="23256" windowHeight="12576" tabRatio="803"/>
  </bookViews>
  <sheets>
    <sheet name="別紙1-1 " sheetId="189" r:id="rId1"/>
    <sheet name="別紙1-2 " sheetId="190" r:id="rId2"/>
    <sheet name="別紙1-3 " sheetId="191" r:id="rId3"/>
    <sheet name="別紙1-4" sheetId="154" r:id="rId4"/>
    <sheet name="別紙1-5" sheetId="50" r:id="rId5"/>
    <sheet name="別紙3" sheetId="187" r:id="rId6"/>
    <sheet name="表" sheetId="192" state="hidden" r:id="rId7"/>
    <sheet name="換算係数" sheetId="5" state="hidden" r:id="rId8"/>
    <sheet name="選択肢" sheetId="64" state="hidden" r:id="rId9"/>
    <sheet name="早見表" sheetId="76" state="hidden" r:id="rId10"/>
    <sheet name="注意" sheetId="140" state="hidden" r:id="rId11"/>
    <sheet name="条件文" sheetId="73"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i2" localSheetId="1" hidden="1">{"操作手順Ａ４",#N/A,FALSE,"SG01"}</definedName>
    <definedName name="______i2" localSheetId="3" hidden="1">{"操作手順Ａ４",#N/A,FALSE,"SG01"}</definedName>
    <definedName name="______i2" localSheetId="5" hidden="1">{"操作手順Ａ４",#N/A,FALSE,"SG01"}</definedName>
    <definedName name="______i2" hidden="1">{"操作手順Ａ４",#N/A,FALSE,"SG01"}</definedName>
    <definedName name="______i3" localSheetId="1" hidden="1">{"操作手順Ａ４",#N/A,FALSE,"SG01"}</definedName>
    <definedName name="______i3" localSheetId="3" hidden="1">{"操作手順Ａ４",#N/A,FALSE,"SG01"}</definedName>
    <definedName name="______i3" localSheetId="5" hidden="1">{"操作手順Ａ４",#N/A,FALSE,"SG01"}</definedName>
    <definedName name="______i3" hidden="1">{"操作手順Ａ４",#N/A,FALSE,"SG01"}</definedName>
    <definedName name="______i4" localSheetId="1" hidden="1">{"作業手順",#N/A,FALSE,"SG02"}</definedName>
    <definedName name="______i4" localSheetId="3" hidden="1">{"作業手順",#N/A,FALSE,"SG02"}</definedName>
    <definedName name="______i4" localSheetId="5" hidden="1">{"作業手順",#N/A,FALSE,"SG02"}</definedName>
    <definedName name="______i4" hidden="1">{"作業手順",#N/A,FALSE,"SG02"}</definedName>
    <definedName name="_____i2" localSheetId="1" hidden="1">{"操作手順Ａ４",#N/A,FALSE,"SG01"}</definedName>
    <definedName name="_____i2" localSheetId="3" hidden="1">{"操作手順Ａ４",#N/A,FALSE,"SG01"}</definedName>
    <definedName name="_____i2" localSheetId="5" hidden="1">{"操作手順Ａ４",#N/A,FALSE,"SG01"}</definedName>
    <definedName name="_____i2" hidden="1">{"操作手順Ａ４",#N/A,FALSE,"SG01"}</definedName>
    <definedName name="_____i3" localSheetId="1" hidden="1">{"操作手順Ａ４",#N/A,FALSE,"SG01"}</definedName>
    <definedName name="_____i3" localSheetId="3" hidden="1">{"操作手順Ａ４",#N/A,FALSE,"SG01"}</definedName>
    <definedName name="_____i3" localSheetId="5" hidden="1">{"操作手順Ａ４",#N/A,FALSE,"SG01"}</definedName>
    <definedName name="_____i3" hidden="1">{"操作手順Ａ４",#N/A,FALSE,"SG01"}</definedName>
    <definedName name="_____i4" localSheetId="1" hidden="1">{"作業手順",#N/A,FALSE,"SG02"}</definedName>
    <definedName name="_____i4" localSheetId="3" hidden="1">{"作業手順",#N/A,FALSE,"SG02"}</definedName>
    <definedName name="_____i4" localSheetId="5" hidden="1">{"作業手順",#N/A,FALSE,"SG02"}</definedName>
    <definedName name="_____i4" hidden="1">{"作業手順",#N/A,FALSE,"SG02"}</definedName>
    <definedName name="____i2" localSheetId="1" hidden="1">{"操作手順Ａ４",#N/A,FALSE,"SG01"}</definedName>
    <definedName name="____i2" localSheetId="3" hidden="1">{"操作手順Ａ４",#N/A,FALSE,"SG01"}</definedName>
    <definedName name="____i2" localSheetId="5" hidden="1">{"操作手順Ａ４",#N/A,FALSE,"SG01"}</definedName>
    <definedName name="____i2" hidden="1">{"操作手順Ａ４",#N/A,FALSE,"SG01"}</definedName>
    <definedName name="____i3" localSheetId="1" hidden="1">{"操作手順Ａ４",#N/A,FALSE,"SG01"}</definedName>
    <definedName name="____i3" localSheetId="3" hidden="1">{"操作手順Ａ４",#N/A,FALSE,"SG01"}</definedName>
    <definedName name="____i3" localSheetId="5" hidden="1">{"操作手順Ａ４",#N/A,FALSE,"SG01"}</definedName>
    <definedName name="____i3" hidden="1">{"操作手順Ａ４",#N/A,FALSE,"SG01"}</definedName>
    <definedName name="____i4" localSheetId="1" hidden="1">{"作業手順",#N/A,FALSE,"SG02"}</definedName>
    <definedName name="____i4" localSheetId="3" hidden="1">{"作業手順",#N/A,FALSE,"SG02"}</definedName>
    <definedName name="____i4" localSheetId="5" hidden="1">{"作業手順",#N/A,FALSE,"SG02"}</definedName>
    <definedName name="____i4" hidden="1">{"作業手順",#N/A,FALSE,"SG02"}</definedName>
    <definedName name="___i2" localSheetId="1" hidden="1">{"操作手順Ａ４",#N/A,FALSE,"SG01"}</definedName>
    <definedName name="___i2" localSheetId="3" hidden="1">{"操作手順Ａ４",#N/A,FALSE,"SG01"}</definedName>
    <definedName name="___i2" localSheetId="5" hidden="1">{"操作手順Ａ４",#N/A,FALSE,"SG01"}</definedName>
    <definedName name="___i2" hidden="1">{"操作手順Ａ４",#N/A,FALSE,"SG01"}</definedName>
    <definedName name="___i3" localSheetId="1" hidden="1">{"操作手順Ａ４",#N/A,FALSE,"SG01"}</definedName>
    <definedName name="___i3" localSheetId="3" hidden="1">{"操作手順Ａ４",#N/A,FALSE,"SG01"}</definedName>
    <definedName name="___i3" localSheetId="5" hidden="1">{"操作手順Ａ４",#N/A,FALSE,"SG01"}</definedName>
    <definedName name="___i3" hidden="1">{"操作手順Ａ４",#N/A,FALSE,"SG01"}</definedName>
    <definedName name="___i4" localSheetId="1" hidden="1">{"作業手順",#N/A,FALSE,"SG02"}</definedName>
    <definedName name="___i4" localSheetId="3" hidden="1">{"作業手順",#N/A,FALSE,"SG02"}</definedName>
    <definedName name="___i4" localSheetId="5" hidden="1">{"作業手順",#N/A,FALSE,"SG02"}</definedName>
    <definedName name="___i4" hidden="1">{"作業手順",#N/A,FALSE,"SG02"}</definedName>
    <definedName name="__i2" localSheetId="1" hidden="1">{"操作手順Ａ４",#N/A,FALSE,"SG01"}</definedName>
    <definedName name="__i2" localSheetId="3" hidden="1">{"操作手順Ａ４",#N/A,FALSE,"SG01"}</definedName>
    <definedName name="__i2" localSheetId="5" hidden="1">{"操作手順Ａ４",#N/A,FALSE,"SG01"}</definedName>
    <definedName name="__i2" hidden="1">{"操作手順Ａ４",#N/A,FALSE,"SG01"}</definedName>
    <definedName name="__i22" localSheetId="1" hidden="1">{"操作手順Ａ４",#N/A,FALSE,"SG01"}</definedName>
    <definedName name="__i22" localSheetId="3" hidden="1">{"操作手順Ａ４",#N/A,FALSE,"SG01"}</definedName>
    <definedName name="__i22" localSheetId="5" hidden="1">{"操作手順Ａ４",#N/A,FALSE,"SG01"}</definedName>
    <definedName name="__i22" hidden="1">{"操作手順Ａ４",#N/A,FALSE,"SG01"}</definedName>
    <definedName name="__i3" localSheetId="1" hidden="1">{"操作手順Ａ４",#N/A,FALSE,"SG01"}</definedName>
    <definedName name="__i3" localSheetId="3" hidden="1">{"操作手順Ａ４",#N/A,FALSE,"SG01"}</definedName>
    <definedName name="__i3" localSheetId="5" hidden="1">{"操作手順Ａ４",#N/A,FALSE,"SG01"}</definedName>
    <definedName name="__i3" hidden="1">{"操作手順Ａ４",#N/A,FALSE,"SG01"}</definedName>
    <definedName name="__i33" localSheetId="1" hidden="1">{"操作手順Ａ４",#N/A,FALSE,"SG01"}</definedName>
    <definedName name="__i33" localSheetId="3" hidden="1">{"操作手順Ａ４",#N/A,FALSE,"SG01"}</definedName>
    <definedName name="__i33" localSheetId="5" hidden="1">{"操作手順Ａ４",#N/A,FALSE,"SG01"}</definedName>
    <definedName name="__i33" hidden="1">{"操作手順Ａ４",#N/A,FALSE,"SG01"}</definedName>
    <definedName name="__i4" localSheetId="1" hidden="1">{"作業手順",#N/A,FALSE,"SG02"}</definedName>
    <definedName name="__i4" localSheetId="3" hidden="1">{"作業手順",#N/A,FALSE,"SG02"}</definedName>
    <definedName name="__i4" localSheetId="5" hidden="1">{"作業手順",#N/A,FALSE,"SG02"}</definedName>
    <definedName name="__i4" hidden="1">{"作業手順",#N/A,FALSE,"SG02"}</definedName>
    <definedName name="__i5" localSheetId="1" hidden="1">{"作業手順",#N/A,FALSE,"SG02"}</definedName>
    <definedName name="__i5" localSheetId="3" hidden="1">{"作業手順",#N/A,FALSE,"SG02"}</definedName>
    <definedName name="__i5" localSheetId="5" hidden="1">{"作業手順",#N/A,FALSE,"SG02"}</definedName>
    <definedName name="__i5" hidden="1">{"作業手順",#N/A,FALSE,"SG02"}</definedName>
    <definedName name="__i6" localSheetId="1" hidden="1">{"操作手順Ａ４",#N/A,FALSE,"SG01"}</definedName>
    <definedName name="__i6" localSheetId="3" hidden="1">{"操作手順Ａ４",#N/A,FALSE,"SG01"}</definedName>
    <definedName name="__i6" localSheetId="5" hidden="1">{"操作手順Ａ４",#N/A,FALSE,"SG01"}</definedName>
    <definedName name="__i6" hidden="1">{"操作手順Ａ４",#N/A,FALSE,"SG01"}</definedName>
    <definedName name="__i8" localSheetId="1" hidden="1">{"作業手順",#N/A,FALSE,"SG02"}</definedName>
    <definedName name="__i8" localSheetId="3" hidden="1">{"作業手順",#N/A,FALSE,"SG02"}</definedName>
    <definedName name="__i8" localSheetId="5" hidden="1">{"作業手順",#N/A,FALSE,"SG02"}</definedName>
    <definedName name="__i8" hidden="1">{"作業手順",#N/A,FALSE,"SG02"}</definedName>
    <definedName name="__tq2" localSheetId="1" hidden="1">{"作業手順",#N/A,FALSE,"SP02"}</definedName>
    <definedName name="__tq2" localSheetId="3" hidden="1">{"作業手順",#N/A,FALSE,"SP02"}</definedName>
    <definedName name="__tq2" localSheetId="5" hidden="1">{"作業手順",#N/A,FALSE,"SP02"}</definedName>
    <definedName name="__tq2" hidden="1">{"作業手順",#N/A,FALSE,"SP02"}</definedName>
    <definedName name="_12i3_" localSheetId="1" hidden="1">{"操作手順Ａ４",#N/A,FALSE,"SG01"}</definedName>
    <definedName name="_12i3_" localSheetId="3" hidden="1">{"操作手順Ａ４",#N/A,FALSE,"SG01"}</definedName>
    <definedName name="_12i3_" localSheetId="5" hidden="1">{"操作手順Ａ４",#N/A,FALSE,"SG01"}</definedName>
    <definedName name="_12i3_" hidden="1">{"操作手順Ａ４",#N/A,FALSE,"SG01"}</definedName>
    <definedName name="_12i4_" localSheetId="1" hidden="1">{"作業手順",#N/A,FALSE,"SG02"}</definedName>
    <definedName name="_12i4_" localSheetId="3" hidden="1">{"作業手順",#N/A,FALSE,"SG02"}</definedName>
    <definedName name="_12i4_" localSheetId="5" hidden="1">{"作業手順",#N/A,FALSE,"SG02"}</definedName>
    <definedName name="_12i4_" hidden="1">{"作業手順",#N/A,FALSE,"SG02"}</definedName>
    <definedName name="_15i2_" localSheetId="1" hidden="1">{"操作手順Ａ４",#N/A,FALSE,"SG01"}</definedName>
    <definedName name="_15i2_" localSheetId="3" hidden="1">{"操作手順Ａ４",#N/A,FALSE,"SG01"}</definedName>
    <definedName name="_15i2_" localSheetId="5" hidden="1">{"操作手順Ａ４",#N/A,FALSE,"SG01"}</definedName>
    <definedName name="_15i2_" hidden="1">{"操作手順Ａ４",#N/A,FALSE,"SG01"}</definedName>
    <definedName name="_16i2_" localSheetId="1" hidden="1">{"操作手順Ａ４",#N/A,FALSE,"SG01"}</definedName>
    <definedName name="_16i2_" localSheetId="3" hidden="1">{"操作手順Ａ４",#N/A,FALSE,"SG01"}</definedName>
    <definedName name="_16i2_" localSheetId="5" hidden="1">{"操作手順Ａ４",#N/A,FALSE,"SG01"}</definedName>
    <definedName name="_16i2_" hidden="1">{"操作手順Ａ４",#N/A,FALSE,"SG01"}</definedName>
    <definedName name="_18i4_" localSheetId="1" hidden="1">{"作業手順",#N/A,FALSE,"SG02"}</definedName>
    <definedName name="_18i4_" localSheetId="3" hidden="1">{"作業手順",#N/A,FALSE,"SG02"}</definedName>
    <definedName name="_18i4_" localSheetId="5" hidden="1">{"作業手順",#N/A,FALSE,"SG02"}</definedName>
    <definedName name="_18i4_" hidden="1">{"作業手順",#N/A,FALSE,"SG02"}</definedName>
    <definedName name="_1i2_" localSheetId="1" hidden="1">{"操作手順Ａ４",#N/A,FALSE,"SG01"}</definedName>
    <definedName name="_1i2_" localSheetId="3" hidden="1">{"操作手順Ａ４",#N/A,FALSE,"SG01"}</definedName>
    <definedName name="_1i2_" localSheetId="5" hidden="1">{"操作手順Ａ４",#N/A,FALSE,"SG01"}</definedName>
    <definedName name="_1i2_" hidden="1">{"操作手順Ａ４",#N/A,FALSE,"SG01"}</definedName>
    <definedName name="_2i2_" localSheetId="1" hidden="1">{"操作手順Ａ４",#N/A,FALSE,"SG01"}</definedName>
    <definedName name="_2i2_" localSheetId="3" hidden="1">{"操作手順Ａ４",#N/A,FALSE,"SG01"}</definedName>
    <definedName name="_2i2_" localSheetId="5" hidden="1">{"操作手順Ａ４",#N/A,FALSE,"SG01"}</definedName>
    <definedName name="_2i2_" hidden="1">{"操作手順Ａ４",#N/A,FALSE,"SG01"}</definedName>
    <definedName name="_2i3_" localSheetId="1" hidden="1">{"操作手順Ａ４",#N/A,FALSE,"SG01"}</definedName>
    <definedName name="_2i3_" localSheetId="3" hidden="1">{"操作手順Ａ４",#N/A,FALSE,"SG01"}</definedName>
    <definedName name="_2i3_" localSheetId="5" hidden="1">{"操作手順Ａ４",#N/A,FALSE,"SG01"}</definedName>
    <definedName name="_2i3_" hidden="1">{"操作手順Ａ４",#N/A,FALSE,"SG01"}</definedName>
    <definedName name="_30i3_" localSheetId="1" hidden="1">{"操作手順Ａ４",#N/A,FALSE,"SG01"}</definedName>
    <definedName name="_30i3_" localSheetId="3" hidden="1">{"操作手順Ａ４",#N/A,FALSE,"SG01"}</definedName>
    <definedName name="_30i3_" localSheetId="5" hidden="1">{"操作手順Ａ４",#N/A,FALSE,"SG01"}</definedName>
    <definedName name="_30i3_" hidden="1">{"操作手順Ａ４",#N/A,FALSE,"SG01"}</definedName>
    <definedName name="_32i3_" localSheetId="1" hidden="1">{"操作手順Ａ４",#N/A,FALSE,"SG01"}</definedName>
    <definedName name="_32i3_" localSheetId="3" hidden="1">{"操作手順Ａ４",#N/A,FALSE,"SG01"}</definedName>
    <definedName name="_32i3_" localSheetId="5" hidden="1">{"操作手順Ａ４",#N/A,FALSE,"SG01"}</definedName>
    <definedName name="_32i3_" hidden="1">{"操作手順Ａ４",#N/A,FALSE,"SG01"}</definedName>
    <definedName name="_3i2_" localSheetId="1" hidden="1">{"操作手順Ａ４",#N/A,FALSE,"SG01"}</definedName>
    <definedName name="_3i2_" localSheetId="3" hidden="1">{"操作手順Ａ４",#N/A,FALSE,"SG01"}</definedName>
    <definedName name="_3i2_" localSheetId="5" hidden="1">{"操作手順Ａ４",#N/A,FALSE,"SG01"}</definedName>
    <definedName name="_3i2_" hidden="1">{"操作手順Ａ４",#N/A,FALSE,"SG01"}</definedName>
    <definedName name="_3i3_" localSheetId="1" hidden="1">{"操作手順Ａ４",#N/A,FALSE,"SG01"}</definedName>
    <definedName name="_3i3_" localSheetId="3" hidden="1">{"操作手順Ａ４",#N/A,FALSE,"SG01"}</definedName>
    <definedName name="_3i3_" localSheetId="5" hidden="1">{"操作手順Ａ４",#N/A,FALSE,"SG01"}</definedName>
    <definedName name="_3i3_" hidden="1">{"操作手順Ａ４",#N/A,FALSE,"SG01"}</definedName>
    <definedName name="_3i4_" localSheetId="1" hidden="1">{"作業手順",#N/A,FALSE,"SG02"}</definedName>
    <definedName name="_3i4_" localSheetId="3" hidden="1">{"作業手順",#N/A,FALSE,"SG02"}</definedName>
    <definedName name="_3i4_" localSheetId="5" hidden="1">{"作業手順",#N/A,FALSE,"SG02"}</definedName>
    <definedName name="_3i4_" hidden="1">{"作業手順",#N/A,FALSE,"SG02"}</definedName>
    <definedName name="_45i4_" localSheetId="1" hidden="1">{"作業手順",#N/A,FALSE,"SG02"}</definedName>
    <definedName name="_45i4_" localSheetId="3" hidden="1">{"作業手順",#N/A,FALSE,"SG02"}</definedName>
    <definedName name="_45i4_" localSheetId="5" hidden="1">{"作業手順",#N/A,FALSE,"SG02"}</definedName>
    <definedName name="_45i4_" hidden="1">{"作業手順",#N/A,FALSE,"SG02"}</definedName>
    <definedName name="_48i4_" localSheetId="1" hidden="1">{"作業手順",#N/A,FALSE,"SG02"}</definedName>
    <definedName name="_48i4_" localSheetId="3" hidden="1">{"作業手順",#N/A,FALSE,"SG02"}</definedName>
    <definedName name="_48i4_" localSheetId="5" hidden="1">{"作業手順",#N/A,FALSE,"SG02"}</definedName>
    <definedName name="_48i4_" hidden="1">{"作業手順",#N/A,FALSE,"SG02"}</definedName>
    <definedName name="_4i2_" localSheetId="1" hidden="1">{"操作手順Ａ４",#N/A,FALSE,"SG01"}</definedName>
    <definedName name="_4i2_" localSheetId="3" hidden="1">{"操作手順Ａ４",#N/A,FALSE,"SG01"}</definedName>
    <definedName name="_4i2_" localSheetId="5" hidden="1">{"操作手順Ａ４",#N/A,FALSE,"SG01"}</definedName>
    <definedName name="_4i2_" hidden="1">{"操作手順Ａ４",#N/A,FALSE,"SG01"}</definedName>
    <definedName name="_4i4_" localSheetId="1" hidden="1">{"作業手順",#N/A,FALSE,"SG02"}</definedName>
    <definedName name="_4i4_" localSheetId="3" hidden="1">{"作業手順",#N/A,FALSE,"SG02"}</definedName>
    <definedName name="_4i4_" localSheetId="5" hidden="1">{"作業手順",#N/A,FALSE,"SG02"}</definedName>
    <definedName name="_4i4_" hidden="1">{"作業手順",#N/A,FALSE,"SG02"}</definedName>
    <definedName name="_6i2_" localSheetId="1" hidden="1">{"操作手順Ａ４",#N/A,FALSE,"SG01"}</definedName>
    <definedName name="_6i2_" localSheetId="3" hidden="1">{"操作手順Ａ４",#N/A,FALSE,"SG01"}</definedName>
    <definedName name="_6i2_" localSheetId="5" hidden="1">{"操作手順Ａ４",#N/A,FALSE,"SG01"}</definedName>
    <definedName name="_6i2_" hidden="1">{"操作手順Ａ４",#N/A,FALSE,"SG01"}</definedName>
    <definedName name="_6i3_" localSheetId="1" hidden="1">{"操作手順Ａ４",#N/A,FALSE,"SG01"}</definedName>
    <definedName name="_6i3_" localSheetId="3" hidden="1">{"操作手順Ａ４",#N/A,FALSE,"SG01"}</definedName>
    <definedName name="_6i3_" localSheetId="5" hidden="1">{"操作手順Ａ４",#N/A,FALSE,"SG01"}</definedName>
    <definedName name="_6i3_" hidden="1">{"操作手順Ａ４",#N/A,FALSE,"SG01"}</definedName>
    <definedName name="_8i3_" localSheetId="1" hidden="1">{"操作手順Ａ４",#N/A,FALSE,"SG01"}</definedName>
    <definedName name="_8i3_" localSheetId="3" hidden="1">{"操作手順Ａ４",#N/A,FALSE,"SG01"}</definedName>
    <definedName name="_8i3_" localSheetId="5" hidden="1">{"操作手順Ａ４",#N/A,FALSE,"SG01"}</definedName>
    <definedName name="_8i3_" hidden="1">{"操作手順Ａ４",#N/A,FALSE,"SG01"}</definedName>
    <definedName name="_9i4_" localSheetId="1" hidden="1">{"作業手順",#N/A,FALSE,"SG02"}</definedName>
    <definedName name="_9i4_" localSheetId="3" hidden="1">{"作業手順",#N/A,FALSE,"SG02"}</definedName>
    <definedName name="_9i4_" localSheetId="5" hidden="1">{"作業手順",#N/A,FALSE,"SG02"}</definedName>
    <definedName name="_9i4_" hidden="1">{"作業手順",#N/A,FALSE,"SG02"}</definedName>
    <definedName name="_i2" localSheetId="1" hidden="1">{"操作手順Ａ４",#N/A,FALSE,"SG01"}</definedName>
    <definedName name="_i2" localSheetId="3" hidden="1">{"操作手順Ａ４",#N/A,FALSE,"SG01"}</definedName>
    <definedName name="_i2" localSheetId="5" hidden="1">{"操作手順Ａ４",#N/A,FALSE,"SG01"}</definedName>
    <definedName name="_i2" hidden="1">{"操作手順Ａ４",#N/A,FALSE,"SG01"}</definedName>
    <definedName name="_i22" localSheetId="1" hidden="1">{"操作手順Ａ４",#N/A,FALSE,"SG01"}</definedName>
    <definedName name="_i22" localSheetId="3" hidden="1">{"操作手順Ａ４",#N/A,FALSE,"SG01"}</definedName>
    <definedName name="_i22" localSheetId="5" hidden="1">{"操作手順Ａ４",#N/A,FALSE,"SG01"}</definedName>
    <definedName name="_i22" hidden="1">{"操作手順Ａ４",#N/A,FALSE,"SG01"}</definedName>
    <definedName name="_i3" localSheetId="1" hidden="1">{"操作手順Ａ４",#N/A,FALSE,"SG01"}</definedName>
    <definedName name="_i3" localSheetId="3" hidden="1">{"操作手順Ａ４",#N/A,FALSE,"SG01"}</definedName>
    <definedName name="_i3" localSheetId="5" hidden="1">{"操作手順Ａ４",#N/A,FALSE,"SG01"}</definedName>
    <definedName name="_i3" hidden="1">{"操作手順Ａ４",#N/A,FALSE,"SG01"}</definedName>
    <definedName name="_i33" localSheetId="1" hidden="1">{"操作手順Ａ４",#N/A,FALSE,"SG01"}</definedName>
    <definedName name="_i33" localSheetId="3" hidden="1">{"操作手順Ａ４",#N/A,FALSE,"SG01"}</definedName>
    <definedName name="_i33" localSheetId="5" hidden="1">{"操作手順Ａ４",#N/A,FALSE,"SG01"}</definedName>
    <definedName name="_i33" hidden="1">{"操作手順Ａ４",#N/A,FALSE,"SG01"}</definedName>
    <definedName name="_i4" localSheetId="1" hidden="1">{"作業手順",#N/A,FALSE,"SG02"}</definedName>
    <definedName name="_i4" localSheetId="3" hidden="1">{"作業手順",#N/A,FALSE,"SG02"}</definedName>
    <definedName name="_i4" localSheetId="5" hidden="1">{"作業手順",#N/A,FALSE,"SG02"}</definedName>
    <definedName name="_i4" hidden="1">{"作業手順",#N/A,FALSE,"SG02"}</definedName>
    <definedName name="_i5" localSheetId="1" hidden="1">{"作業手順",#N/A,FALSE,"SG02"}</definedName>
    <definedName name="_i5" localSheetId="3" hidden="1">{"作業手順",#N/A,FALSE,"SG02"}</definedName>
    <definedName name="_i5" localSheetId="5" hidden="1">{"作業手順",#N/A,FALSE,"SG02"}</definedName>
    <definedName name="_i5" hidden="1">{"作業手順",#N/A,FALSE,"SG02"}</definedName>
    <definedName name="_i6" localSheetId="1" hidden="1">{"操作手順Ａ４",#N/A,FALSE,"SG01"}</definedName>
    <definedName name="_i6" localSheetId="3" hidden="1">{"操作手順Ａ４",#N/A,FALSE,"SG01"}</definedName>
    <definedName name="_i6" localSheetId="5" hidden="1">{"操作手順Ａ４",#N/A,FALSE,"SG01"}</definedName>
    <definedName name="_i6" hidden="1">{"操作手順Ａ４",#N/A,FALSE,"SG01"}</definedName>
    <definedName name="_i8" localSheetId="1" hidden="1">{"作業手順",#N/A,FALSE,"SG02"}</definedName>
    <definedName name="_i8" localSheetId="3" hidden="1">{"作業手順",#N/A,FALSE,"SG02"}</definedName>
    <definedName name="_i8" localSheetId="5" hidden="1">{"作業手順",#N/A,FALSE,"SG02"}</definedName>
    <definedName name="_i8" hidden="1">{"作業手順",#N/A,FALSE,"SG02"}</definedName>
    <definedName name="_Key1" localSheetId="1" hidden="1">#REF!</definedName>
    <definedName name="_Key1" localSheetId="5" hidden="1">#REF!</definedName>
    <definedName name="_Key1" hidden="1">#REF!</definedName>
    <definedName name="_Key2" localSheetId="1" hidden="1">#REF!</definedName>
    <definedName name="_Key2" localSheetId="5" hidden="1">#REF!</definedName>
    <definedName name="_Key2" hidden="1">#REF!</definedName>
    <definedName name="_Order1" hidden="1">255</definedName>
    <definedName name="_Order2" hidden="1">255</definedName>
    <definedName name="_Sort" localSheetId="1" hidden="1">#REF!</definedName>
    <definedName name="_Sort" localSheetId="5" hidden="1">#REF!</definedName>
    <definedName name="_Sort" hidden="1">#REF!</definedName>
    <definedName name="_tq2" localSheetId="1" hidden="1">{"作業手順",#N/A,FALSE,"SP02"}</definedName>
    <definedName name="_tq2" localSheetId="3" hidden="1">{"作業手順",#N/A,FALSE,"SP02"}</definedName>
    <definedName name="_tq2" localSheetId="5" hidden="1">{"作業手順",#N/A,FALSE,"SP02"}</definedName>
    <definedName name="_tq2" hidden="1">{"作業手順",#N/A,FALSE,"SP02"}</definedName>
    <definedName name="○×">選択肢!$G$59:$G$60</definedName>
    <definedName name="a" localSheetId="1" hidden="1">{"操作手順Ａ４",#N/A,FALSE,"SG01"}</definedName>
    <definedName name="a" localSheetId="3" hidden="1">{"操作手順Ａ４",#N/A,FALSE,"SG01"}</definedName>
    <definedName name="a" localSheetId="5" hidden="1">{"操作手順Ａ４",#N/A,FALSE,"SG01"}</definedName>
    <definedName name="a" hidden="1">{"操作手順Ａ４",#N/A,FALSE,"SG01"}</definedName>
    <definedName name="Ａ．居室シーリングライト" localSheetId="1">#REF!</definedName>
    <definedName name="Ａ．居室シーリングライト" localSheetId="5">#REF!</definedName>
    <definedName name="Ａ．居室シーリングライト">#REF!</definedName>
    <definedName name="aaa" localSheetId="1" hidden="1">{"操作手順Ａ４",#N/A,FALSE,"SG01"}</definedName>
    <definedName name="aaa" localSheetId="3" hidden="1">{"操作手順Ａ４",#N/A,FALSE,"SG01"}</definedName>
    <definedName name="aaa" localSheetId="5" hidden="1">{"操作手順Ａ４",#N/A,FALSE,"SG01"}</definedName>
    <definedName name="aaa" hidden="1">{"操作手順Ａ４",#N/A,FALSE,"SG01"}</definedName>
    <definedName name="AccessDatabase" hidden="1">"A:\My Documents\My Works\契約業務\02物品購入\一括手続\購入一括手続1.mdb"</definedName>
    <definedName name="axxaa" localSheetId="1" hidden="1">{"操作手順Ａ４",#N/A,FALSE,"SG01"}</definedName>
    <definedName name="axxaa" localSheetId="3" hidden="1">{"操作手順Ａ４",#N/A,FALSE,"SG01"}</definedName>
    <definedName name="axxaa" localSheetId="5" hidden="1">{"操作手順Ａ４",#N/A,FALSE,"SG01"}</definedName>
    <definedName name="axxaa" hidden="1">{"操作手順Ａ４",#N/A,FALSE,"SG01"}</definedName>
    <definedName name="Ｂ．ダウンライト" localSheetId="1">#REF!</definedName>
    <definedName name="Ｂ．ダウンライト" localSheetId="5">#REF!</definedName>
    <definedName name="Ｂ．ダウンライト">#REF!</definedName>
    <definedName name="Button_1">"購入一括手続_Sheet1_List"</definedName>
    <definedName name="Button_2">"購入一括手続_Sheet1_List"</definedName>
    <definedName name="Button_3">"購入一括手続_Sheet1_List"</definedName>
    <definedName name="Button_4">"購入一括手続_Sheet1_List"</definedName>
    <definedName name="Ｃ．ペンダント" localSheetId="1">#REF!</definedName>
    <definedName name="Ｃ．ペンダント" localSheetId="5">#REF!</definedName>
    <definedName name="Ｃ．ペンダント">#REF!</definedName>
    <definedName name="Ｄ．室内用スポットライト" localSheetId="1">#REF!</definedName>
    <definedName name="Ｄ．室内用スポットライト" localSheetId="5">#REF!</definedName>
    <definedName name="Ｄ．室内用スポットライト">#REF!</definedName>
    <definedName name="Ｅ．ブラケット" localSheetId="1">#REF!</definedName>
    <definedName name="Ｅ．ブラケット" localSheetId="5">#REF!</definedName>
    <definedName name="Ｅ．ブラケット">#REF!</definedName>
    <definedName name="Esub一覧" localSheetId="1" hidden="1">#REF!</definedName>
    <definedName name="Esub一覧" localSheetId="3" hidden="1">#REF!</definedName>
    <definedName name="Esub一覧" localSheetId="5" hidden="1">#REF!</definedName>
    <definedName name="Esub一覧" hidden="1">#REF!</definedName>
    <definedName name="Ｆ．非居室のシーリングライト" localSheetId="1">#REF!</definedName>
    <definedName name="Ｆ．非居室のシーリングライト" localSheetId="5">#REF!</definedName>
    <definedName name="Ｆ．非居室のシーリングライト">#REF!</definedName>
    <definedName name="ｆだあｓｄ" localSheetId="1">#REF!</definedName>
    <definedName name="ｆだあｓｄ" localSheetId="5">#REF!</definedName>
    <definedName name="ｆだあｓｄ">#REF!</definedName>
    <definedName name="Ｇ．足元灯" localSheetId="1">#REF!</definedName>
    <definedName name="Ｇ．足元灯" localSheetId="5">#REF!</definedName>
    <definedName name="Ｇ．足元灯">#REF!</definedName>
    <definedName name="gbr" localSheetId="1" hidden="1">{"作業手順",#N/A,FALSE,"SG04"}</definedName>
    <definedName name="gbr" localSheetId="3" hidden="1">{"作業手順",#N/A,FALSE,"SG04"}</definedName>
    <definedName name="gbr" localSheetId="5" hidden="1">{"作業手順",#N/A,FALSE,"SG04"}</definedName>
    <definedName name="gbr" hidden="1">{"作業手順",#N/A,FALSE,"SG04"}</definedName>
    <definedName name="ＨＵＵ" localSheetId="1" hidden="1">#REF!</definedName>
    <definedName name="ＨＵＵ" localSheetId="5" hidden="1">#REF!</definedName>
    <definedName name="ＨＵＵ" hidden="1">#REF!</definedName>
    <definedName name="iiiiii" localSheetId="1" hidden="1">{"操作手順Ａ４",#N/A,FALSE,"SG01"}</definedName>
    <definedName name="iiiiii" localSheetId="3" hidden="1">{"操作手順Ａ４",#N/A,FALSE,"SG01"}</definedName>
    <definedName name="iiiiii" localSheetId="5" hidden="1">{"操作手順Ａ４",#N/A,FALSE,"SG01"}</definedName>
    <definedName name="iiiiii" hidden="1">{"操作手順Ａ４",#N/A,FALSE,"SG01"}</definedName>
    <definedName name="KEY">[1]参照用シート!$D$2:$D$4</definedName>
    <definedName name="_xlnm.Print_Area" localSheetId="0">'別紙1-1 '!$B$9:$O$59</definedName>
    <definedName name="_xlnm.Print_Area" localSheetId="1">'別紙1-2 '!$B$1:$AF$41</definedName>
    <definedName name="_xlnm.Print_Area" localSheetId="2">'別紙1-3 '!$B$1:$P$64</definedName>
    <definedName name="_xlnm.Print_Area" localSheetId="3">'別紙1-4'!$B$1:$U$128</definedName>
    <definedName name="_xlnm.Print_Area" localSheetId="4">'別紙1-5'!$C$1:$AD$160</definedName>
    <definedName name="_xlnm.Print_Area" localSheetId="5">別紙3!$B$1:$AC$68</definedName>
    <definedName name="rew" localSheetId="1" hidden="1">{"作業手順",#N/A,FALSE,"SG03"}</definedName>
    <definedName name="rew" localSheetId="3" hidden="1">{"作業手順",#N/A,FALSE,"SG03"}</definedName>
    <definedName name="rew" localSheetId="5" hidden="1">{"作業手順",#N/A,FALSE,"SG03"}</definedName>
    <definedName name="rew" hidden="1">{"作業手順",#N/A,FALSE,"SG03"}</definedName>
    <definedName name="ＳＨＥＥＴ" localSheetId="1" hidden="1">#REF!</definedName>
    <definedName name="ＳＨＥＥＴ" localSheetId="5" hidden="1">#REF!</definedName>
    <definedName name="ＳＨＥＥＴ" hidden="1">#REF!</definedName>
    <definedName name="tgy" localSheetId="1" hidden="1">{"作業手順",#N/A,FALSE,"SP01"}</definedName>
    <definedName name="tgy" localSheetId="3" hidden="1">{"作業手順",#N/A,FALSE,"SP01"}</definedName>
    <definedName name="tgy" localSheetId="5" hidden="1">{"作業手順",#N/A,FALSE,"SP01"}</definedName>
    <definedName name="tgy" hidden="1">{"作業手順",#N/A,FALSE,"SP01"}</definedName>
    <definedName name="v4ed" localSheetId="1" hidden="1">{"操作手順Ａ４",#N/A,FALSE,"SG01"}</definedName>
    <definedName name="v4ed" localSheetId="3" hidden="1">{"操作手順Ａ４",#N/A,FALSE,"SG01"}</definedName>
    <definedName name="v4ed" localSheetId="5" hidden="1">{"操作手順Ａ４",#N/A,FALSE,"SG01"}</definedName>
    <definedName name="v4ed" hidden="1">{"操作手順Ａ４",#N/A,FALSE,"SG01"}</definedName>
    <definedName name="WEBプログラム" localSheetId="1">#REF!</definedName>
    <definedName name="WEBプログラム" localSheetId="5">#REF!</definedName>
    <definedName name="WEBプログラム">#REF!</definedName>
    <definedName name="wrn.ＢＳ." localSheetId="1" hidden="1">{#N/A,#N/A,FALSE,"貸借対照表";#N/A,#N/A,FALSE,"貸借対照表"}</definedName>
    <definedName name="wrn.ＢＳ." localSheetId="3" hidden="1">{#N/A,#N/A,FALSE,"貸借対照表";#N/A,#N/A,FALSE,"貸借対照表"}</definedName>
    <definedName name="wrn.ＢＳ." localSheetId="5" hidden="1">{#N/A,#N/A,FALSE,"貸借対照表";#N/A,#N/A,FALSE,"貸借対照表"}</definedName>
    <definedName name="wrn.ＢＳ." hidden="1">{#N/A,#N/A,FALSE,"貸借対照表";#N/A,#N/A,FALSE,"貸借対照表"}</definedName>
    <definedName name="wrn.作業手順Ａ４ＳＧ０２." localSheetId="1" hidden="1">{"作業手順",#N/A,FALSE,"SG02"}</definedName>
    <definedName name="wrn.作業手順Ａ４ＳＧ０２." localSheetId="3" hidden="1">{"作業手順",#N/A,FALSE,"SG02"}</definedName>
    <definedName name="wrn.作業手順Ａ４ＳＧ０２." localSheetId="5" hidden="1">{"作業手順",#N/A,FALSE,"SG02"}</definedName>
    <definedName name="wrn.作業手順Ａ４ＳＧ０２." hidden="1">{"作業手順",#N/A,FALSE,"SG02"}</definedName>
    <definedName name="wrn.作業手順Ａ４ＳＧ０３." localSheetId="1" hidden="1">{"作業手順",#N/A,FALSE,"SG03"}</definedName>
    <definedName name="wrn.作業手順Ａ４ＳＧ０３." localSheetId="3" hidden="1">{"作業手順",#N/A,FALSE,"SG03"}</definedName>
    <definedName name="wrn.作業手順Ａ４ＳＧ０３." localSheetId="5" hidden="1">{"作業手順",#N/A,FALSE,"SG03"}</definedName>
    <definedName name="wrn.作業手順Ａ４ＳＧ０３." hidden="1">{"作業手順",#N/A,FALSE,"SG03"}</definedName>
    <definedName name="wrn.作業手順Ａ４ＳＧ０４." localSheetId="1" hidden="1">{"作業手順",#N/A,FALSE,"SG04"}</definedName>
    <definedName name="wrn.作業手順Ａ４ＳＧ０４." localSheetId="3" hidden="1">{"作業手順",#N/A,FALSE,"SG04"}</definedName>
    <definedName name="wrn.作業手順Ａ４ＳＧ０４." localSheetId="5" hidden="1">{"作業手順",#N/A,FALSE,"SG04"}</definedName>
    <definedName name="wrn.作業手順Ａ４ＳＧ０４." hidden="1">{"作業手順",#N/A,FALSE,"SG04"}</definedName>
    <definedName name="wrn.作業手順Ａ４ＳＰ０１." localSheetId="1" hidden="1">{"作業手順",#N/A,FALSE,"SP01"}</definedName>
    <definedName name="wrn.作業手順Ａ４ＳＰ０１." localSheetId="3" hidden="1">{"作業手順",#N/A,FALSE,"SP01"}</definedName>
    <definedName name="wrn.作業手順Ａ４ＳＰ０１." localSheetId="5" hidden="1">{"作業手順",#N/A,FALSE,"SP01"}</definedName>
    <definedName name="wrn.作業手順Ａ４ＳＰ０１." hidden="1">{"作業手順",#N/A,FALSE,"SP01"}</definedName>
    <definedName name="wrn.作業手順Ａ４ＳＰ０２." localSheetId="1" hidden="1">{"作業手順",#N/A,FALSE,"SP02"}</definedName>
    <definedName name="wrn.作業手順Ａ４ＳＰ０２." localSheetId="3" hidden="1">{"作業手順",#N/A,FALSE,"SP02"}</definedName>
    <definedName name="wrn.作業手順Ａ４ＳＰ０２." localSheetId="5" hidden="1">{"作業手順",#N/A,FALSE,"SP02"}</definedName>
    <definedName name="wrn.作業手順Ａ４ＳＰ０２." hidden="1">{"作業手順",#N/A,FALSE,"SP02"}</definedName>
    <definedName name="wrn.操作手順Ａ４ＳＧ０１." localSheetId="1" hidden="1">{"操作手順Ａ４",#N/A,FALSE,"SG01"}</definedName>
    <definedName name="wrn.操作手順Ａ４ＳＧ０１." localSheetId="3" hidden="1">{"操作手順Ａ４",#N/A,FALSE,"SG01"}</definedName>
    <definedName name="wrn.操作手順Ａ４ＳＧ０１." localSheetId="5" hidden="1">{"操作手順Ａ４",#N/A,FALSE,"SG01"}</definedName>
    <definedName name="wrn.操作手順Ａ４ＳＧ０１." hidden="1">{"操作手順Ａ４",#N/A,FALSE,"SG01"}</definedName>
    <definedName name="wwa" localSheetId="1" hidden="1">{"作業手順",#N/A,FALSE,"SG02"}</definedName>
    <definedName name="wwa" localSheetId="3" hidden="1">{"作業手順",#N/A,FALSE,"SG02"}</definedName>
    <definedName name="wwa" localSheetId="5" hidden="1">{"作業手順",#N/A,FALSE,"SG02"}</definedName>
    <definedName name="wwa" hidden="1">{"作業手順",#N/A,FALSE,"SG02"}</definedName>
    <definedName name="あ" localSheetId="1" hidden="1">#REF!</definedName>
    <definedName name="あ" localSheetId="3" hidden="1">#REF!</definedName>
    <definedName name="あ" localSheetId="5" hidden="1">#REF!</definedName>
    <definedName name="あ" hidden="1">#REF!</definedName>
    <definedName name="あ１０" localSheetId="1" hidden="1">{"操作手順Ａ４",#N/A,FALSE,"SG01"}</definedName>
    <definedName name="あ１０" localSheetId="3" hidden="1">{"操作手順Ａ４",#N/A,FALSE,"SG01"}</definedName>
    <definedName name="あ１０" localSheetId="5" hidden="1">{"操作手順Ａ４",#N/A,FALSE,"SG01"}</definedName>
    <definedName name="あ１０" hidden="1">{"操作手順Ａ４",#N/A,FALSE,"SG01"}</definedName>
    <definedName name="あ１１" localSheetId="1" hidden="1">{"操作手順Ａ４",#N/A,FALSE,"SG01"}</definedName>
    <definedName name="あ１１" localSheetId="3" hidden="1">{"操作手順Ａ４",#N/A,FALSE,"SG01"}</definedName>
    <definedName name="あ１１" localSheetId="5" hidden="1">{"操作手順Ａ４",#N/A,FALSE,"SG01"}</definedName>
    <definedName name="あ１１" hidden="1">{"操作手順Ａ４",#N/A,FALSE,"SG01"}</definedName>
    <definedName name="あ１２" localSheetId="1" hidden="1">{"作業手順",#N/A,FALSE,"SP02"}</definedName>
    <definedName name="あ１２" localSheetId="3" hidden="1">{"作業手順",#N/A,FALSE,"SP02"}</definedName>
    <definedName name="あ１２" localSheetId="5" hidden="1">{"作業手順",#N/A,FALSE,"SP02"}</definedName>
    <definedName name="あ１２" hidden="1">{"作業手順",#N/A,FALSE,"SP02"}</definedName>
    <definedName name="あ１３" localSheetId="1" hidden="1">{"操作手順Ａ４",#N/A,FALSE,"SG01"}</definedName>
    <definedName name="あ１３" localSheetId="3" hidden="1">{"操作手順Ａ４",#N/A,FALSE,"SG01"}</definedName>
    <definedName name="あ１３" localSheetId="5" hidden="1">{"操作手順Ａ４",#N/A,FALSE,"SG01"}</definedName>
    <definedName name="あ１３" hidden="1">{"操作手順Ａ４",#N/A,FALSE,"SG01"}</definedName>
    <definedName name="あ２" localSheetId="1" hidden="1">{"操作手順Ａ４",#N/A,FALSE,"SG01"}</definedName>
    <definedName name="あ２" localSheetId="3" hidden="1">{"操作手順Ａ４",#N/A,FALSE,"SG01"}</definedName>
    <definedName name="あ２" localSheetId="5" hidden="1">{"操作手順Ａ４",#N/A,FALSE,"SG01"}</definedName>
    <definedName name="あ２" hidden="1">{"操作手順Ａ４",#N/A,FALSE,"SG01"}</definedName>
    <definedName name="あ３" localSheetId="1" hidden="1">{"作業手順",#N/A,FALSE,"SG02"}</definedName>
    <definedName name="あ３" localSheetId="3" hidden="1">{"作業手順",#N/A,FALSE,"SG02"}</definedName>
    <definedName name="あ３" localSheetId="5" hidden="1">{"作業手順",#N/A,FALSE,"SG02"}</definedName>
    <definedName name="あ３" hidden="1">{"作業手順",#N/A,FALSE,"SG02"}</definedName>
    <definedName name="あ４" localSheetId="1" hidden="1">{"操作手順Ａ４",#N/A,FALSE,"SG01"}</definedName>
    <definedName name="あ４" localSheetId="3" hidden="1">{"操作手順Ａ４",#N/A,FALSE,"SG01"}</definedName>
    <definedName name="あ４" localSheetId="5" hidden="1">{"操作手順Ａ４",#N/A,FALSE,"SG01"}</definedName>
    <definedName name="あ４" hidden="1">{"操作手順Ａ４",#N/A,FALSE,"SG01"}</definedName>
    <definedName name="あ５" localSheetId="1" hidden="1">{"作業手順",#N/A,FALSE,"SG02"}</definedName>
    <definedName name="あ５" localSheetId="3" hidden="1">{"作業手順",#N/A,FALSE,"SG02"}</definedName>
    <definedName name="あ５" localSheetId="5" hidden="1">{"作業手順",#N/A,FALSE,"SG02"}</definedName>
    <definedName name="あ５" hidden="1">{"作業手順",#N/A,FALSE,"SG02"}</definedName>
    <definedName name="あ６" localSheetId="1" hidden="1">{"作業手順",#N/A,FALSE,"SG03"}</definedName>
    <definedName name="あ６" localSheetId="3" hidden="1">{"作業手順",#N/A,FALSE,"SG03"}</definedName>
    <definedName name="あ６" localSheetId="5" hidden="1">{"作業手順",#N/A,FALSE,"SG03"}</definedName>
    <definedName name="あ６" hidden="1">{"作業手順",#N/A,FALSE,"SG03"}</definedName>
    <definedName name="あ７" localSheetId="1" hidden="1">{"作業手順",#N/A,FALSE,"SG04"}</definedName>
    <definedName name="あ７" localSheetId="3" hidden="1">{"作業手順",#N/A,FALSE,"SG04"}</definedName>
    <definedName name="あ７" localSheetId="5" hidden="1">{"作業手順",#N/A,FALSE,"SG04"}</definedName>
    <definedName name="あ７" hidden="1">{"作業手順",#N/A,FALSE,"SG04"}</definedName>
    <definedName name="あ８" localSheetId="1" hidden="1">{"作業手順",#N/A,FALSE,"SP01"}</definedName>
    <definedName name="あ８" localSheetId="3" hidden="1">{"作業手順",#N/A,FALSE,"SP01"}</definedName>
    <definedName name="あ８" localSheetId="5" hidden="1">{"作業手順",#N/A,FALSE,"SP01"}</definedName>
    <definedName name="あ８" hidden="1">{"作業手順",#N/A,FALSE,"SP01"}</definedName>
    <definedName name="あ９" localSheetId="1" hidden="1">{"作業手順",#N/A,FALSE,"SP02"}</definedName>
    <definedName name="あ９" localSheetId="3" hidden="1">{"作業手順",#N/A,FALSE,"SP02"}</definedName>
    <definedName name="あ９" localSheetId="5" hidden="1">{"作業手順",#N/A,FALSE,"SP02"}</definedName>
    <definedName name="あ９" hidden="1">{"作業手順",#N/A,FALSE,"SP02"}</definedName>
    <definedName name="ああ" localSheetId="1" hidden="1">{"操作手順Ａ４",#N/A,FALSE,"SG01"}</definedName>
    <definedName name="ああ" localSheetId="3" hidden="1">{"操作手順Ａ４",#N/A,FALSE,"SG01"}</definedName>
    <definedName name="ああ" localSheetId="5" hidden="1">{"操作手順Ａ４",#N/A,FALSE,"SG01"}</definedName>
    <definedName name="ああ" hidden="1">{"操作手順Ａ４",#N/A,FALSE,"SG01"}</definedName>
    <definedName name="あああ" localSheetId="1" hidden="1">{"作業手順",#N/A,FALSE,"SG02"}</definedName>
    <definedName name="あああ" localSheetId="3" hidden="1">{"作業手順",#N/A,FALSE,"SG02"}</definedName>
    <definedName name="あああ" localSheetId="5" hidden="1">{"作業手順",#N/A,FALSE,"SG02"}</definedName>
    <definedName name="あああ" hidden="1">{"作業手順",#N/A,FALSE,"SG02"}</definedName>
    <definedName name="ああああ">[2]参照用シート!$I$2:$I$4</definedName>
    <definedName name="ああああああああ" localSheetId="1" hidden="1">{"操作手順Ａ４",#N/A,FALSE,"SG01"}</definedName>
    <definedName name="ああああああああ" localSheetId="3" hidden="1">{"操作手順Ａ４",#N/A,FALSE,"SG01"}</definedName>
    <definedName name="ああああああああ" localSheetId="5" hidden="1">{"操作手順Ａ４",#N/A,FALSE,"SG01"}</definedName>
    <definedName name="ああああああああ" hidden="1">{"操作手順Ａ４",#N/A,FALSE,"SG01"}</definedName>
    <definedName name="エネルギー種類">換算係数!$B$3:$B$32</definedName>
    <definedName name="コージェネレーション">選択肢!$G$42:$G$44</definedName>
    <definedName name="コンポーネント">[1]参照用シート!$K$2:$K$10</definedName>
    <definedName name="スポットライト" localSheetId="1">#REF!</definedName>
    <definedName name="スポットライト" localSheetId="5">#REF!</definedName>
    <definedName name="スポットライト">#REF!</definedName>
    <definedName name="その他">選択肢!$G$46:$G$51</definedName>
    <definedName name="ダウンライト" localSheetId="1">#REF!</definedName>
    <definedName name="ダウンライト" localSheetId="5">#REF!</definedName>
    <definedName name="ダウンライト">#REF!</definedName>
    <definedName name="チェック">[1]参照用シート!$H$2:$H$3</definedName>
    <definedName name="チェック１">[3]参照用シート!$H$2:$H$3</definedName>
    <definedName name="データ型">[1]参照用シート!$F$2:$F$7</definedName>
    <definedName name="フットライト" localSheetId="1">#REF!</definedName>
    <definedName name="フットライト" localSheetId="5">#REF!</definedName>
    <definedName name="フットライト">#REF!</definedName>
    <definedName name="ブラケット" localSheetId="1">#REF!</definedName>
    <definedName name="ブラケット" localSheetId="5">#REF!</definedName>
    <definedName name="ブラケット">#REF!</definedName>
    <definedName name="フレーム場所">[4]参照用シート!$M$2:$M$4</definedName>
    <definedName name="ペンダント" localSheetId="1">#REF!</definedName>
    <definedName name="ペンダント" localSheetId="5">#REF!</definedName>
    <definedName name="ペンダント">#REF!</definedName>
    <definedName name="むむむ" localSheetId="1" hidden="1">{"作業手順",#N/A,FALSE,"SG04"}</definedName>
    <definedName name="むむむ" localSheetId="3" hidden="1">{"作業手順",#N/A,FALSE,"SG04"}</definedName>
    <definedName name="むむむ" localSheetId="5" hidden="1">{"作業手順",#N/A,FALSE,"SG04"}</definedName>
    <definedName name="むむむ" hidden="1">{"作業手順",#N/A,FALSE,"SG04"}</definedName>
    <definedName name="一体構成">選択肢!$G$39:$G$40</definedName>
    <definedName name="画面遷移パターン">[5]参照用シート!$C$2:$C$11</definedName>
    <definedName name="画面入出力項目仕様2" localSheetId="1" hidden="1">{"操作手順Ａ４",#N/A,FALSE,"SG01"}</definedName>
    <definedName name="画面入出力項目仕様2" localSheetId="3" hidden="1">{"操作手順Ａ４",#N/A,FALSE,"SG01"}</definedName>
    <definedName name="画面入出力項目仕様2" localSheetId="5" hidden="1">{"操作手順Ａ４",#N/A,FALSE,"SG01"}</definedName>
    <definedName name="画面入出力項目仕様2" hidden="1">{"操作手順Ａ４",#N/A,FALSE,"SG01"}</definedName>
    <definedName name="開口部">選択肢!$G$3:$G$5</definedName>
    <definedName name="開始月" localSheetId="1">#REF!</definedName>
    <definedName name="開始月" localSheetId="5">#REF!</definedName>
    <definedName name="開始月">#REF!</definedName>
    <definedName name="開始日" localSheetId="1">#REF!</definedName>
    <definedName name="開始日" localSheetId="5">#REF!</definedName>
    <definedName name="開始日">#REF!</definedName>
    <definedName name="開始年" localSheetId="1">#REF!</definedName>
    <definedName name="開始年" localSheetId="5">#REF!</definedName>
    <definedName name="開始年">#REF!</definedName>
    <definedName name="該否">選択肢!$G$30:$G$31</definedName>
    <definedName name="換気設備">選択肢!$G$15:$G$19</definedName>
    <definedName name="換算係数">換算係数!$B$3:$E$32</definedName>
    <definedName name="給湯設備">選択肢!$G$21:$G$26</definedName>
    <definedName name="居室シーリングライト" localSheetId="1">#REF!</definedName>
    <definedName name="居室シーリングライト" localSheetId="5">#REF!</definedName>
    <definedName name="居室シーリングライト">#REF!</definedName>
    <definedName name="区分">[1]参照用シート!$I$2:$I$4</definedName>
    <definedName name="空調設備">選択肢!$G$7:$G$10</definedName>
    <definedName name="建物構造">[6]選択肢!$A$2:$A$7</definedName>
    <definedName name="作業手順" localSheetId="1" hidden="1">{"作業手順",#N/A,FALSE,"SP02"}</definedName>
    <definedName name="作業手順" localSheetId="3" hidden="1">{"作業手順",#N/A,FALSE,"SP02"}</definedName>
    <definedName name="作業手順" localSheetId="5" hidden="1">{"作業手順",#N/A,FALSE,"SP02"}</definedName>
    <definedName name="作業手順" hidden="1">{"作業手順",#N/A,FALSE,"SP02"}</definedName>
    <definedName name="消費税" localSheetId="3">[7]選択肢!$G$52:$G$53</definedName>
    <definedName name="消費税" localSheetId="5">[8]選択肢!$G$52:$G$53</definedName>
    <definedName name="消費税">選択肢!$G$52:$G$53</definedName>
    <definedName name="照明器具" localSheetId="1">#REF!</definedName>
    <definedName name="照明器具" localSheetId="5">#REF!</definedName>
    <definedName name="照明器具">#REF!</definedName>
    <definedName name="照明設備">選択肢!$G$27:$G$28</definedName>
    <definedName name="単体Ｔ" localSheetId="1" hidden="1">{"操作手順Ａ４",#N/A,FALSE,"SG01"}</definedName>
    <definedName name="単体Ｔ" localSheetId="3" hidden="1">{"操作手順Ａ４",#N/A,FALSE,"SG01"}</definedName>
    <definedName name="単体Ｔ" localSheetId="5" hidden="1">{"操作手順Ａ４",#N/A,FALSE,"SG01"}</definedName>
    <definedName name="単体Ｔ" hidden="1">{"操作手順Ａ４",#N/A,FALSE,"SG01"}</definedName>
    <definedName name="断熱被膜">選択肢!$G$12:$G$13</definedName>
    <definedName name="締切月" localSheetId="1">#REF!</definedName>
    <definedName name="締切月" localSheetId="5">#REF!</definedName>
    <definedName name="締切月">#REF!</definedName>
    <definedName name="締切日" localSheetId="1">#REF!</definedName>
    <definedName name="締切日" localSheetId="5">#REF!</definedName>
    <definedName name="締切日">#REF!</definedName>
    <definedName name="締切年" localSheetId="1">#REF!</definedName>
    <definedName name="締切年" localSheetId="5">#REF!</definedName>
    <definedName name="締切年">#REF!</definedName>
    <definedName name="都道府県">選択肢!$D$2:$D$49</definedName>
    <definedName name="都道府県の表">表!$B$2:$B$49</definedName>
    <definedName name="都道府県名" localSheetId="11">[9]選択肢!$D$2:$D$49</definedName>
    <definedName name="都道府県名" localSheetId="1">[10]選択肢!$D$2:$D$49</definedName>
    <definedName name="都道府県名" localSheetId="3">[7]選択肢!$D$2:$D$49</definedName>
    <definedName name="都道府県名" localSheetId="5">[8]選択肢!$D$2:$D$49</definedName>
    <definedName name="都道府県名">選択肢!$D$2:$D$49</definedName>
    <definedName name="入力制限">[1]参照用シート!$L$2:$L$4</definedName>
    <definedName name="発電アレイ">選択肢!$G$33:$G$37</definedName>
    <definedName name="必須入力">[1]参照用シート!$E$2:$E$3</definedName>
    <definedName name="表1">表!$B$2:$B$49</definedName>
    <definedName name="文字種別">[1]参照用シート!$G$2:$G$9</definedName>
    <definedName name="文字種別２">[2]参照用シート!$G$2:$G$11</definedName>
    <definedName name="文書名" localSheetId="11">[9]選択肢!$B$2:$B$5</definedName>
    <definedName name="文書名" localSheetId="1">[10]選択肢!$B$2:$B$5</definedName>
    <definedName name="文書名" localSheetId="3">[7]選択肢!$B$2:$B$5</definedName>
    <definedName name="文書名" localSheetId="5">[8]選択肢!$B$2:$B$5</definedName>
    <definedName name="文書名">選択肢!$B$2:$B$5</definedName>
    <definedName name="別紙1の表">表!$E$28:$F$31</definedName>
    <definedName name="補足資料１" localSheetId="1" hidden="1">{"操作手順Ａ４",#N/A,FALSE,"SG01"}</definedName>
    <definedName name="補足資料１" localSheetId="3" hidden="1">{"操作手順Ａ４",#N/A,FALSE,"SG01"}</definedName>
    <definedName name="補足資料１" localSheetId="5" hidden="1">{"操作手順Ａ４",#N/A,FALSE,"SG01"}</definedName>
    <definedName name="補足資料１" hidden="1">{"操作手順Ａ４",#N/A,FALSE,"SG01"}</definedName>
    <definedName name="補足資料２" localSheetId="1" hidden="1">{"操作手順Ａ４",#N/A,FALSE,"SG01"}</definedName>
    <definedName name="補足資料２" localSheetId="3" hidden="1">{"操作手順Ａ４",#N/A,FALSE,"SG01"}</definedName>
    <definedName name="補足資料２" localSheetId="5" hidden="1">{"操作手順Ａ４",#N/A,FALSE,"SG01"}</definedName>
    <definedName name="補足資料２" hidden="1">{"操作手順Ａ４",#N/A,FALSE,"SG01"}</definedName>
    <definedName name="有無">選択肢!$G$12:$G$13</definedName>
    <definedName name="浴室断熱">選択肢!$H$51</definedName>
    <definedName name="冷房効率">選択肢!$G$55:$G$57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C21" i="187" l="1"/>
  <c r="BC17" i="187"/>
  <c r="BC3" i="187"/>
  <c r="BC2" i="187"/>
  <c r="BE1" i="187"/>
  <c r="AV180" i="50"/>
  <c r="AS180" i="50"/>
  <c r="AW180" i="50" s="1"/>
  <c r="AY179" i="50"/>
  <c r="AV179" i="50"/>
  <c r="AS179" i="50"/>
  <c r="AM162" i="50"/>
  <c r="BB144" i="50"/>
  <c r="BA144" i="50"/>
  <c r="AZ144" i="50"/>
  <c r="AX144" i="50"/>
  <c r="AW144" i="50"/>
  <c r="BB143" i="50"/>
  <c r="BA143" i="50"/>
  <c r="AZ143" i="50"/>
  <c r="AX143" i="50"/>
  <c r="AW143" i="50"/>
  <c r="BB142" i="50"/>
  <c r="BA142" i="50"/>
  <c r="AZ142" i="50"/>
  <c r="AX142" i="50"/>
  <c r="AY142" i="50" s="1"/>
  <c r="AW142" i="50"/>
  <c r="BB141" i="50"/>
  <c r="BA141" i="50"/>
  <c r="AZ141" i="50"/>
  <c r="AX141" i="50"/>
  <c r="AY141" i="50" s="1"/>
  <c r="AW141" i="50"/>
  <c r="BB140" i="50"/>
  <c r="BA140" i="50"/>
  <c r="AZ140" i="50"/>
  <c r="AX140" i="50"/>
  <c r="AY140" i="50" s="1"/>
  <c r="AW140" i="50"/>
  <c r="BB139" i="50"/>
  <c r="BA139" i="50"/>
  <c r="AZ139" i="50"/>
  <c r="AX139" i="50"/>
  <c r="AY139" i="50" s="1"/>
  <c r="AW139" i="50"/>
  <c r="BB138" i="50"/>
  <c r="BA138" i="50"/>
  <c r="AZ138" i="50"/>
  <c r="AX138" i="50"/>
  <c r="AW138" i="50"/>
  <c r="BB137" i="50"/>
  <c r="BA137" i="50"/>
  <c r="AZ137" i="50"/>
  <c r="AX137" i="50"/>
  <c r="AW137" i="50"/>
  <c r="BB136" i="50"/>
  <c r="BA136" i="50"/>
  <c r="AZ136" i="50"/>
  <c r="AX136" i="50"/>
  <c r="AW136" i="50"/>
  <c r="BB135" i="50"/>
  <c r="BA135" i="50"/>
  <c r="AZ135" i="50"/>
  <c r="AX135" i="50"/>
  <c r="AW135" i="50"/>
  <c r="BB134" i="50"/>
  <c r="BA134" i="50"/>
  <c r="AZ134" i="50"/>
  <c r="AX134" i="50"/>
  <c r="AY134" i="50" s="1"/>
  <c r="AW134" i="50"/>
  <c r="BB133" i="50"/>
  <c r="BA133" i="50"/>
  <c r="AZ133" i="50"/>
  <c r="AX133" i="50"/>
  <c r="AY133" i="50" s="1"/>
  <c r="AW133" i="50"/>
  <c r="BB132" i="50"/>
  <c r="BA132" i="50"/>
  <c r="AZ132" i="50"/>
  <c r="AX132" i="50"/>
  <c r="AY132" i="50" s="1"/>
  <c r="AW132" i="50"/>
  <c r="BB131" i="50"/>
  <c r="BA131" i="50"/>
  <c r="AZ131" i="50"/>
  <c r="AX131" i="50"/>
  <c r="AY131" i="50" s="1"/>
  <c r="AW131" i="50"/>
  <c r="BB130" i="50"/>
  <c r="BA130" i="50"/>
  <c r="AZ130" i="50"/>
  <c r="AX130" i="50"/>
  <c r="AW130" i="50"/>
  <c r="BB129" i="50"/>
  <c r="BA129" i="50"/>
  <c r="AZ129" i="50"/>
  <c r="AX129" i="50"/>
  <c r="AW129" i="50"/>
  <c r="BB128" i="50"/>
  <c r="BA128" i="50"/>
  <c r="AZ128" i="50"/>
  <c r="AX128" i="50"/>
  <c r="AW128" i="50"/>
  <c r="BB127" i="50"/>
  <c r="BA127" i="50"/>
  <c r="AZ127" i="50"/>
  <c r="AX127" i="50"/>
  <c r="AW127" i="50"/>
  <c r="BB126" i="50"/>
  <c r="BA126" i="50"/>
  <c r="AZ126" i="50"/>
  <c r="AX126" i="50"/>
  <c r="AY126" i="50" s="1"/>
  <c r="AW126" i="50"/>
  <c r="BB125" i="50"/>
  <c r="BA125" i="50"/>
  <c r="AZ125" i="50"/>
  <c r="AX125" i="50"/>
  <c r="AY125" i="50" s="1"/>
  <c r="AW125" i="50"/>
  <c r="BB124" i="50"/>
  <c r="BA124" i="50"/>
  <c r="AZ124" i="50"/>
  <c r="AX124" i="50"/>
  <c r="AY124" i="50" s="1"/>
  <c r="AW124" i="50"/>
  <c r="BB123" i="50"/>
  <c r="BA123" i="50"/>
  <c r="AZ123" i="50"/>
  <c r="AX123" i="50"/>
  <c r="AY123" i="50" s="1"/>
  <c r="AW123" i="50"/>
  <c r="BB122" i="50"/>
  <c r="BA122" i="50"/>
  <c r="AZ122" i="50"/>
  <c r="AX122" i="50"/>
  <c r="AW122" i="50"/>
  <c r="BB121" i="50"/>
  <c r="BA121" i="50"/>
  <c r="AZ121" i="50"/>
  <c r="AX121" i="50"/>
  <c r="AW121" i="50"/>
  <c r="BB120" i="50"/>
  <c r="BA120" i="50"/>
  <c r="AZ120" i="50"/>
  <c r="AX120" i="50"/>
  <c r="AW120" i="50"/>
  <c r="BB119" i="50"/>
  <c r="BA119" i="50"/>
  <c r="AZ119" i="50"/>
  <c r="AX119" i="50"/>
  <c r="AW119" i="50"/>
  <c r="BB118" i="50"/>
  <c r="BA118" i="50"/>
  <c r="AZ118" i="50"/>
  <c r="AX118" i="50"/>
  <c r="AY118" i="50" s="1"/>
  <c r="AW118" i="50"/>
  <c r="BB117" i="50"/>
  <c r="BA117" i="50"/>
  <c r="AZ117" i="50"/>
  <c r="AX117" i="50"/>
  <c r="AY117" i="50" s="1"/>
  <c r="AW117" i="50"/>
  <c r="BB116" i="50"/>
  <c r="BA116" i="50"/>
  <c r="AZ116" i="50"/>
  <c r="AX116" i="50"/>
  <c r="AY116" i="50" s="1"/>
  <c r="AW116" i="50"/>
  <c r="BB115" i="50"/>
  <c r="BA115" i="50"/>
  <c r="AZ115" i="50"/>
  <c r="AX115" i="50"/>
  <c r="AY115" i="50" s="1"/>
  <c r="AW115" i="50"/>
  <c r="BB114" i="50"/>
  <c r="BA114" i="50"/>
  <c r="AZ114" i="50"/>
  <c r="AX114" i="50"/>
  <c r="AW114" i="50"/>
  <c r="BB113" i="50"/>
  <c r="BA113" i="50"/>
  <c r="AZ113" i="50"/>
  <c r="AX113" i="50"/>
  <c r="AW113" i="50"/>
  <c r="BB112" i="50"/>
  <c r="BA112" i="50"/>
  <c r="AZ112" i="50"/>
  <c r="AX112" i="50"/>
  <c r="AW112" i="50"/>
  <c r="BB111" i="50"/>
  <c r="BA111" i="50"/>
  <c r="AZ111" i="50"/>
  <c r="AX111" i="50"/>
  <c r="AW111" i="50"/>
  <c r="BB110" i="50"/>
  <c r="BA110" i="50"/>
  <c r="AZ110" i="50"/>
  <c r="AX110" i="50"/>
  <c r="AY110" i="50" s="1"/>
  <c r="AW110" i="50"/>
  <c r="BB109" i="50"/>
  <c r="BA109" i="50"/>
  <c r="AZ109" i="50"/>
  <c r="AX109" i="50"/>
  <c r="AY109" i="50" s="1"/>
  <c r="AW109" i="50"/>
  <c r="BB108" i="50"/>
  <c r="BA108" i="50"/>
  <c r="AZ108" i="50"/>
  <c r="AX108" i="50"/>
  <c r="AY108" i="50" s="1"/>
  <c r="AW108" i="50"/>
  <c r="BB107" i="50"/>
  <c r="BA107" i="50"/>
  <c r="AZ107" i="50"/>
  <c r="AX107" i="50"/>
  <c r="AY107" i="50" s="1"/>
  <c r="AW107" i="50"/>
  <c r="BB106" i="50"/>
  <c r="BA106" i="50"/>
  <c r="AZ106" i="50"/>
  <c r="AX106" i="50"/>
  <c r="AW106" i="50"/>
  <c r="BB105" i="50"/>
  <c r="BA105" i="50"/>
  <c r="AZ105" i="50"/>
  <c r="AX105" i="50"/>
  <c r="AW105" i="50"/>
  <c r="BB104" i="50"/>
  <c r="BA104" i="50"/>
  <c r="AZ104" i="50"/>
  <c r="AX104" i="50"/>
  <c r="AW104" i="50"/>
  <c r="BB103" i="50"/>
  <c r="BA103" i="50"/>
  <c r="AZ103" i="50"/>
  <c r="AX103" i="50"/>
  <c r="AW103" i="50"/>
  <c r="BB102" i="50"/>
  <c r="BA102" i="50"/>
  <c r="AZ102" i="50"/>
  <c r="AX102" i="50"/>
  <c r="AY102" i="50" s="1"/>
  <c r="AW102" i="50"/>
  <c r="BB101" i="50"/>
  <c r="BA101" i="50"/>
  <c r="AZ101" i="50"/>
  <c r="AX101" i="50"/>
  <c r="AY101" i="50" s="1"/>
  <c r="AW101" i="50"/>
  <c r="BB100" i="50"/>
  <c r="BA100" i="50"/>
  <c r="AZ100" i="50"/>
  <c r="AX100" i="50"/>
  <c r="AY100" i="50" s="1"/>
  <c r="AW100" i="50"/>
  <c r="BB99" i="50"/>
  <c r="BA99" i="50"/>
  <c r="AZ99" i="50"/>
  <c r="AX99" i="50"/>
  <c r="AY99" i="50" s="1"/>
  <c r="AW99" i="50"/>
  <c r="BB98" i="50"/>
  <c r="BA98" i="50"/>
  <c r="AZ98" i="50"/>
  <c r="AX98" i="50"/>
  <c r="AW98" i="50"/>
  <c r="BB97" i="50"/>
  <c r="BA97" i="50"/>
  <c r="AZ97" i="50"/>
  <c r="AX97" i="50"/>
  <c r="AW97" i="50"/>
  <c r="BB96" i="50"/>
  <c r="BA96" i="50"/>
  <c r="AZ96" i="50"/>
  <c r="AX96" i="50"/>
  <c r="AW96" i="50"/>
  <c r="BB95" i="50"/>
  <c r="BA95" i="50"/>
  <c r="AZ95" i="50"/>
  <c r="AX95" i="50"/>
  <c r="AW95" i="50"/>
  <c r="BB67" i="50"/>
  <c r="BA67" i="50"/>
  <c r="AZ67" i="50"/>
  <c r="AX67" i="50"/>
  <c r="AY67" i="50" s="1"/>
  <c r="AW67" i="50"/>
  <c r="BB66" i="50"/>
  <c r="BA66" i="50"/>
  <c r="AZ66" i="50"/>
  <c r="AX66" i="50"/>
  <c r="AW66" i="50"/>
  <c r="BB65" i="50"/>
  <c r="BA65" i="50"/>
  <c r="AZ65" i="50"/>
  <c r="AX65" i="50"/>
  <c r="AY65" i="50" s="1"/>
  <c r="AW65" i="50"/>
  <c r="BB64" i="50"/>
  <c r="BA64" i="50"/>
  <c r="AZ64" i="50"/>
  <c r="AX64" i="50"/>
  <c r="AW64" i="50"/>
  <c r="BB63" i="50"/>
  <c r="BA63" i="50"/>
  <c r="AZ63" i="50"/>
  <c r="AX63" i="50"/>
  <c r="AW63" i="50"/>
  <c r="BB62" i="50"/>
  <c r="BA62" i="50"/>
  <c r="AZ62" i="50"/>
  <c r="AX62" i="50"/>
  <c r="AW62" i="50"/>
  <c r="AY62" i="50" s="1"/>
  <c r="BB61" i="50"/>
  <c r="BA61" i="50"/>
  <c r="AZ61" i="50"/>
  <c r="AX61" i="50"/>
  <c r="AW61" i="50"/>
  <c r="BB60" i="50"/>
  <c r="BA60" i="50"/>
  <c r="AZ60" i="50"/>
  <c r="AX60" i="50"/>
  <c r="AW60" i="50"/>
  <c r="AY60" i="50" s="1"/>
  <c r="BB59" i="50"/>
  <c r="BA59" i="50"/>
  <c r="AZ59" i="50"/>
  <c r="AX59" i="50"/>
  <c r="AY59" i="50" s="1"/>
  <c r="AW59" i="50"/>
  <c r="BB58" i="50"/>
  <c r="BA58" i="50"/>
  <c r="AZ58" i="50"/>
  <c r="AX58" i="50"/>
  <c r="AW58" i="50"/>
  <c r="BB57" i="50"/>
  <c r="BA57" i="50"/>
  <c r="AZ57" i="50"/>
  <c r="AX57" i="50"/>
  <c r="AY57" i="50" s="1"/>
  <c r="AW57" i="50"/>
  <c r="BB56" i="50"/>
  <c r="BA56" i="50"/>
  <c r="AZ56" i="50"/>
  <c r="AX56" i="50"/>
  <c r="AW56" i="50"/>
  <c r="BB55" i="50"/>
  <c r="BA55" i="50"/>
  <c r="AZ55" i="50"/>
  <c r="AX55" i="50"/>
  <c r="AY55" i="50" s="1"/>
  <c r="AW55" i="50"/>
  <c r="BB54" i="50"/>
  <c r="BA54" i="50"/>
  <c r="AZ54" i="50"/>
  <c r="AX54" i="50"/>
  <c r="AW54" i="50"/>
  <c r="AY54" i="50" s="1"/>
  <c r="BB53" i="50"/>
  <c r="BA53" i="50"/>
  <c r="AZ53" i="50"/>
  <c r="AX53" i="50"/>
  <c r="AW53" i="50"/>
  <c r="BB52" i="50"/>
  <c r="BA52" i="50"/>
  <c r="AZ52" i="50"/>
  <c r="AX52" i="50"/>
  <c r="AW52" i="50"/>
  <c r="AY52" i="50" s="1"/>
  <c r="BB51" i="50"/>
  <c r="BA51" i="50"/>
  <c r="AZ51" i="50"/>
  <c r="AX51" i="50"/>
  <c r="AY51" i="50" s="1"/>
  <c r="AW51" i="50"/>
  <c r="BB50" i="50"/>
  <c r="BA50" i="50"/>
  <c r="AZ50" i="50"/>
  <c r="AX50" i="50"/>
  <c r="AW50" i="50"/>
  <c r="BB49" i="50"/>
  <c r="BA49" i="50"/>
  <c r="AZ49" i="50"/>
  <c r="AX49" i="50"/>
  <c r="AY49" i="50" s="1"/>
  <c r="AW49" i="50"/>
  <c r="BB48" i="50"/>
  <c r="BA48" i="50"/>
  <c r="AZ48" i="50"/>
  <c r="AX48" i="50"/>
  <c r="AW48" i="50"/>
  <c r="BB47" i="50"/>
  <c r="BA47" i="50"/>
  <c r="AZ47" i="50"/>
  <c r="AX47" i="50"/>
  <c r="AY47" i="50" s="1"/>
  <c r="AW47" i="50"/>
  <c r="BB46" i="50"/>
  <c r="BA46" i="50"/>
  <c r="AZ46" i="50"/>
  <c r="AX46" i="50"/>
  <c r="AW46" i="50"/>
  <c r="AY46" i="50" s="1"/>
  <c r="BB45" i="50"/>
  <c r="BA45" i="50"/>
  <c r="AZ45" i="50"/>
  <c r="AX45" i="50"/>
  <c r="AW45" i="50"/>
  <c r="BB44" i="50"/>
  <c r="BA44" i="50"/>
  <c r="AZ44" i="50"/>
  <c r="AX44" i="50"/>
  <c r="AW44" i="50"/>
  <c r="AY44" i="50" s="1"/>
  <c r="BB43" i="50"/>
  <c r="BA43" i="50"/>
  <c r="AX43" i="50"/>
  <c r="AW43" i="50"/>
  <c r="BB42" i="50"/>
  <c r="BA42" i="50"/>
  <c r="AX42" i="50"/>
  <c r="AW42" i="50"/>
  <c r="BB41" i="50"/>
  <c r="BA41" i="50"/>
  <c r="AY41" i="50"/>
  <c r="AX41" i="50"/>
  <c r="AW41" i="50"/>
  <c r="BB40" i="50"/>
  <c r="BA40" i="50"/>
  <c r="AX40" i="50"/>
  <c r="AW40" i="50"/>
  <c r="BB39" i="50"/>
  <c r="BA39" i="50"/>
  <c r="AX39" i="50"/>
  <c r="AW39" i="50"/>
  <c r="BB38" i="50"/>
  <c r="BB37" i="50" s="1"/>
  <c r="BA38" i="50"/>
  <c r="AZ38" i="50"/>
  <c r="AX38" i="50"/>
  <c r="AW38" i="50"/>
  <c r="AY38" i="50" s="1"/>
  <c r="BC37" i="50"/>
  <c r="AX27" i="50"/>
  <c r="AU27" i="50"/>
  <c r="BA24" i="50"/>
  <c r="BA23" i="50"/>
  <c r="BA22" i="50"/>
  <c r="BA21" i="50"/>
  <c r="BA20" i="50"/>
  <c r="AZ15" i="50"/>
  <c r="AS15" i="50"/>
  <c r="AR15" i="50"/>
  <c r="AQ15" i="50"/>
  <c r="AV5" i="50"/>
  <c r="BA3" i="50"/>
  <c r="BA2" i="50"/>
  <c r="BB1" i="50"/>
  <c r="AU130" i="154"/>
  <c r="AP130" i="154"/>
  <c r="AV130" i="154" s="1"/>
  <c r="BB109" i="154"/>
  <c r="AV109" i="154"/>
  <c r="AS109" i="154"/>
  <c r="BB108" i="154"/>
  <c r="AV108" i="154"/>
  <c r="AS108" i="154"/>
  <c r="BB107" i="154"/>
  <c r="AV107" i="154"/>
  <c r="AS107" i="154"/>
  <c r="BB106" i="154"/>
  <c r="AV106" i="154"/>
  <c r="AS106" i="154"/>
  <c r="BB105" i="154"/>
  <c r="AV105" i="154"/>
  <c r="AS105" i="154"/>
  <c r="BB104" i="154"/>
  <c r="AV104" i="154"/>
  <c r="AS104" i="154"/>
  <c r="BB103" i="154"/>
  <c r="AV103" i="154"/>
  <c r="AS103" i="154"/>
  <c r="BB102" i="154"/>
  <c r="AV102" i="154"/>
  <c r="AS102" i="154"/>
  <c r="BB101" i="154"/>
  <c r="AV101" i="154"/>
  <c r="AS101" i="154"/>
  <c r="BB100" i="154"/>
  <c r="AV100" i="154"/>
  <c r="AS100" i="154"/>
  <c r="BB99" i="154"/>
  <c r="AV99" i="154"/>
  <c r="AS99" i="154"/>
  <c r="BB98" i="154"/>
  <c r="AV98" i="154"/>
  <c r="AS98" i="154"/>
  <c r="BB97" i="154"/>
  <c r="AV97" i="154"/>
  <c r="AS97" i="154"/>
  <c r="BB96" i="154"/>
  <c r="AV96" i="154"/>
  <c r="AS96" i="154"/>
  <c r="BB95" i="154"/>
  <c r="AV95" i="154"/>
  <c r="AS95" i="154"/>
  <c r="BB94" i="154"/>
  <c r="AV94" i="154"/>
  <c r="AS94" i="154"/>
  <c r="BB93" i="154"/>
  <c r="AV93" i="154"/>
  <c r="AS93" i="154"/>
  <c r="BB92" i="154"/>
  <c r="AV92" i="154"/>
  <c r="AS92" i="154"/>
  <c r="BB91" i="154"/>
  <c r="AV91" i="154"/>
  <c r="AS91" i="154"/>
  <c r="BB90" i="154"/>
  <c r="AV90" i="154"/>
  <c r="AS90" i="154"/>
  <c r="BB89" i="154"/>
  <c r="AV89" i="154"/>
  <c r="AS89" i="154"/>
  <c r="BB88" i="154"/>
  <c r="AV88" i="154"/>
  <c r="AS88" i="154"/>
  <c r="BB87" i="154"/>
  <c r="AV87" i="154"/>
  <c r="AS87" i="154"/>
  <c r="BB86" i="154"/>
  <c r="AV86" i="154"/>
  <c r="AS86" i="154"/>
  <c r="BB85" i="154"/>
  <c r="AV85" i="154"/>
  <c r="AS85" i="154"/>
  <c r="BB84" i="154"/>
  <c r="AV84" i="154"/>
  <c r="AS84" i="154"/>
  <c r="BB83" i="154"/>
  <c r="AV83" i="154"/>
  <c r="AS83" i="154"/>
  <c r="BB82" i="154"/>
  <c r="AV82" i="154"/>
  <c r="AS82" i="154"/>
  <c r="BB81" i="154"/>
  <c r="AV81" i="154"/>
  <c r="AS81" i="154"/>
  <c r="BB80" i="154"/>
  <c r="AV80" i="154"/>
  <c r="AS80" i="154"/>
  <c r="BB66" i="154"/>
  <c r="AV66" i="154"/>
  <c r="AS66" i="154"/>
  <c r="BB65" i="154"/>
  <c r="AV65" i="154"/>
  <c r="AS65" i="154"/>
  <c r="BB64" i="154"/>
  <c r="AV64" i="154"/>
  <c r="AS64" i="154"/>
  <c r="BB63" i="154"/>
  <c r="AV63" i="154"/>
  <c r="AS63" i="154"/>
  <c r="BB62" i="154"/>
  <c r="AV62" i="154"/>
  <c r="AS62" i="154"/>
  <c r="BB61" i="154"/>
  <c r="AV61" i="154"/>
  <c r="AS61" i="154"/>
  <c r="BB60" i="154"/>
  <c r="AV60" i="154"/>
  <c r="AS60" i="154"/>
  <c r="BB59" i="154"/>
  <c r="AV59" i="154"/>
  <c r="AS59" i="154"/>
  <c r="BB58" i="154"/>
  <c r="AV58" i="154"/>
  <c r="AS58" i="154"/>
  <c r="BB57" i="154"/>
  <c r="AV57" i="154"/>
  <c r="AS57" i="154"/>
  <c r="BB56" i="154"/>
  <c r="AV56" i="154"/>
  <c r="AS56" i="154"/>
  <c r="BB55" i="154"/>
  <c r="AV55" i="154"/>
  <c r="AS55" i="154"/>
  <c r="BB54" i="154"/>
  <c r="AV54" i="154"/>
  <c r="AS54" i="154"/>
  <c r="BB53" i="154"/>
  <c r="AV53" i="154"/>
  <c r="AS53" i="154"/>
  <c r="BB52" i="154"/>
  <c r="AV52" i="154"/>
  <c r="AS52" i="154"/>
  <c r="BB51" i="154"/>
  <c r="AV51" i="154"/>
  <c r="AS51" i="154"/>
  <c r="BB50" i="154"/>
  <c r="AV50" i="154"/>
  <c r="AS50" i="154"/>
  <c r="BB49" i="154"/>
  <c r="AV49" i="154"/>
  <c r="AS49" i="154"/>
  <c r="BB48" i="154"/>
  <c r="AV48" i="154"/>
  <c r="AS48" i="154"/>
  <c r="BB47" i="154"/>
  <c r="AV47" i="154"/>
  <c r="AS47" i="154"/>
  <c r="BB46" i="154"/>
  <c r="AV46" i="154"/>
  <c r="AS46" i="154"/>
  <c r="BB45" i="154"/>
  <c r="AV45" i="154"/>
  <c r="AS45" i="154"/>
  <c r="BB44" i="154"/>
  <c r="AV44" i="154"/>
  <c r="AS44" i="154"/>
  <c r="BB43" i="154"/>
  <c r="AV43" i="154"/>
  <c r="AS43" i="154"/>
  <c r="BB42" i="154"/>
  <c r="AV42" i="154"/>
  <c r="AS42" i="154"/>
  <c r="BB41" i="154"/>
  <c r="AV41" i="154"/>
  <c r="AS41" i="154"/>
  <c r="BB40" i="154"/>
  <c r="AV40" i="154"/>
  <c r="AS40" i="154"/>
  <c r="BB39" i="154"/>
  <c r="AV39" i="154"/>
  <c r="AS39" i="154"/>
  <c r="BB38" i="154"/>
  <c r="AV38" i="154"/>
  <c r="AS38" i="154"/>
  <c r="BB37" i="154"/>
  <c r="AV37" i="154"/>
  <c r="AS37" i="154"/>
  <c r="BB36" i="154"/>
  <c r="AV36" i="154"/>
  <c r="AS36" i="154"/>
  <c r="BB35" i="154"/>
  <c r="AV35" i="154"/>
  <c r="AS35" i="154"/>
  <c r="BB34" i="154"/>
  <c r="AV34" i="154"/>
  <c r="AS34" i="154"/>
  <c r="BB33" i="154"/>
  <c r="AV33" i="154"/>
  <c r="AS33" i="154"/>
  <c r="BB32" i="154"/>
  <c r="AV32" i="154"/>
  <c r="AS32" i="154"/>
  <c r="BB31" i="154"/>
  <c r="AV31" i="154"/>
  <c r="AS31" i="154"/>
  <c r="BB30" i="154"/>
  <c r="AV30" i="154"/>
  <c r="AS30" i="154"/>
  <c r="BB29" i="154"/>
  <c r="AV29" i="154"/>
  <c r="AS29" i="154"/>
  <c r="BB28" i="154"/>
  <c r="AV28" i="154"/>
  <c r="AS28" i="154"/>
  <c r="BB27" i="154"/>
  <c r="AV27" i="154"/>
  <c r="AS27" i="154"/>
  <c r="BB26" i="154"/>
  <c r="AV26" i="154"/>
  <c r="AS26" i="154"/>
  <c r="BB25" i="154"/>
  <c r="AV25" i="154"/>
  <c r="AS25" i="154"/>
  <c r="BB24" i="154"/>
  <c r="AV24" i="154"/>
  <c r="AS24" i="154"/>
  <c r="AS16" i="154" s="1"/>
  <c r="BB23" i="154"/>
  <c r="AV23" i="154"/>
  <c r="AS23" i="154"/>
  <c r="BB22" i="154"/>
  <c r="AV22" i="154"/>
  <c r="AS22" i="154"/>
  <c r="BB21" i="154"/>
  <c r="AV21" i="154"/>
  <c r="AS21" i="154"/>
  <c r="BB20" i="154"/>
  <c r="AV20" i="154"/>
  <c r="AS20" i="154"/>
  <c r="BB19" i="154"/>
  <c r="AS19" i="154"/>
  <c r="AV19" i="154" s="1"/>
  <c r="BB18" i="154"/>
  <c r="AV18" i="154"/>
  <c r="AS18" i="154"/>
  <c r="BB17" i="154"/>
  <c r="AS17" i="154"/>
  <c r="AV17" i="154" s="1"/>
  <c r="BA16" i="154"/>
  <c r="AZ16" i="154"/>
  <c r="AY16" i="154"/>
  <c r="AX16" i="154"/>
  <c r="AX129" i="154" s="1"/>
  <c r="AW16" i="154"/>
  <c r="AU16" i="154"/>
  <c r="AU129" i="154" s="1"/>
  <c r="AT16" i="154"/>
  <c r="AR16" i="154"/>
  <c r="AQ16" i="154"/>
  <c r="AP16" i="154"/>
  <c r="AP129" i="154" s="1"/>
  <c r="AO16" i="154"/>
  <c r="AN16" i="154"/>
  <c r="AM16" i="154"/>
  <c r="AS4" i="154"/>
  <c r="AY3" i="154"/>
  <c r="AY2" i="154"/>
  <c r="AZ1" i="154"/>
  <c r="AB3" i="191"/>
  <c r="Y3" i="191"/>
  <c r="AB2" i="191"/>
  <c r="AC1" i="191"/>
  <c r="BB54" i="190"/>
  <c r="AY54" i="190"/>
  <c r="AV54" i="190"/>
  <c r="AS40" i="190"/>
  <c r="BK39" i="190"/>
  <c r="BC39" i="190"/>
  <c r="AV31" i="190"/>
  <c r="BG30" i="190"/>
  <c r="BG29" i="190"/>
  <c r="BG28" i="190"/>
  <c r="BG27" i="190"/>
  <c r="BG26" i="190"/>
  <c r="BG25" i="190"/>
  <c r="BG24" i="190"/>
  <c r="BG23" i="190"/>
  <c r="BG22" i="190"/>
  <c r="BG21" i="190"/>
  <c r="BJ18" i="190"/>
  <c r="BA12" i="190"/>
  <c r="AX5" i="190"/>
  <c r="BC3" i="190"/>
  <c r="BC2" i="190"/>
  <c r="BF1" i="190"/>
  <c r="V26" i="189"/>
  <c r="AB25" i="189"/>
  <c r="V25" i="189"/>
  <c r="V24" i="189"/>
  <c r="Z10" i="189"/>
  <c r="AY45" i="50" l="1"/>
  <c r="AY50" i="50"/>
  <c r="AY53" i="50"/>
  <c r="AY58" i="50"/>
  <c r="AY61" i="50"/>
  <c r="AY66" i="50"/>
  <c r="AY96" i="50"/>
  <c r="AY104" i="50"/>
  <c r="AY112" i="50"/>
  <c r="AY120" i="50"/>
  <c r="AY128" i="50"/>
  <c r="AY136" i="50"/>
  <c r="AY144" i="50"/>
  <c r="AY40" i="50"/>
  <c r="AY63" i="50"/>
  <c r="AY98" i="50"/>
  <c r="AY106" i="50"/>
  <c r="AY114" i="50"/>
  <c r="AY122" i="50"/>
  <c r="AY130" i="50"/>
  <c r="AY138" i="50"/>
  <c r="AY42" i="50"/>
  <c r="AY95" i="50"/>
  <c r="AY103" i="50"/>
  <c r="AY111" i="50"/>
  <c r="AY119" i="50"/>
  <c r="AY127" i="50"/>
  <c r="AY135" i="50"/>
  <c r="AY143" i="50"/>
  <c r="BB16" i="154"/>
  <c r="AY39" i="50"/>
  <c r="AY37" i="50" s="1"/>
  <c r="AY97" i="50"/>
  <c r="AY105" i="50"/>
  <c r="AY113" i="50"/>
  <c r="AY121" i="50"/>
  <c r="AY129" i="50"/>
  <c r="AY137" i="50"/>
  <c r="AT40" i="187"/>
  <c r="AX37" i="50"/>
  <c r="AY43" i="50"/>
  <c r="AY48" i="50"/>
  <c r="AY56" i="50"/>
  <c r="AY64" i="50"/>
  <c r="AW37" i="50"/>
  <c r="AV16" i="154"/>
  <c r="AD39" i="190"/>
  <c r="K80" i="154" l="1"/>
  <c r="N109" i="154"/>
  <c r="N108" i="154"/>
  <c r="N107" i="154"/>
  <c r="N106" i="154"/>
  <c r="N105" i="154"/>
  <c r="N104" i="154"/>
  <c r="N103" i="154"/>
  <c r="N102" i="154"/>
  <c r="N101" i="154"/>
  <c r="N100" i="154"/>
  <c r="N99" i="154"/>
  <c r="N98" i="154"/>
  <c r="N97" i="154"/>
  <c r="N96" i="154"/>
  <c r="N95" i="154"/>
  <c r="N94" i="154"/>
  <c r="N93" i="154"/>
  <c r="N92" i="154"/>
  <c r="N91" i="154"/>
  <c r="N90" i="154"/>
  <c r="N89" i="154"/>
  <c r="N88" i="154"/>
  <c r="N87" i="154"/>
  <c r="N86" i="154"/>
  <c r="N85" i="154"/>
  <c r="N84" i="154"/>
  <c r="N83" i="154"/>
  <c r="N82" i="154"/>
  <c r="N81" i="154"/>
  <c r="S14" i="190"/>
  <c r="I17" i="187" l="1"/>
  <c r="BG40" i="190"/>
  <c r="O31" i="190"/>
  <c r="K10" i="189" l="1"/>
  <c r="L2" i="191" s="1"/>
  <c r="F144" i="50" l="1"/>
  <c r="F143" i="50"/>
  <c r="F142" i="50"/>
  <c r="F141" i="50"/>
  <c r="F140" i="50"/>
  <c r="F139" i="50"/>
  <c r="F138" i="50"/>
  <c r="F137" i="50"/>
  <c r="F136" i="50"/>
  <c r="F135" i="50"/>
  <c r="F134" i="50"/>
  <c r="F133" i="50"/>
  <c r="F132" i="50"/>
  <c r="F131" i="50"/>
  <c r="F130" i="50"/>
  <c r="F129" i="50"/>
  <c r="F128" i="50"/>
  <c r="F127" i="50"/>
  <c r="F126" i="50"/>
  <c r="F125" i="50"/>
  <c r="F124" i="50"/>
  <c r="F123" i="50"/>
  <c r="F122" i="50"/>
  <c r="F121" i="50"/>
  <c r="F120" i="50"/>
  <c r="F119" i="50"/>
  <c r="F118" i="50"/>
  <c r="F117" i="50"/>
  <c r="F116" i="50"/>
  <c r="F115" i="50"/>
  <c r="F114" i="50"/>
  <c r="F113" i="50"/>
  <c r="F112" i="50"/>
  <c r="F111" i="50"/>
  <c r="F110" i="50"/>
  <c r="F109" i="50"/>
  <c r="F108" i="50"/>
  <c r="F107" i="50"/>
  <c r="F106" i="50"/>
  <c r="F105" i="50"/>
  <c r="F104" i="50"/>
  <c r="F103" i="50"/>
  <c r="F102" i="50"/>
  <c r="F101" i="50"/>
  <c r="F100" i="50"/>
  <c r="F99" i="50"/>
  <c r="F98" i="50"/>
  <c r="F97" i="50"/>
  <c r="F96" i="50"/>
  <c r="F95" i="50"/>
  <c r="F67" i="50"/>
  <c r="F66" i="50"/>
  <c r="F65" i="50"/>
  <c r="F64" i="50"/>
  <c r="F63" i="50"/>
  <c r="F62" i="50"/>
  <c r="F61" i="50"/>
  <c r="F60" i="50"/>
  <c r="F59" i="50"/>
  <c r="F58" i="50"/>
  <c r="F57" i="50"/>
  <c r="F56" i="50"/>
  <c r="F55" i="50"/>
  <c r="F54" i="50"/>
  <c r="F53" i="50"/>
  <c r="F52" i="50"/>
  <c r="F51" i="50"/>
  <c r="F50" i="50"/>
  <c r="F49" i="50"/>
  <c r="F48" i="50"/>
  <c r="F47" i="50"/>
  <c r="F46" i="50"/>
  <c r="F45" i="50"/>
  <c r="F44" i="50"/>
  <c r="F43" i="50"/>
  <c r="F42" i="50"/>
  <c r="F41" i="50"/>
  <c r="F40" i="50"/>
  <c r="F39" i="50"/>
  <c r="F38" i="50"/>
  <c r="P116" i="50" l="1"/>
  <c r="P117" i="50"/>
  <c r="P118" i="50"/>
  <c r="P119" i="50"/>
  <c r="P120" i="50"/>
  <c r="P121" i="50"/>
  <c r="P122" i="50"/>
  <c r="P123" i="50"/>
  <c r="P124" i="50"/>
  <c r="P125" i="50"/>
  <c r="P126" i="50"/>
  <c r="P127" i="50"/>
  <c r="P128" i="50"/>
  <c r="P129" i="50"/>
  <c r="P130" i="50"/>
  <c r="P131" i="50"/>
  <c r="P132" i="50"/>
  <c r="P133" i="50"/>
  <c r="P134" i="50"/>
  <c r="P135" i="50"/>
  <c r="P136" i="50"/>
  <c r="P137" i="50"/>
  <c r="P138" i="50"/>
  <c r="P139" i="50"/>
  <c r="P140" i="50"/>
  <c r="P141" i="50"/>
  <c r="P142" i="50"/>
  <c r="P143" i="50"/>
  <c r="P144" i="50"/>
  <c r="P96" i="50"/>
  <c r="P97" i="50"/>
  <c r="P98" i="50"/>
  <c r="P99" i="50"/>
  <c r="P100" i="50"/>
  <c r="P101" i="50"/>
  <c r="P102" i="50"/>
  <c r="P103" i="50"/>
  <c r="P104" i="50"/>
  <c r="P105" i="50"/>
  <c r="P106" i="50"/>
  <c r="P107" i="50"/>
  <c r="P108" i="50"/>
  <c r="P109" i="50"/>
  <c r="P110" i="50"/>
  <c r="P111" i="50"/>
  <c r="P112" i="50"/>
  <c r="P113" i="50"/>
  <c r="P114" i="50"/>
  <c r="P95" i="50"/>
  <c r="O116" i="50"/>
  <c r="O117" i="50"/>
  <c r="O118" i="50"/>
  <c r="O119" i="50"/>
  <c r="O120" i="50"/>
  <c r="O121" i="50"/>
  <c r="O122" i="50"/>
  <c r="O123" i="50"/>
  <c r="O124" i="50"/>
  <c r="O125" i="50"/>
  <c r="O126" i="50"/>
  <c r="O127" i="50"/>
  <c r="O128" i="50"/>
  <c r="O129" i="50"/>
  <c r="O130" i="50"/>
  <c r="O131" i="50"/>
  <c r="O132" i="50"/>
  <c r="O133" i="50"/>
  <c r="O134" i="50"/>
  <c r="O135" i="50"/>
  <c r="O136" i="50"/>
  <c r="O137" i="50"/>
  <c r="O138" i="50"/>
  <c r="O139" i="50"/>
  <c r="O140" i="50"/>
  <c r="O141" i="50"/>
  <c r="O142" i="50"/>
  <c r="O143" i="50"/>
  <c r="O144" i="50"/>
  <c r="Z22" i="190" l="1"/>
  <c r="R67" i="50"/>
  <c r="R66" i="50"/>
  <c r="R65" i="50"/>
  <c r="R64" i="50"/>
  <c r="R63" i="50"/>
  <c r="R62" i="50"/>
  <c r="R61" i="50"/>
  <c r="R60" i="50"/>
  <c r="R59" i="50"/>
  <c r="R58" i="50"/>
  <c r="R57" i="50"/>
  <c r="R56" i="50"/>
  <c r="R55" i="50"/>
  <c r="R54" i="50"/>
  <c r="R53" i="50"/>
  <c r="R52" i="50"/>
  <c r="R51" i="50"/>
  <c r="R50" i="50"/>
  <c r="R49" i="50"/>
  <c r="R48" i="50"/>
  <c r="R47" i="50"/>
  <c r="R46" i="50"/>
  <c r="R45" i="50"/>
  <c r="R44" i="50"/>
  <c r="R43" i="50"/>
  <c r="R42" i="50"/>
  <c r="R41" i="50"/>
  <c r="R40" i="50"/>
  <c r="R39" i="50"/>
  <c r="M1" i="191" l="1"/>
  <c r="L6" i="187"/>
  <c r="P4" i="190"/>
  <c r="T1" i="187" l="1"/>
  <c r="N5" i="50" l="1"/>
  <c r="S144" i="50"/>
  <c r="S143" i="50"/>
  <c r="S142" i="50"/>
  <c r="S141" i="50"/>
  <c r="S140" i="50"/>
  <c r="S139" i="50"/>
  <c r="S138" i="50"/>
  <c r="S137" i="50"/>
  <c r="S136" i="50"/>
  <c r="S135" i="50"/>
  <c r="S134" i="50"/>
  <c r="S133" i="50"/>
  <c r="S132" i="50"/>
  <c r="S131" i="50"/>
  <c r="S130" i="50"/>
  <c r="S129" i="50"/>
  <c r="S128" i="50"/>
  <c r="S127" i="50"/>
  <c r="S126" i="50"/>
  <c r="S125" i="50"/>
  <c r="S124" i="50"/>
  <c r="S123" i="50"/>
  <c r="S122" i="50"/>
  <c r="S121" i="50"/>
  <c r="S120" i="50"/>
  <c r="S119" i="50"/>
  <c r="S118" i="50"/>
  <c r="S117" i="50"/>
  <c r="S116" i="50"/>
  <c r="S115" i="50"/>
  <c r="S114" i="50"/>
  <c r="S113" i="50"/>
  <c r="S112" i="50"/>
  <c r="S111" i="50"/>
  <c r="S110" i="50"/>
  <c r="S109" i="50"/>
  <c r="S108" i="50"/>
  <c r="S107" i="50"/>
  <c r="S106" i="50"/>
  <c r="S105" i="50"/>
  <c r="S104" i="50"/>
  <c r="S103" i="50"/>
  <c r="S102" i="50"/>
  <c r="S101" i="50"/>
  <c r="S100" i="50"/>
  <c r="S99" i="50"/>
  <c r="S98" i="50"/>
  <c r="S97" i="50"/>
  <c r="S96" i="50"/>
  <c r="S67" i="50"/>
  <c r="S66" i="50"/>
  <c r="S65" i="50"/>
  <c r="S64" i="50"/>
  <c r="S63" i="50"/>
  <c r="S62" i="50"/>
  <c r="S61" i="50"/>
  <c r="S60" i="50"/>
  <c r="S59" i="50"/>
  <c r="S58" i="50"/>
  <c r="S57" i="50"/>
  <c r="S56" i="50"/>
  <c r="S55" i="50"/>
  <c r="S54" i="50"/>
  <c r="S53" i="50"/>
  <c r="S52" i="50"/>
  <c r="S51" i="50"/>
  <c r="S50" i="50"/>
  <c r="S49" i="50"/>
  <c r="S48" i="50"/>
  <c r="S47" i="50"/>
  <c r="S46" i="50"/>
  <c r="S45" i="50"/>
  <c r="S44" i="50"/>
  <c r="S43" i="50"/>
  <c r="S42" i="50"/>
  <c r="S41" i="50"/>
  <c r="S40" i="50"/>
  <c r="S39" i="50"/>
  <c r="S38" i="50"/>
  <c r="R38" i="50"/>
  <c r="R144" i="50"/>
  <c r="R143" i="50"/>
  <c r="R142" i="50"/>
  <c r="R141" i="50"/>
  <c r="R140" i="50"/>
  <c r="R139" i="50"/>
  <c r="R138" i="50"/>
  <c r="R137" i="50"/>
  <c r="R136" i="50"/>
  <c r="R135" i="50"/>
  <c r="R134" i="50"/>
  <c r="R133" i="50"/>
  <c r="R132" i="50"/>
  <c r="R131" i="50"/>
  <c r="R130" i="50"/>
  <c r="R129" i="50"/>
  <c r="R128" i="50"/>
  <c r="R127" i="50"/>
  <c r="R126" i="50"/>
  <c r="R125" i="50"/>
  <c r="R124" i="50"/>
  <c r="R123" i="50"/>
  <c r="R122" i="50"/>
  <c r="R121" i="50"/>
  <c r="R120" i="50"/>
  <c r="R119" i="50"/>
  <c r="R118" i="50"/>
  <c r="R117" i="50"/>
  <c r="R116" i="50"/>
  <c r="R115" i="50"/>
  <c r="R114" i="50"/>
  <c r="R113" i="50"/>
  <c r="R112" i="50"/>
  <c r="R111" i="50"/>
  <c r="R110" i="50"/>
  <c r="R109" i="50"/>
  <c r="R108" i="50"/>
  <c r="R107" i="50"/>
  <c r="R106" i="50"/>
  <c r="R105" i="50"/>
  <c r="R104" i="50"/>
  <c r="R103" i="50"/>
  <c r="R102" i="50"/>
  <c r="R101" i="50"/>
  <c r="R100" i="50"/>
  <c r="R99" i="50"/>
  <c r="R98" i="50"/>
  <c r="R97" i="50"/>
  <c r="R96" i="50"/>
  <c r="P67" i="50" l="1"/>
  <c r="P66" i="50"/>
  <c r="P65" i="50"/>
  <c r="P64" i="50"/>
  <c r="P63" i="50"/>
  <c r="P62" i="50"/>
  <c r="P61" i="50"/>
  <c r="P60" i="50"/>
  <c r="P59" i="50"/>
  <c r="P58" i="50"/>
  <c r="P57" i="50"/>
  <c r="P56" i="50"/>
  <c r="P55" i="50"/>
  <c r="P54" i="50"/>
  <c r="P53" i="50"/>
  <c r="P52" i="50"/>
  <c r="P51" i="50"/>
  <c r="P50" i="50"/>
  <c r="P49" i="50"/>
  <c r="P48" i="50"/>
  <c r="P47" i="50"/>
  <c r="P46" i="50"/>
  <c r="P45" i="50"/>
  <c r="P44" i="50"/>
  <c r="P43" i="50"/>
  <c r="P42" i="50"/>
  <c r="O96" i="50"/>
  <c r="O97" i="50"/>
  <c r="O98" i="50"/>
  <c r="O99" i="50"/>
  <c r="O100" i="50"/>
  <c r="O101" i="50"/>
  <c r="O102" i="50"/>
  <c r="O103" i="50"/>
  <c r="O104" i="50"/>
  <c r="O105" i="50"/>
  <c r="O106" i="50"/>
  <c r="O107" i="50"/>
  <c r="O108" i="50"/>
  <c r="O109" i="50"/>
  <c r="O110" i="50"/>
  <c r="O111" i="50"/>
  <c r="O112" i="50"/>
  <c r="O113" i="50"/>
  <c r="O114" i="50"/>
  <c r="O42" i="50"/>
  <c r="O43" i="50"/>
  <c r="O44" i="50"/>
  <c r="O45" i="50"/>
  <c r="O46" i="50"/>
  <c r="O47" i="50"/>
  <c r="O48" i="50"/>
  <c r="Q48" i="50" s="1"/>
  <c r="O49" i="50"/>
  <c r="O50" i="50"/>
  <c r="O51" i="50"/>
  <c r="Q51" i="50" s="1"/>
  <c r="O52" i="50"/>
  <c r="Q52" i="50" s="1"/>
  <c r="O53" i="50"/>
  <c r="O54" i="50"/>
  <c r="O55" i="50"/>
  <c r="Q55" i="50" s="1"/>
  <c r="O56" i="50"/>
  <c r="Q56" i="50" s="1"/>
  <c r="O57" i="50"/>
  <c r="O58" i="50"/>
  <c r="O59" i="50"/>
  <c r="Q59" i="50" s="1"/>
  <c r="O60" i="50"/>
  <c r="Q60" i="50" s="1"/>
  <c r="O61" i="50"/>
  <c r="Q61" i="50" s="1"/>
  <c r="O62" i="50"/>
  <c r="O63" i="50"/>
  <c r="Q63" i="50" s="1"/>
  <c r="O64" i="50"/>
  <c r="Q64" i="50" s="1"/>
  <c r="O65" i="50"/>
  <c r="Q65" i="50" s="1"/>
  <c r="O66" i="50"/>
  <c r="O67" i="50"/>
  <c r="Q67" i="50" s="1"/>
  <c r="Q47" i="50" l="1"/>
  <c r="Q57" i="50"/>
  <c r="Q53" i="50"/>
  <c r="Q49" i="50"/>
  <c r="Q43" i="50"/>
  <c r="Q66" i="50"/>
  <c r="Q62" i="50"/>
  <c r="Q58" i="50"/>
  <c r="Q54" i="50"/>
  <c r="Q50" i="50"/>
  <c r="Q46" i="50"/>
  <c r="Q45" i="50"/>
  <c r="Q44" i="50"/>
  <c r="Q42" i="50"/>
  <c r="S3" i="50" l="1"/>
  <c r="T1" i="50"/>
  <c r="Q3" i="154"/>
  <c r="Y1" i="190"/>
  <c r="K11" i="189"/>
  <c r="R1" i="154"/>
  <c r="K4" i="154"/>
  <c r="H3" i="191"/>
  <c r="V3" i="190" l="1"/>
  <c r="L3" i="191"/>
  <c r="R3" i="187"/>
  <c r="K17" i="154" l="1"/>
  <c r="O38" i="50" s="1"/>
  <c r="G81" i="73" l="1"/>
  <c r="G80" i="73"/>
  <c r="G75" i="73"/>
  <c r="G69" i="73"/>
  <c r="G67" i="73"/>
  <c r="G66" i="73"/>
  <c r="G65" i="73"/>
  <c r="G64" i="73"/>
  <c r="G63" i="73"/>
  <c r="G62" i="73"/>
  <c r="G61" i="73"/>
  <c r="G60" i="73"/>
  <c r="G59" i="73"/>
  <c r="G58" i="73"/>
  <c r="G57" i="73"/>
  <c r="G56" i="73"/>
  <c r="G55" i="73"/>
  <c r="G54" i="73"/>
  <c r="G53" i="73"/>
  <c r="G52" i="73"/>
  <c r="G51" i="73"/>
  <c r="G50" i="73"/>
  <c r="G49" i="73"/>
  <c r="G48" i="73"/>
  <c r="G47" i="73"/>
  <c r="G46" i="73"/>
  <c r="G45" i="73"/>
  <c r="G42" i="73"/>
  <c r="G41" i="73"/>
  <c r="G40" i="73"/>
  <c r="G38" i="73"/>
  <c r="G37" i="73"/>
  <c r="G36" i="73"/>
  <c r="G35" i="73"/>
  <c r="G34" i="73"/>
  <c r="G33" i="73"/>
  <c r="G32" i="73"/>
  <c r="G31" i="73"/>
  <c r="G30" i="73"/>
  <c r="G29" i="73"/>
  <c r="G28" i="73"/>
  <c r="G27" i="73"/>
  <c r="G26" i="73"/>
  <c r="G25" i="73"/>
  <c r="G24" i="73"/>
  <c r="G23" i="73"/>
  <c r="G22" i="73"/>
  <c r="G21" i="73"/>
  <c r="G20" i="73"/>
  <c r="A70" i="76"/>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A112" i="76" s="1"/>
  <c r="E13" i="76"/>
  <c r="E12" i="76"/>
  <c r="E10" i="76"/>
  <c r="E9" i="76"/>
  <c r="E7" i="76"/>
  <c r="E6" i="76"/>
  <c r="E5" i="76"/>
  <c r="F3" i="64"/>
  <c r="F4" i="64" s="1"/>
  <c r="F5" i="64" s="1"/>
  <c r="F6" i="64" s="1"/>
  <c r="F7" i="64" s="1"/>
  <c r="F8" i="64" s="1"/>
  <c r="F9" i="64" s="1"/>
  <c r="F10" i="64" s="1"/>
  <c r="F11" i="64" s="1"/>
  <c r="F12" i="64" s="1"/>
  <c r="F13" i="64" s="1"/>
  <c r="F14" i="64" s="1"/>
  <c r="F15" i="64" s="1"/>
  <c r="F16" i="64" s="1"/>
  <c r="F17" i="64" s="1"/>
  <c r="F18" i="64" s="1"/>
  <c r="F19" i="64" s="1"/>
  <c r="F20" i="64" s="1"/>
  <c r="F21" i="64" s="1"/>
  <c r="F22" i="64" s="1"/>
  <c r="F23" i="64" s="1"/>
  <c r="F24" i="64" s="1"/>
  <c r="F25" i="64" s="1"/>
  <c r="F26" i="64" s="1"/>
  <c r="F27" i="64" s="1"/>
  <c r="F28" i="64" s="1"/>
  <c r="F29" i="64" s="1"/>
  <c r="F30" i="64" s="1"/>
  <c r="F31" i="64" s="1"/>
  <c r="F32" i="64" s="1"/>
  <c r="F33" i="64" s="1"/>
  <c r="F34" i="64" s="1"/>
  <c r="F35" i="64" s="1"/>
  <c r="F36" i="64" s="1"/>
  <c r="F37" i="64" s="1"/>
  <c r="F38" i="64" s="1"/>
  <c r="F39" i="64" s="1"/>
  <c r="F40" i="64" s="1"/>
  <c r="F41" i="64" s="1"/>
  <c r="F42" i="64" s="1"/>
  <c r="F43" i="64" s="1"/>
  <c r="F44" i="64" s="1"/>
  <c r="F45" i="64" s="1"/>
  <c r="F46" i="64" s="1"/>
  <c r="F47" i="64" s="1"/>
  <c r="F48" i="64" s="1"/>
  <c r="F49" i="64" s="1"/>
  <c r="F50" i="64" s="1"/>
  <c r="F51" i="64" s="1"/>
  <c r="F52" i="64" s="1"/>
  <c r="F53" i="64" s="1"/>
  <c r="F54" i="64" s="1"/>
  <c r="F55" i="64" s="1"/>
  <c r="F56" i="64" s="1"/>
  <c r="F57" i="64" s="1"/>
  <c r="F58" i="64" s="1"/>
  <c r="F59" i="64" s="1"/>
  <c r="F60" i="64" s="1"/>
  <c r="F61" i="64" s="1"/>
  <c r="F62" i="64" s="1"/>
  <c r="C26" i="5"/>
  <c r="R21" i="187"/>
  <c r="R17" i="187"/>
  <c r="N180" i="50"/>
  <c r="K180" i="50"/>
  <c r="Q179" i="50"/>
  <c r="N179" i="50"/>
  <c r="K179" i="50"/>
  <c r="U37" i="50"/>
  <c r="P27" i="50"/>
  <c r="M27" i="50"/>
  <c r="AU28" i="50" s="1"/>
  <c r="S24" i="50"/>
  <c r="S23" i="50"/>
  <c r="S22" i="50"/>
  <c r="S21" i="50"/>
  <c r="S20" i="50"/>
  <c r="K15" i="50"/>
  <c r="J15" i="50"/>
  <c r="I15" i="50"/>
  <c r="M130" i="154"/>
  <c r="H130" i="154"/>
  <c r="T109" i="154"/>
  <c r="T144" i="50" s="1"/>
  <c r="K109" i="154"/>
  <c r="T108" i="154"/>
  <c r="T143" i="50" s="1"/>
  <c r="Q143" i="50"/>
  <c r="K108" i="154"/>
  <c r="T107" i="154"/>
  <c r="T142" i="50" s="1"/>
  <c r="K107" i="154"/>
  <c r="T106" i="154"/>
  <c r="T141" i="50" s="1"/>
  <c r="Q141" i="50"/>
  <c r="K106" i="154"/>
  <c r="T105" i="154"/>
  <c r="T140" i="50" s="1"/>
  <c r="K105" i="154"/>
  <c r="T104" i="154"/>
  <c r="T139" i="50" s="1"/>
  <c r="K104" i="154"/>
  <c r="T103" i="154"/>
  <c r="T138" i="50" s="1"/>
  <c r="K103" i="154"/>
  <c r="T102" i="154"/>
  <c r="T137" i="50" s="1"/>
  <c r="Q137" i="50"/>
  <c r="K102" i="154"/>
  <c r="T101" i="154"/>
  <c r="T136" i="50" s="1"/>
  <c r="K101" i="154"/>
  <c r="T100" i="154"/>
  <c r="T135" i="50" s="1"/>
  <c r="K100" i="154"/>
  <c r="T99" i="154"/>
  <c r="T134" i="50" s="1"/>
  <c r="K99" i="154"/>
  <c r="T98" i="154"/>
  <c r="T133" i="50" s="1"/>
  <c r="Q133" i="50"/>
  <c r="K98" i="154"/>
  <c r="T97" i="154"/>
  <c r="T132" i="50" s="1"/>
  <c r="K97" i="154"/>
  <c r="T96" i="154"/>
  <c r="T131" i="50" s="1"/>
  <c r="K96" i="154"/>
  <c r="T95" i="154"/>
  <c r="T130" i="50" s="1"/>
  <c r="K95" i="154"/>
  <c r="T94" i="154"/>
  <c r="T129" i="50" s="1"/>
  <c r="Q129" i="50"/>
  <c r="K94" i="154"/>
  <c r="T93" i="154"/>
  <c r="T128" i="50" s="1"/>
  <c r="K93" i="154"/>
  <c r="T92" i="154"/>
  <c r="T127" i="50" s="1"/>
  <c r="K92" i="154"/>
  <c r="T91" i="154"/>
  <c r="T126" i="50" s="1"/>
  <c r="K91" i="154"/>
  <c r="T90" i="154"/>
  <c r="T125" i="50" s="1"/>
  <c r="Q125" i="50"/>
  <c r="K90" i="154"/>
  <c r="T89" i="154"/>
  <c r="T124" i="50" s="1"/>
  <c r="K89" i="154"/>
  <c r="T88" i="154"/>
  <c r="T123" i="50" s="1"/>
  <c r="K88" i="154"/>
  <c r="T87" i="154"/>
  <c r="T122" i="50" s="1"/>
  <c r="K87" i="154"/>
  <c r="T86" i="154"/>
  <c r="T121" i="50" s="1"/>
  <c r="Q121" i="50"/>
  <c r="K86" i="154"/>
  <c r="T85" i="154"/>
  <c r="T120" i="50" s="1"/>
  <c r="K85" i="154"/>
  <c r="T84" i="154"/>
  <c r="T119" i="50" s="1"/>
  <c r="K84" i="154"/>
  <c r="T83" i="154"/>
  <c r="T118" i="50" s="1"/>
  <c r="K83" i="154"/>
  <c r="T82" i="154"/>
  <c r="T117" i="50" s="1"/>
  <c r="Q117" i="50"/>
  <c r="K82" i="154"/>
  <c r="T81" i="154"/>
  <c r="T116" i="50" s="1"/>
  <c r="K81" i="154"/>
  <c r="T80" i="154"/>
  <c r="T115" i="50" s="1"/>
  <c r="T66" i="154"/>
  <c r="T114" i="50" s="1"/>
  <c r="N66" i="154"/>
  <c r="K66" i="154"/>
  <c r="T65" i="154"/>
  <c r="T113" i="50" s="1"/>
  <c r="N65" i="154"/>
  <c r="Q113" i="50" s="1"/>
  <c r="K65" i="154"/>
  <c r="T64" i="154"/>
  <c r="T112" i="50" s="1"/>
  <c r="N64" i="154"/>
  <c r="K64" i="154"/>
  <c r="T63" i="154"/>
  <c r="T111" i="50" s="1"/>
  <c r="N63" i="154"/>
  <c r="K63" i="154"/>
  <c r="T62" i="154"/>
  <c r="T110" i="50" s="1"/>
  <c r="N62" i="154"/>
  <c r="K62" i="154"/>
  <c r="T61" i="154"/>
  <c r="T109" i="50" s="1"/>
  <c r="N61" i="154"/>
  <c r="Q109" i="50" s="1"/>
  <c r="K61" i="154"/>
  <c r="T60" i="154"/>
  <c r="T108" i="50" s="1"/>
  <c r="N60" i="154"/>
  <c r="K60" i="154"/>
  <c r="T59" i="154"/>
  <c r="T107" i="50" s="1"/>
  <c r="N59" i="154"/>
  <c r="K59" i="154"/>
  <c r="T58" i="154"/>
  <c r="T106" i="50" s="1"/>
  <c r="N58" i="154"/>
  <c r="K58" i="154"/>
  <c r="T57" i="154"/>
  <c r="T105" i="50" s="1"/>
  <c r="N57" i="154"/>
  <c r="K57" i="154"/>
  <c r="T56" i="154"/>
  <c r="T104" i="50" s="1"/>
  <c r="N56" i="154"/>
  <c r="K56" i="154"/>
  <c r="T55" i="154"/>
  <c r="T103" i="50" s="1"/>
  <c r="N55" i="154"/>
  <c r="K55" i="154"/>
  <c r="T54" i="154"/>
  <c r="T102" i="50" s="1"/>
  <c r="N54" i="154"/>
  <c r="K54" i="154"/>
  <c r="T53" i="154"/>
  <c r="T101" i="50" s="1"/>
  <c r="N53" i="154"/>
  <c r="K53" i="154"/>
  <c r="T52" i="154"/>
  <c r="T100" i="50" s="1"/>
  <c r="N52" i="154"/>
  <c r="K52" i="154"/>
  <c r="T51" i="154"/>
  <c r="T99" i="50" s="1"/>
  <c r="N51" i="154"/>
  <c r="K51" i="154"/>
  <c r="T50" i="154"/>
  <c r="T98" i="50" s="1"/>
  <c r="N50" i="154"/>
  <c r="K50" i="154"/>
  <c r="T49" i="154"/>
  <c r="T97" i="50" s="1"/>
  <c r="N49" i="154"/>
  <c r="K49" i="154"/>
  <c r="T48" i="154"/>
  <c r="T96" i="50" s="1"/>
  <c r="N48" i="154"/>
  <c r="K48" i="154"/>
  <c r="T47" i="154"/>
  <c r="T95" i="50" s="1"/>
  <c r="K47" i="154"/>
  <c r="N47" i="154" s="1"/>
  <c r="T46" i="154"/>
  <c r="T67" i="50" s="1"/>
  <c r="N46" i="154"/>
  <c r="K46" i="154"/>
  <c r="T45" i="154"/>
  <c r="T66" i="50" s="1"/>
  <c r="N45" i="154"/>
  <c r="K45" i="154"/>
  <c r="T44" i="154"/>
  <c r="T65" i="50" s="1"/>
  <c r="N44" i="154"/>
  <c r="K44" i="154"/>
  <c r="T43" i="154"/>
  <c r="T64" i="50" s="1"/>
  <c r="N43" i="154"/>
  <c r="K43" i="154"/>
  <c r="T42" i="154"/>
  <c r="T63" i="50" s="1"/>
  <c r="N42" i="154"/>
  <c r="K42" i="154"/>
  <c r="T41" i="154"/>
  <c r="T62" i="50" s="1"/>
  <c r="N41" i="154"/>
  <c r="K41" i="154"/>
  <c r="T40" i="154"/>
  <c r="T61" i="50" s="1"/>
  <c r="N40" i="154"/>
  <c r="K40" i="154"/>
  <c r="T39" i="154"/>
  <c r="T60" i="50" s="1"/>
  <c r="N39" i="154"/>
  <c r="K39" i="154"/>
  <c r="T38" i="154"/>
  <c r="T59" i="50" s="1"/>
  <c r="N38" i="154"/>
  <c r="K38" i="154"/>
  <c r="T37" i="154"/>
  <c r="T58" i="50" s="1"/>
  <c r="N37" i="154"/>
  <c r="K37" i="154"/>
  <c r="T36" i="154"/>
  <c r="T57" i="50" s="1"/>
  <c r="N36" i="154"/>
  <c r="K36" i="154"/>
  <c r="T35" i="154"/>
  <c r="T56" i="50" s="1"/>
  <c r="N35" i="154"/>
  <c r="K35" i="154"/>
  <c r="T34" i="154"/>
  <c r="T55" i="50" s="1"/>
  <c r="N34" i="154"/>
  <c r="K34" i="154"/>
  <c r="T33" i="154"/>
  <c r="T54" i="50" s="1"/>
  <c r="N33" i="154"/>
  <c r="K33" i="154"/>
  <c r="T32" i="154"/>
  <c r="T53" i="50" s="1"/>
  <c r="N32" i="154"/>
  <c r="K32" i="154"/>
  <c r="T31" i="154"/>
  <c r="T52" i="50" s="1"/>
  <c r="N31" i="154"/>
  <c r="K31" i="154"/>
  <c r="T30" i="154"/>
  <c r="T51" i="50" s="1"/>
  <c r="N30" i="154"/>
  <c r="K30" i="154"/>
  <c r="T29" i="154"/>
  <c r="T50" i="50" s="1"/>
  <c r="N29" i="154"/>
  <c r="K29" i="154"/>
  <c r="T28" i="154"/>
  <c r="T49" i="50" s="1"/>
  <c r="N28" i="154"/>
  <c r="K28" i="154"/>
  <c r="T27" i="154"/>
  <c r="T48" i="50" s="1"/>
  <c r="N27" i="154"/>
  <c r="K27" i="154"/>
  <c r="T26" i="154"/>
  <c r="T47" i="50" s="1"/>
  <c r="N26" i="154"/>
  <c r="K26" i="154"/>
  <c r="T25" i="154"/>
  <c r="T46" i="50" s="1"/>
  <c r="N25" i="154"/>
  <c r="K25" i="154"/>
  <c r="T24" i="154"/>
  <c r="T45" i="50" s="1"/>
  <c r="N24" i="154"/>
  <c r="K24" i="154"/>
  <c r="T23" i="154"/>
  <c r="T44" i="50" s="1"/>
  <c r="N23" i="154"/>
  <c r="K23" i="154"/>
  <c r="T22" i="154"/>
  <c r="T43" i="50" s="1"/>
  <c r="N22" i="154"/>
  <c r="K22" i="154"/>
  <c r="T21" i="154"/>
  <c r="T42" i="50" s="1"/>
  <c r="N21" i="154"/>
  <c r="K21" i="154"/>
  <c r="T20" i="154"/>
  <c r="T41" i="50" s="1"/>
  <c r="K20" i="154"/>
  <c r="T19" i="154"/>
  <c r="T40" i="50" s="1"/>
  <c r="K19" i="154"/>
  <c r="T18" i="154"/>
  <c r="T39" i="50" s="1"/>
  <c r="K18" i="154"/>
  <c r="T17" i="154"/>
  <c r="T38" i="50" s="1"/>
  <c r="N17" i="154"/>
  <c r="P38" i="50" s="1"/>
  <c r="Q38" i="50" s="1"/>
  <c r="S16" i="154"/>
  <c r="R16" i="154"/>
  <c r="Q16" i="154"/>
  <c r="P16" i="154"/>
  <c r="P129" i="154" s="1"/>
  <c r="O16" i="154"/>
  <c r="M16" i="154"/>
  <c r="M129" i="154" s="1"/>
  <c r="L16" i="154"/>
  <c r="J16" i="154"/>
  <c r="I16" i="154"/>
  <c r="H16" i="154"/>
  <c r="H129" i="154" s="1"/>
  <c r="G16" i="154"/>
  <c r="F16" i="154"/>
  <c r="E16" i="154"/>
  <c r="U54" i="190"/>
  <c r="R54" i="190"/>
  <c r="O54" i="190"/>
  <c r="Z30" i="190"/>
  <c r="Z29" i="190"/>
  <c r="Z28" i="190"/>
  <c r="Z27" i="190"/>
  <c r="Z26" i="190"/>
  <c r="Z25" i="190"/>
  <c r="Z24" i="190"/>
  <c r="Z23" i="190"/>
  <c r="Z21" i="190"/>
  <c r="AC18" i="190"/>
  <c r="T12" i="190"/>
  <c r="G26" i="189"/>
  <c r="M25" i="189"/>
  <c r="G25" i="189"/>
  <c r="G24" i="189"/>
  <c r="V2" i="190"/>
  <c r="AE38" i="50"/>
  <c r="S13" i="190" l="1"/>
  <c r="O180" i="50"/>
  <c r="N20" i="154"/>
  <c r="P41" i="50" s="1"/>
  <c r="O41" i="50"/>
  <c r="N80" i="154"/>
  <c r="P115" i="50" s="1"/>
  <c r="O115" i="50"/>
  <c r="I40" i="187"/>
  <c r="R2" i="187"/>
  <c r="Q2" i="154"/>
  <c r="S2" i="50"/>
  <c r="M28" i="50"/>
  <c r="N19" i="154"/>
  <c r="P40" i="50" s="1"/>
  <c r="O40" i="50"/>
  <c r="N18" i="154"/>
  <c r="P39" i="50" s="1"/>
  <c r="O39" i="50"/>
  <c r="S95" i="50"/>
  <c r="R95" i="50"/>
  <c r="O95" i="50"/>
  <c r="Q116" i="50"/>
  <c r="Q120" i="50"/>
  <c r="Q124" i="50"/>
  <c r="Q128" i="50"/>
  <c r="Q132" i="50"/>
  <c r="Q136" i="50"/>
  <c r="Q140" i="50"/>
  <c r="Q110" i="50"/>
  <c r="N130" i="154"/>
  <c r="K16" i="154"/>
  <c r="T16" i="154"/>
  <c r="Q97" i="50"/>
  <c r="Q99" i="50"/>
  <c r="Q101" i="50"/>
  <c r="Q103" i="50"/>
  <c r="Q105" i="50"/>
  <c r="T37" i="50"/>
  <c r="O15" i="50" s="1"/>
  <c r="Q96" i="50"/>
  <c r="Q98" i="50"/>
  <c r="Q100" i="50"/>
  <c r="Q102" i="50"/>
  <c r="Q104" i="50"/>
  <c r="Q106" i="50"/>
  <c r="Q108" i="50"/>
  <c r="Q112" i="50"/>
  <c r="Q107" i="50"/>
  <c r="Q111" i="50"/>
  <c r="Q119" i="50"/>
  <c r="Q123" i="50"/>
  <c r="Q127" i="50"/>
  <c r="Q131" i="50"/>
  <c r="Q135" i="50"/>
  <c r="Q139" i="50"/>
  <c r="Q114" i="50"/>
  <c r="Q118" i="50"/>
  <c r="Q122" i="50"/>
  <c r="Q126" i="50"/>
  <c r="Q130" i="50"/>
  <c r="Q134" i="50"/>
  <c r="Q138" i="50"/>
  <c r="Q142" i="50"/>
  <c r="Q144" i="50"/>
  <c r="Q41" i="50" l="1"/>
  <c r="Q115" i="50"/>
  <c r="N16" i="154"/>
  <c r="Q40" i="50"/>
  <c r="O37" i="50"/>
  <c r="L15" i="50" s="1"/>
  <c r="Q39" i="50"/>
  <c r="Q95" i="50"/>
  <c r="P37" i="50"/>
  <c r="M15" i="50" s="1"/>
  <c r="P15" i="50" l="1"/>
  <c r="AV15" i="50"/>
  <c r="N15" i="50"/>
  <c r="Q37" i="50"/>
  <c r="Q15" i="50"/>
  <c r="R15" i="50" s="1"/>
</calcChain>
</file>

<file path=xl/comments1.xml><?xml version="1.0" encoding="utf-8"?>
<comments xmlns="http://schemas.openxmlformats.org/spreadsheetml/2006/main">
  <authors>
    <author>作成者</author>
  </authors>
  <commentList>
    <comment ref="L9" authorId="0" shapeId="0">
      <text>
        <r>
          <rPr>
            <sz val="14"/>
            <rFont val="メイリオ"/>
            <family val="3"/>
            <charset val="128"/>
          </rPr>
          <t>交付決定通知に記載されている５桁の『事業番号』を記入してください。
（交付申請時は記入不要）</t>
        </r>
      </text>
    </comment>
    <comment ref="J13" authorId="0" shapeId="0">
      <text>
        <r>
          <rPr>
            <sz val="14"/>
            <rFont val="メイリオ"/>
            <family val="3"/>
            <charset val="128"/>
          </rPr>
          <t>文書の種類を
選んでください</t>
        </r>
      </text>
    </comment>
    <comment ref="J19" authorId="0" shapeId="0">
      <text>
        <r>
          <rPr>
            <b/>
            <sz val="9"/>
            <rFont val="ＭＳ ゴシック"/>
            <family val="3"/>
            <charset val="128"/>
          </rPr>
          <t>リストから選択してください</t>
        </r>
      </text>
    </comment>
    <comment ref="J29" authorId="0" shapeId="0">
      <text>
        <r>
          <rPr>
            <b/>
            <sz val="9"/>
            <rFont val="ＭＳ ゴシック"/>
            <family val="3"/>
            <charset val="128"/>
          </rPr>
          <t>リストから選択してください</t>
        </r>
      </text>
    </comment>
    <comment ref="J36" authorId="0" shapeId="0">
      <text>
        <r>
          <rPr>
            <b/>
            <sz val="9"/>
            <rFont val="MS P ゴシック"/>
            <charset val="128"/>
          </rPr>
          <t>リストから選択してください</t>
        </r>
      </text>
    </comment>
    <comment ref="J43" authorId="0" shapeId="0">
      <text>
        <r>
          <rPr>
            <b/>
            <sz val="9"/>
            <rFont val="ＭＳ ゴシック"/>
            <family val="3"/>
            <charset val="128"/>
          </rPr>
          <t>リストから選択してください</t>
        </r>
      </text>
    </comment>
    <comment ref="G50" authorId="0" shapeId="0">
      <text>
        <r>
          <rPr>
            <b/>
            <sz val="9"/>
            <rFont val="ＭＳ Ｐゴシック"/>
            <family val="3"/>
            <charset val="128"/>
          </rPr>
          <t xml:space="preserve">作成者:
</t>
        </r>
      </text>
    </comment>
    <comment ref="J51" authorId="0" shapeId="0">
      <text>
        <r>
          <rPr>
            <b/>
            <sz val="9"/>
            <rFont val="ＭＳ ゴシック"/>
            <family val="3"/>
            <charset val="128"/>
          </rPr>
          <t>リストから選択してください</t>
        </r>
      </text>
    </comment>
    <comment ref="M58" authorId="0" shapeId="0">
      <text>
        <r>
          <rPr>
            <b/>
            <sz val="9"/>
            <rFont val="ＭＳ ゴシック"/>
            <family val="3"/>
            <charset val="128"/>
          </rPr>
          <t>リストから選択してください
C登録：建築請負会社等
D登録：マンションデベロッパー等
C登録及びD登録：建築請負会社等及びマンションデベロッパー等</t>
        </r>
      </text>
    </comment>
  </commentList>
</comments>
</file>

<file path=xl/comments2.xml><?xml version="1.0" encoding="utf-8"?>
<comments xmlns="http://schemas.openxmlformats.org/spreadsheetml/2006/main">
  <authors>
    <author>JNPC052</author>
    <author>作成者</author>
  </authors>
  <commentList>
    <comment ref="P8" authorId="0" shapeId="0">
      <text>
        <r>
          <rPr>
            <b/>
            <sz val="14"/>
            <color indexed="81"/>
            <rFont val="ＭＳ Ｐゴシック"/>
            <family val="3"/>
            <charset val="128"/>
          </rPr>
          <t>プルダウンより選択してください</t>
        </r>
      </text>
    </comment>
    <comment ref="L12" authorId="1" shapeId="0">
      <text>
        <r>
          <rPr>
            <b/>
            <sz val="9"/>
            <rFont val="MS P ゴシック"/>
            <charset val="128"/>
          </rPr>
          <t>リストから選択してください</t>
        </r>
        <r>
          <rPr>
            <sz val="9"/>
            <rFont val="MS P ゴシック"/>
            <charset val="128"/>
          </rPr>
          <t xml:space="preserve">
</t>
        </r>
      </text>
    </comment>
    <comment ref="AC12" authorId="1" shapeId="0">
      <text>
        <r>
          <rPr>
            <sz val="14"/>
            <rFont val="MS P ゴシック"/>
            <charset val="128"/>
          </rPr>
          <t>建物の延床面積を半角数字で入力してください。</t>
        </r>
        <r>
          <rPr>
            <sz val="9"/>
            <rFont val="MS P ゴシック"/>
            <charset val="128"/>
          </rPr>
          <t xml:space="preserve">
</t>
        </r>
      </text>
    </comment>
    <comment ref="AS12" authorId="1" shapeId="0">
      <text>
        <r>
          <rPr>
            <b/>
            <sz val="9"/>
            <rFont val="MS P ゴシック"/>
            <charset val="128"/>
          </rPr>
          <t>リストから選択してください</t>
        </r>
        <r>
          <rPr>
            <sz val="9"/>
            <rFont val="MS P ゴシック"/>
            <charset val="128"/>
          </rPr>
          <t xml:space="preserve">
</t>
        </r>
      </text>
    </comment>
    <comment ref="BJ12" authorId="1" shapeId="0">
      <text>
        <r>
          <rPr>
            <sz val="14"/>
            <rFont val="MS P ゴシック"/>
            <charset val="128"/>
          </rPr>
          <t>建物の延床面積を半角数字で入力してください。</t>
        </r>
        <r>
          <rPr>
            <sz val="9"/>
            <rFont val="MS P ゴシック"/>
            <charset val="128"/>
          </rPr>
          <t xml:space="preserve">
</t>
        </r>
      </text>
    </comment>
    <comment ref="L13" authorId="1" shapeId="0">
      <text>
        <r>
          <rPr>
            <b/>
            <sz val="9"/>
            <rFont val="MS P ゴシック"/>
            <charset val="128"/>
          </rPr>
          <t>リストから選択してください</t>
        </r>
        <r>
          <rPr>
            <sz val="9"/>
            <rFont val="MS P ゴシック"/>
            <charset val="128"/>
          </rPr>
          <t xml:space="preserve">
</t>
        </r>
      </text>
    </comment>
    <comment ref="AS13" authorId="1" shapeId="0">
      <text>
        <r>
          <rPr>
            <b/>
            <sz val="9"/>
            <rFont val="MS P ゴシック"/>
            <charset val="128"/>
          </rPr>
          <t>リストから選択してください</t>
        </r>
        <r>
          <rPr>
            <sz val="9"/>
            <rFont val="MS P ゴシック"/>
            <charset val="128"/>
          </rPr>
          <t xml:space="preserve">
</t>
        </r>
      </text>
    </comment>
    <comment ref="I14" authorId="1" shapeId="0">
      <text>
        <r>
          <rPr>
            <b/>
            <sz val="9"/>
            <rFont val="MS P ゴシック"/>
            <charset val="128"/>
          </rPr>
          <t>リストから選択してください</t>
        </r>
      </text>
    </comment>
    <comment ref="AC14" authorId="0" shapeId="0">
      <text>
        <r>
          <rPr>
            <sz val="9"/>
            <color indexed="81"/>
            <rFont val="ＭＳ Ｐゴシック"/>
            <family val="3"/>
            <charset val="128"/>
          </rPr>
          <t xml:space="preserve">
</t>
        </r>
        <r>
          <rPr>
            <sz val="14"/>
            <color indexed="81"/>
            <rFont val="ＭＳ Ｐゴシック"/>
            <family val="3"/>
            <charset val="128"/>
          </rPr>
          <t>プルダウンより選択してください</t>
        </r>
      </text>
    </comment>
    <comment ref="AP14" authorId="1" shapeId="0">
      <text>
        <r>
          <rPr>
            <b/>
            <sz val="9"/>
            <rFont val="MS P ゴシック"/>
            <charset val="128"/>
          </rPr>
          <t>リストから選択してください</t>
        </r>
      </text>
    </comment>
    <comment ref="I15" authorId="1" shapeId="0">
      <text>
        <r>
          <rPr>
            <b/>
            <sz val="9"/>
            <rFont val="MS P ゴシック"/>
            <charset val="128"/>
          </rPr>
          <t>リストから選択してください</t>
        </r>
      </text>
    </comment>
    <comment ref="AP15" authorId="1" shapeId="0">
      <text>
        <r>
          <rPr>
            <b/>
            <sz val="9"/>
            <rFont val="MS P ゴシック"/>
            <charset val="128"/>
          </rPr>
          <t>リストから選択してください</t>
        </r>
      </text>
    </comment>
    <comment ref="I18" authorId="1" shapeId="0">
      <text>
        <r>
          <rPr>
            <b/>
            <sz val="9"/>
            <rFont val="MS P ゴシック"/>
            <charset val="128"/>
          </rPr>
          <t>リストから選択してください</t>
        </r>
      </text>
    </comment>
    <comment ref="AP18" authorId="1" shapeId="0">
      <text>
        <r>
          <rPr>
            <b/>
            <sz val="9"/>
            <rFont val="MS P ゴシック"/>
            <charset val="128"/>
          </rPr>
          <t>リストから選択してください</t>
        </r>
      </text>
    </comment>
    <comment ref="I21" authorId="1" shapeId="0">
      <text>
        <r>
          <rPr>
            <b/>
            <sz val="14"/>
            <color indexed="81"/>
            <rFont val="MS P ゴシック"/>
            <family val="3"/>
            <charset val="128"/>
          </rPr>
          <t>リストから選択してください</t>
        </r>
        <r>
          <rPr>
            <sz val="9"/>
            <rFont val="MS P ゴシック"/>
            <charset val="128"/>
          </rPr>
          <t xml:space="preserve">
</t>
        </r>
      </text>
    </comment>
    <comment ref="L21" authorId="1" shapeId="0">
      <text>
        <r>
          <rPr>
            <b/>
            <sz val="9"/>
            <rFont val="MS P ゴシック"/>
            <charset val="128"/>
          </rPr>
          <t>リストから選択してください</t>
        </r>
        <r>
          <rPr>
            <sz val="9"/>
            <rFont val="MS P ゴシック"/>
            <charset val="128"/>
          </rPr>
          <t xml:space="preserve">
</t>
        </r>
      </text>
    </comment>
    <comment ref="AP21" authorId="1" shapeId="0">
      <text>
        <r>
          <rPr>
            <b/>
            <sz val="9"/>
            <rFont val="MS P ゴシック"/>
            <charset val="128"/>
          </rPr>
          <t>リストから選択してください</t>
        </r>
        <r>
          <rPr>
            <sz val="9"/>
            <rFont val="MS P ゴシック"/>
            <charset val="128"/>
          </rPr>
          <t xml:space="preserve">
</t>
        </r>
      </text>
    </comment>
    <comment ref="AS21" authorId="1" shapeId="0">
      <text>
        <r>
          <rPr>
            <b/>
            <sz val="9"/>
            <rFont val="MS P ゴシック"/>
            <charset val="128"/>
          </rPr>
          <t>リストから選択してください</t>
        </r>
        <r>
          <rPr>
            <sz val="9"/>
            <rFont val="MS P ゴシック"/>
            <charset val="128"/>
          </rPr>
          <t xml:space="preserve">
</t>
        </r>
      </text>
    </comment>
    <comment ref="I22" authorId="1" shapeId="0">
      <text>
        <r>
          <rPr>
            <b/>
            <sz val="14"/>
            <color indexed="81"/>
            <rFont val="MS P ゴシック"/>
            <family val="3"/>
            <charset val="128"/>
          </rPr>
          <t>リストから選択してください</t>
        </r>
        <r>
          <rPr>
            <sz val="9"/>
            <rFont val="MS P ゴシック"/>
            <charset val="128"/>
          </rPr>
          <t xml:space="preserve">
</t>
        </r>
      </text>
    </comment>
    <comment ref="L22" authorId="1" shapeId="0">
      <text>
        <r>
          <rPr>
            <b/>
            <sz val="9"/>
            <rFont val="MS P ゴシック"/>
            <charset val="128"/>
          </rPr>
          <t>リストから選択してください</t>
        </r>
        <r>
          <rPr>
            <sz val="9"/>
            <rFont val="MS P ゴシック"/>
            <charset val="128"/>
          </rPr>
          <t xml:space="preserve">
</t>
        </r>
      </text>
    </comment>
    <comment ref="AP22" authorId="1" shapeId="0">
      <text>
        <r>
          <rPr>
            <b/>
            <sz val="9"/>
            <rFont val="MS P ゴシック"/>
            <charset val="128"/>
          </rPr>
          <t>リストから選択してください</t>
        </r>
        <r>
          <rPr>
            <sz val="9"/>
            <rFont val="MS P ゴシック"/>
            <charset val="128"/>
          </rPr>
          <t xml:space="preserve">
</t>
        </r>
      </text>
    </comment>
    <comment ref="AS22" authorId="1" shapeId="0">
      <text>
        <r>
          <rPr>
            <b/>
            <sz val="9"/>
            <rFont val="MS P ゴシック"/>
            <charset val="128"/>
          </rPr>
          <t>リストから選択してください</t>
        </r>
        <r>
          <rPr>
            <sz val="9"/>
            <rFont val="MS P ゴシック"/>
            <charset val="128"/>
          </rPr>
          <t xml:space="preserve">
</t>
        </r>
      </text>
    </comment>
    <comment ref="I23" authorId="1" shapeId="0">
      <text>
        <r>
          <rPr>
            <b/>
            <sz val="14"/>
            <color indexed="81"/>
            <rFont val="MS P ゴシック"/>
            <family val="3"/>
            <charset val="128"/>
          </rPr>
          <t>リストから選択してください</t>
        </r>
        <r>
          <rPr>
            <sz val="9"/>
            <rFont val="MS P ゴシック"/>
            <charset val="128"/>
          </rPr>
          <t xml:space="preserve">
</t>
        </r>
      </text>
    </comment>
    <comment ref="L23" authorId="1" shapeId="0">
      <text>
        <r>
          <rPr>
            <b/>
            <sz val="9"/>
            <rFont val="MS P ゴシック"/>
            <charset val="128"/>
          </rPr>
          <t>リストから選択してください</t>
        </r>
        <r>
          <rPr>
            <sz val="9"/>
            <rFont val="MS P ゴシック"/>
            <charset val="128"/>
          </rPr>
          <t xml:space="preserve">
</t>
        </r>
      </text>
    </comment>
    <comment ref="AP23" authorId="1" shapeId="0">
      <text>
        <r>
          <rPr>
            <b/>
            <sz val="9"/>
            <rFont val="MS P ゴシック"/>
            <charset val="128"/>
          </rPr>
          <t>リストから選択してください</t>
        </r>
        <r>
          <rPr>
            <sz val="9"/>
            <rFont val="MS P ゴシック"/>
            <charset val="128"/>
          </rPr>
          <t xml:space="preserve">
</t>
        </r>
      </text>
    </comment>
    <comment ref="AS23" authorId="1" shapeId="0">
      <text>
        <r>
          <rPr>
            <b/>
            <sz val="9"/>
            <rFont val="MS P ゴシック"/>
            <charset val="128"/>
          </rPr>
          <t>リストから選択してください</t>
        </r>
        <r>
          <rPr>
            <sz val="9"/>
            <rFont val="MS P ゴシック"/>
            <charset val="128"/>
          </rPr>
          <t xml:space="preserve">
</t>
        </r>
      </text>
    </comment>
    <comment ref="I24" authorId="1" shapeId="0">
      <text>
        <r>
          <rPr>
            <b/>
            <sz val="14"/>
            <color indexed="81"/>
            <rFont val="MS P ゴシック"/>
            <family val="3"/>
            <charset val="128"/>
          </rPr>
          <t>リストから選択してください</t>
        </r>
        <r>
          <rPr>
            <sz val="9"/>
            <rFont val="MS P ゴシック"/>
            <charset val="128"/>
          </rPr>
          <t xml:space="preserve">
</t>
        </r>
      </text>
    </comment>
    <comment ref="L24" authorId="1" shapeId="0">
      <text>
        <r>
          <rPr>
            <b/>
            <sz val="9"/>
            <rFont val="MS P ゴシック"/>
            <charset val="128"/>
          </rPr>
          <t>リストから選択してください</t>
        </r>
        <r>
          <rPr>
            <sz val="9"/>
            <rFont val="MS P ゴシック"/>
            <charset val="128"/>
          </rPr>
          <t xml:space="preserve">
</t>
        </r>
      </text>
    </comment>
    <comment ref="AP24" authorId="1" shapeId="0">
      <text>
        <r>
          <rPr>
            <b/>
            <sz val="9"/>
            <rFont val="MS P ゴシック"/>
            <charset val="128"/>
          </rPr>
          <t>リストから選択してください</t>
        </r>
        <r>
          <rPr>
            <sz val="9"/>
            <rFont val="MS P ゴシック"/>
            <charset val="128"/>
          </rPr>
          <t xml:space="preserve">
</t>
        </r>
      </text>
    </comment>
    <comment ref="AS24" authorId="1" shapeId="0">
      <text>
        <r>
          <rPr>
            <b/>
            <sz val="9"/>
            <rFont val="MS P ゴシック"/>
            <charset val="128"/>
          </rPr>
          <t>リストから選択してください</t>
        </r>
        <r>
          <rPr>
            <sz val="9"/>
            <rFont val="MS P ゴシック"/>
            <charset val="128"/>
          </rPr>
          <t xml:space="preserve">
</t>
        </r>
      </text>
    </comment>
    <comment ref="I25" authorId="1" shapeId="0">
      <text>
        <r>
          <rPr>
            <b/>
            <sz val="14"/>
            <color indexed="81"/>
            <rFont val="MS P ゴシック"/>
            <family val="3"/>
            <charset val="128"/>
          </rPr>
          <t>リストから選択してください</t>
        </r>
        <r>
          <rPr>
            <sz val="9"/>
            <rFont val="MS P ゴシック"/>
            <charset val="128"/>
          </rPr>
          <t xml:space="preserve">
</t>
        </r>
      </text>
    </comment>
    <comment ref="L25" authorId="1" shapeId="0">
      <text>
        <r>
          <rPr>
            <b/>
            <sz val="9"/>
            <rFont val="MS P ゴシック"/>
            <charset val="128"/>
          </rPr>
          <t>リストから選択してください</t>
        </r>
        <r>
          <rPr>
            <sz val="9"/>
            <rFont val="MS P ゴシック"/>
            <charset val="128"/>
          </rPr>
          <t xml:space="preserve">
</t>
        </r>
      </text>
    </comment>
    <comment ref="AP25" authorId="1" shapeId="0">
      <text>
        <r>
          <rPr>
            <b/>
            <sz val="9"/>
            <rFont val="MS P ゴシック"/>
            <charset val="128"/>
          </rPr>
          <t>リストから選択してください</t>
        </r>
        <r>
          <rPr>
            <sz val="9"/>
            <rFont val="MS P ゴシック"/>
            <charset val="128"/>
          </rPr>
          <t xml:space="preserve">
</t>
        </r>
      </text>
    </comment>
    <comment ref="AS25" authorId="1" shapeId="0">
      <text>
        <r>
          <rPr>
            <b/>
            <sz val="9"/>
            <rFont val="MS P ゴシック"/>
            <charset val="128"/>
          </rPr>
          <t>リストから選択してください</t>
        </r>
        <r>
          <rPr>
            <sz val="9"/>
            <rFont val="MS P ゴシック"/>
            <charset val="128"/>
          </rPr>
          <t xml:space="preserve">
</t>
        </r>
      </text>
    </comment>
    <comment ref="I26" authorId="1" shapeId="0">
      <text>
        <r>
          <rPr>
            <b/>
            <sz val="14"/>
            <color indexed="81"/>
            <rFont val="MS P ゴシック"/>
            <family val="3"/>
            <charset val="128"/>
          </rPr>
          <t>リストから選択してください</t>
        </r>
        <r>
          <rPr>
            <sz val="9"/>
            <rFont val="MS P ゴシック"/>
            <charset val="128"/>
          </rPr>
          <t xml:space="preserve">
</t>
        </r>
      </text>
    </comment>
    <comment ref="L26" authorId="1" shapeId="0">
      <text>
        <r>
          <rPr>
            <b/>
            <sz val="9"/>
            <rFont val="MS P ゴシック"/>
            <charset val="128"/>
          </rPr>
          <t>リストから選択してください</t>
        </r>
        <r>
          <rPr>
            <sz val="9"/>
            <rFont val="MS P ゴシック"/>
            <charset val="128"/>
          </rPr>
          <t xml:space="preserve">
</t>
        </r>
      </text>
    </comment>
    <comment ref="AP26" authorId="1" shapeId="0">
      <text>
        <r>
          <rPr>
            <b/>
            <sz val="9"/>
            <rFont val="MS P ゴシック"/>
            <charset val="128"/>
          </rPr>
          <t>リストから選択してください</t>
        </r>
        <r>
          <rPr>
            <sz val="9"/>
            <rFont val="MS P ゴシック"/>
            <charset val="128"/>
          </rPr>
          <t xml:space="preserve">
</t>
        </r>
      </text>
    </comment>
    <comment ref="AS26" authorId="1" shapeId="0">
      <text>
        <r>
          <rPr>
            <b/>
            <sz val="9"/>
            <rFont val="MS P ゴシック"/>
            <charset val="128"/>
          </rPr>
          <t>リストから選択してください</t>
        </r>
        <r>
          <rPr>
            <sz val="9"/>
            <rFont val="MS P ゴシック"/>
            <charset val="128"/>
          </rPr>
          <t xml:space="preserve">
</t>
        </r>
      </text>
    </comment>
    <comment ref="I27" authorId="1" shapeId="0">
      <text>
        <r>
          <rPr>
            <b/>
            <sz val="14"/>
            <color indexed="81"/>
            <rFont val="MS P ゴシック"/>
            <family val="3"/>
            <charset val="128"/>
          </rPr>
          <t>リストから選択してください</t>
        </r>
        <r>
          <rPr>
            <sz val="9"/>
            <rFont val="MS P ゴシック"/>
            <charset val="128"/>
          </rPr>
          <t xml:space="preserve">
</t>
        </r>
      </text>
    </comment>
    <comment ref="L27" authorId="1" shapeId="0">
      <text>
        <r>
          <rPr>
            <b/>
            <sz val="9"/>
            <rFont val="MS P ゴシック"/>
            <charset val="128"/>
          </rPr>
          <t>リストから選択してください</t>
        </r>
        <r>
          <rPr>
            <sz val="9"/>
            <rFont val="MS P ゴシック"/>
            <charset val="128"/>
          </rPr>
          <t xml:space="preserve">
</t>
        </r>
      </text>
    </comment>
    <comment ref="AP27" authorId="1" shapeId="0">
      <text>
        <r>
          <rPr>
            <b/>
            <sz val="9"/>
            <rFont val="MS P ゴシック"/>
            <charset val="128"/>
          </rPr>
          <t>リストから選択してください</t>
        </r>
        <r>
          <rPr>
            <sz val="9"/>
            <rFont val="MS P ゴシック"/>
            <charset val="128"/>
          </rPr>
          <t xml:space="preserve">
</t>
        </r>
      </text>
    </comment>
    <comment ref="AS27" authorId="1" shapeId="0">
      <text>
        <r>
          <rPr>
            <b/>
            <sz val="9"/>
            <rFont val="MS P ゴシック"/>
            <charset val="128"/>
          </rPr>
          <t>リストから選択してください</t>
        </r>
        <r>
          <rPr>
            <sz val="9"/>
            <rFont val="MS P ゴシック"/>
            <charset val="128"/>
          </rPr>
          <t xml:space="preserve">
</t>
        </r>
      </text>
    </comment>
    <comment ref="I28" authorId="1" shapeId="0">
      <text>
        <r>
          <rPr>
            <b/>
            <sz val="14"/>
            <color indexed="81"/>
            <rFont val="MS P ゴシック"/>
            <family val="3"/>
            <charset val="128"/>
          </rPr>
          <t>リストから選択してください</t>
        </r>
        <r>
          <rPr>
            <sz val="9"/>
            <rFont val="MS P ゴシック"/>
            <charset val="128"/>
          </rPr>
          <t xml:space="preserve">
</t>
        </r>
      </text>
    </comment>
    <comment ref="L28" authorId="1" shapeId="0">
      <text>
        <r>
          <rPr>
            <b/>
            <sz val="9"/>
            <rFont val="MS P ゴシック"/>
            <charset val="128"/>
          </rPr>
          <t>リストから選択してください</t>
        </r>
        <r>
          <rPr>
            <sz val="9"/>
            <rFont val="MS P ゴシック"/>
            <charset val="128"/>
          </rPr>
          <t xml:space="preserve">
</t>
        </r>
      </text>
    </comment>
    <comment ref="AP28" authorId="1" shapeId="0">
      <text>
        <r>
          <rPr>
            <b/>
            <sz val="9"/>
            <rFont val="MS P ゴシック"/>
            <charset val="128"/>
          </rPr>
          <t>リストから選択してください</t>
        </r>
        <r>
          <rPr>
            <sz val="9"/>
            <rFont val="MS P ゴシック"/>
            <charset val="128"/>
          </rPr>
          <t xml:space="preserve">
</t>
        </r>
      </text>
    </comment>
    <comment ref="AS28" authorId="1" shapeId="0">
      <text>
        <r>
          <rPr>
            <b/>
            <sz val="9"/>
            <rFont val="MS P ゴシック"/>
            <charset val="128"/>
          </rPr>
          <t>リストから選択してください</t>
        </r>
        <r>
          <rPr>
            <sz val="9"/>
            <rFont val="MS P ゴシック"/>
            <charset val="128"/>
          </rPr>
          <t xml:space="preserve">
</t>
        </r>
      </text>
    </comment>
    <comment ref="I29" authorId="1" shapeId="0">
      <text>
        <r>
          <rPr>
            <b/>
            <sz val="14"/>
            <color indexed="81"/>
            <rFont val="MS P ゴシック"/>
            <family val="3"/>
            <charset val="128"/>
          </rPr>
          <t>リストから選択してください</t>
        </r>
        <r>
          <rPr>
            <sz val="9"/>
            <rFont val="MS P ゴシック"/>
            <charset val="128"/>
          </rPr>
          <t xml:space="preserve">
</t>
        </r>
      </text>
    </comment>
    <comment ref="L29" authorId="1" shapeId="0">
      <text>
        <r>
          <rPr>
            <b/>
            <sz val="9"/>
            <rFont val="MS P ゴシック"/>
            <charset val="128"/>
          </rPr>
          <t>リストから選択してください</t>
        </r>
        <r>
          <rPr>
            <sz val="9"/>
            <rFont val="MS P ゴシック"/>
            <charset val="128"/>
          </rPr>
          <t xml:space="preserve">
</t>
        </r>
      </text>
    </comment>
    <comment ref="AP29" authorId="1" shapeId="0">
      <text>
        <r>
          <rPr>
            <b/>
            <sz val="9"/>
            <rFont val="MS P ゴシック"/>
            <charset val="128"/>
          </rPr>
          <t>リストから選択してください</t>
        </r>
        <r>
          <rPr>
            <sz val="9"/>
            <rFont val="MS P ゴシック"/>
            <charset val="128"/>
          </rPr>
          <t xml:space="preserve">
</t>
        </r>
      </text>
    </comment>
    <comment ref="AS29" authorId="1" shapeId="0">
      <text>
        <r>
          <rPr>
            <b/>
            <sz val="9"/>
            <rFont val="MS P ゴシック"/>
            <charset val="128"/>
          </rPr>
          <t>リストから選択してください</t>
        </r>
        <r>
          <rPr>
            <sz val="9"/>
            <rFont val="MS P ゴシック"/>
            <charset val="128"/>
          </rPr>
          <t xml:space="preserve">
</t>
        </r>
      </text>
    </comment>
    <comment ref="I30" authorId="1" shapeId="0">
      <text>
        <r>
          <rPr>
            <b/>
            <sz val="14"/>
            <color indexed="81"/>
            <rFont val="MS P ゴシック"/>
            <family val="3"/>
            <charset val="128"/>
          </rPr>
          <t>リストから選択してください</t>
        </r>
        <r>
          <rPr>
            <sz val="9"/>
            <rFont val="MS P ゴシック"/>
            <charset val="128"/>
          </rPr>
          <t xml:space="preserve">
</t>
        </r>
      </text>
    </comment>
    <comment ref="L30" authorId="1" shapeId="0">
      <text>
        <r>
          <rPr>
            <b/>
            <sz val="9"/>
            <rFont val="MS P ゴシック"/>
            <charset val="128"/>
          </rPr>
          <t>リストから選択してください</t>
        </r>
        <r>
          <rPr>
            <sz val="9"/>
            <rFont val="MS P ゴシック"/>
            <charset val="128"/>
          </rPr>
          <t xml:space="preserve">
</t>
        </r>
      </text>
    </comment>
    <comment ref="AP30" authorId="1" shapeId="0">
      <text>
        <r>
          <rPr>
            <b/>
            <sz val="9"/>
            <rFont val="MS P ゴシック"/>
            <charset val="128"/>
          </rPr>
          <t>リストから選択してください</t>
        </r>
        <r>
          <rPr>
            <sz val="9"/>
            <rFont val="MS P ゴシック"/>
            <charset val="128"/>
          </rPr>
          <t xml:space="preserve">
</t>
        </r>
      </text>
    </comment>
    <comment ref="AS30" authorId="1" shapeId="0">
      <text>
        <r>
          <rPr>
            <b/>
            <sz val="9"/>
            <rFont val="MS P ゴシック"/>
            <charset val="128"/>
          </rPr>
          <t>リストから選択してください</t>
        </r>
        <r>
          <rPr>
            <sz val="9"/>
            <rFont val="MS P ゴシック"/>
            <charset val="128"/>
          </rPr>
          <t xml:space="preserve">
</t>
        </r>
      </text>
    </comment>
    <comment ref="O50" authorId="1" shapeId="0">
      <text>
        <r>
          <rPr>
            <b/>
            <sz val="9"/>
            <rFont val="MS P ゴシック"/>
            <charset val="128"/>
          </rPr>
          <t>リストから選択してください</t>
        </r>
        <r>
          <rPr>
            <sz val="9"/>
            <rFont val="MS P ゴシック"/>
            <charset val="128"/>
          </rPr>
          <t xml:space="preserve">
</t>
        </r>
      </text>
    </comment>
    <comment ref="AV50" authorId="1" shapeId="0">
      <text>
        <r>
          <rPr>
            <b/>
            <sz val="9"/>
            <rFont val="MS P ゴシック"/>
            <charset val="128"/>
          </rPr>
          <t>リストから選択してください</t>
        </r>
        <r>
          <rPr>
            <sz val="9"/>
            <rFont val="MS P ゴシック"/>
            <charset val="128"/>
          </rPr>
          <t xml:space="preserve">
</t>
        </r>
      </text>
    </comment>
    <comment ref="C70" authorId="1" shapeId="0">
      <text>
        <r>
          <rPr>
            <b/>
            <sz val="9"/>
            <rFont val="MS P ゴシック"/>
            <charset val="128"/>
          </rPr>
          <t>リストから選択してください</t>
        </r>
      </text>
    </comment>
    <comment ref="AJ70" authorId="1" shapeId="0">
      <text>
        <r>
          <rPr>
            <b/>
            <sz val="9"/>
            <rFont val="MS P ゴシック"/>
            <charset val="128"/>
          </rPr>
          <t>リストから選択してください</t>
        </r>
      </text>
    </comment>
    <comment ref="C71" authorId="1" shapeId="0">
      <text>
        <r>
          <rPr>
            <b/>
            <sz val="9"/>
            <rFont val="MS P ゴシック"/>
            <charset val="128"/>
          </rPr>
          <t>リストから選択してください</t>
        </r>
      </text>
    </comment>
    <comment ref="AJ71" authorId="1" shapeId="0">
      <text>
        <r>
          <rPr>
            <b/>
            <sz val="9"/>
            <rFont val="MS P ゴシック"/>
            <charset val="128"/>
          </rPr>
          <t>リストから選択してください</t>
        </r>
      </text>
    </comment>
    <comment ref="C72" authorId="1" shapeId="0">
      <text>
        <r>
          <rPr>
            <b/>
            <sz val="9"/>
            <rFont val="MS P ゴシック"/>
            <charset val="128"/>
          </rPr>
          <t>リストから選択してください</t>
        </r>
      </text>
    </comment>
    <comment ref="AJ72" authorId="1" shapeId="0">
      <text>
        <r>
          <rPr>
            <b/>
            <sz val="9"/>
            <rFont val="MS P ゴシック"/>
            <charset val="128"/>
          </rPr>
          <t>リストから選択してください</t>
        </r>
      </text>
    </comment>
    <comment ref="C90" authorId="1" shapeId="0">
      <text>
        <r>
          <rPr>
            <b/>
            <sz val="9"/>
            <rFont val="MS P ゴシック"/>
            <charset val="128"/>
          </rPr>
          <t>リストから選択してください</t>
        </r>
      </text>
    </comment>
    <comment ref="AJ90" authorId="1" shapeId="0">
      <text>
        <r>
          <rPr>
            <b/>
            <sz val="9"/>
            <rFont val="MS P ゴシック"/>
            <charset val="128"/>
          </rPr>
          <t>リストから選択してください</t>
        </r>
      </text>
    </comment>
    <comment ref="C92" authorId="1" shapeId="0">
      <text>
        <r>
          <rPr>
            <b/>
            <sz val="9"/>
            <rFont val="MS P ゴシック"/>
            <charset val="128"/>
          </rPr>
          <t>リストから選択してください</t>
        </r>
      </text>
    </comment>
    <comment ref="AJ92" authorId="1" shapeId="0">
      <text>
        <r>
          <rPr>
            <b/>
            <sz val="9"/>
            <rFont val="MS P ゴシック"/>
            <charset val="128"/>
          </rPr>
          <t>リストから選択してください</t>
        </r>
      </text>
    </comment>
    <comment ref="C94" authorId="1" shapeId="0">
      <text>
        <r>
          <rPr>
            <b/>
            <sz val="9"/>
            <rFont val="MS P ゴシック"/>
            <charset val="128"/>
          </rPr>
          <t>リストから選択してください</t>
        </r>
      </text>
    </comment>
    <comment ref="AJ94" authorId="1" shapeId="0">
      <text>
        <r>
          <rPr>
            <b/>
            <sz val="9"/>
            <rFont val="MS P ゴシック"/>
            <charset val="128"/>
          </rPr>
          <t>リストから選択してください</t>
        </r>
      </text>
    </comment>
    <comment ref="O99" authorId="1" shapeId="0">
      <text>
        <r>
          <rPr>
            <b/>
            <sz val="9"/>
            <rFont val="MS P ゴシック"/>
            <charset val="128"/>
          </rPr>
          <t>リストから選択してください</t>
        </r>
      </text>
    </comment>
    <comment ref="R99" authorId="1" shapeId="0">
      <text>
        <r>
          <rPr>
            <b/>
            <sz val="9"/>
            <rFont val="MS P ゴシック"/>
            <charset val="128"/>
          </rPr>
          <t>リストから選択してください</t>
        </r>
      </text>
    </comment>
    <comment ref="U99" authorId="1" shapeId="0">
      <text>
        <r>
          <rPr>
            <b/>
            <sz val="9"/>
            <rFont val="MS P ゴシック"/>
            <charset val="128"/>
          </rPr>
          <t>リストから選択してください</t>
        </r>
      </text>
    </comment>
    <comment ref="AB99" authorId="1" shapeId="0">
      <text>
        <r>
          <rPr>
            <b/>
            <sz val="9"/>
            <rFont val="MS P ゴシック"/>
            <charset val="128"/>
          </rPr>
          <t>リストから選択してください</t>
        </r>
      </text>
    </comment>
    <comment ref="AV99" authorId="1" shapeId="0">
      <text>
        <r>
          <rPr>
            <b/>
            <sz val="9"/>
            <rFont val="MS P ゴシック"/>
            <charset val="128"/>
          </rPr>
          <t>リストから選択してください</t>
        </r>
      </text>
    </comment>
    <comment ref="AY99" authorId="1" shapeId="0">
      <text>
        <r>
          <rPr>
            <b/>
            <sz val="9"/>
            <rFont val="MS P ゴシック"/>
            <charset val="128"/>
          </rPr>
          <t>リストから選択してください</t>
        </r>
      </text>
    </comment>
    <comment ref="BB99" authorId="1" shapeId="0">
      <text>
        <r>
          <rPr>
            <b/>
            <sz val="9"/>
            <rFont val="MS P ゴシック"/>
            <charset val="128"/>
          </rPr>
          <t>リストから選択してください</t>
        </r>
      </text>
    </comment>
    <comment ref="BI99" authorId="1" shapeId="0">
      <text>
        <r>
          <rPr>
            <b/>
            <sz val="9"/>
            <rFont val="MS P ゴシック"/>
            <charset val="128"/>
          </rPr>
          <t>リストから選択してください</t>
        </r>
      </text>
    </comment>
    <comment ref="O100" authorId="1" shapeId="0">
      <text>
        <r>
          <rPr>
            <b/>
            <sz val="9"/>
            <rFont val="MS P ゴシック"/>
            <charset val="128"/>
          </rPr>
          <t>リストから選択してください</t>
        </r>
      </text>
    </comment>
    <comment ref="R100" authorId="1" shapeId="0">
      <text>
        <r>
          <rPr>
            <b/>
            <sz val="9"/>
            <rFont val="MS P ゴシック"/>
            <charset val="128"/>
          </rPr>
          <t>リストから選択してください</t>
        </r>
      </text>
    </comment>
    <comment ref="U100" authorId="1" shapeId="0">
      <text>
        <r>
          <rPr>
            <b/>
            <sz val="9"/>
            <rFont val="MS P ゴシック"/>
            <charset val="128"/>
          </rPr>
          <t>リストから選択してください</t>
        </r>
      </text>
    </comment>
    <comment ref="AB100" authorId="1" shapeId="0">
      <text>
        <r>
          <rPr>
            <b/>
            <sz val="9"/>
            <rFont val="MS P ゴシック"/>
            <charset val="128"/>
          </rPr>
          <t>リストから選択してください</t>
        </r>
      </text>
    </comment>
    <comment ref="AV100" authorId="1" shapeId="0">
      <text>
        <r>
          <rPr>
            <b/>
            <sz val="9"/>
            <rFont val="MS P ゴシック"/>
            <charset val="128"/>
          </rPr>
          <t>リストから選択してください</t>
        </r>
      </text>
    </comment>
    <comment ref="AY100" authorId="1" shapeId="0">
      <text>
        <r>
          <rPr>
            <b/>
            <sz val="9"/>
            <rFont val="MS P ゴシック"/>
            <charset val="128"/>
          </rPr>
          <t>リストから選択してください</t>
        </r>
      </text>
    </comment>
    <comment ref="BB100" authorId="1" shapeId="0">
      <text>
        <r>
          <rPr>
            <b/>
            <sz val="9"/>
            <rFont val="MS P ゴシック"/>
            <charset val="128"/>
          </rPr>
          <t>リストから選択してください</t>
        </r>
      </text>
    </comment>
    <comment ref="BI100" authorId="1" shapeId="0">
      <text>
        <r>
          <rPr>
            <b/>
            <sz val="9"/>
            <rFont val="MS P ゴシック"/>
            <charset val="128"/>
          </rPr>
          <t>リストから選択してください</t>
        </r>
      </text>
    </comment>
    <comment ref="O101" authorId="1" shapeId="0">
      <text>
        <r>
          <rPr>
            <b/>
            <sz val="9"/>
            <rFont val="MS P ゴシック"/>
            <charset val="128"/>
          </rPr>
          <t>リストから選択してください</t>
        </r>
      </text>
    </comment>
    <comment ref="R101" authorId="1" shapeId="0">
      <text>
        <r>
          <rPr>
            <b/>
            <sz val="9"/>
            <rFont val="MS P ゴシック"/>
            <charset val="128"/>
          </rPr>
          <t>リストから選択してください</t>
        </r>
      </text>
    </comment>
    <comment ref="U101" authorId="1" shapeId="0">
      <text>
        <r>
          <rPr>
            <b/>
            <sz val="9"/>
            <rFont val="MS P ゴシック"/>
            <charset val="128"/>
          </rPr>
          <t>リストから選択してください</t>
        </r>
      </text>
    </comment>
    <comment ref="AB101" authorId="1" shapeId="0">
      <text>
        <r>
          <rPr>
            <b/>
            <sz val="9"/>
            <rFont val="MS P ゴシック"/>
            <charset val="128"/>
          </rPr>
          <t>リストから選択してください</t>
        </r>
      </text>
    </comment>
    <comment ref="AV101" authorId="1" shapeId="0">
      <text>
        <r>
          <rPr>
            <b/>
            <sz val="9"/>
            <rFont val="MS P ゴシック"/>
            <charset val="128"/>
          </rPr>
          <t>リストから選択してください</t>
        </r>
      </text>
    </comment>
    <comment ref="AY101" authorId="1" shapeId="0">
      <text>
        <r>
          <rPr>
            <b/>
            <sz val="9"/>
            <rFont val="MS P ゴシック"/>
            <charset val="128"/>
          </rPr>
          <t>リストから選択してください</t>
        </r>
      </text>
    </comment>
    <comment ref="BB101" authorId="1" shapeId="0">
      <text>
        <r>
          <rPr>
            <b/>
            <sz val="9"/>
            <rFont val="MS P ゴシック"/>
            <charset val="128"/>
          </rPr>
          <t>リストから選択してください</t>
        </r>
      </text>
    </comment>
    <comment ref="BI101" authorId="1" shapeId="0">
      <text>
        <r>
          <rPr>
            <b/>
            <sz val="9"/>
            <rFont val="MS P ゴシック"/>
            <charset val="128"/>
          </rPr>
          <t>リストから選択してください</t>
        </r>
      </text>
    </comment>
    <comment ref="O102" authorId="1" shapeId="0">
      <text>
        <r>
          <rPr>
            <b/>
            <sz val="9"/>
            <rFont val="MS P ゴシック"/>
            <charset val="128"/>
          </rPr>
          <t>リストから選択してください</t>
        </r>
      </text>
    </comment>
    <comment ref="R102" authorId="1" shapeId="0">
      <text>
        <r>
          <rPr>
            <b/>
            <sz val="9"/>
            <rFont val="MS P ゴシック"/>
            <charset val="128"/>
          </rPr>
          <t>リストから選択してください</t>
        </r>
      </text>
    </comment>
    <comment ref="U102" authorId="1" shapeId="0">
      <text>
        <r>
          <rPr>
            <b/>
            <sz val="9"/>
            <rFont val="MS P ゴシック"/>
            <charset val="128"/>
          </rPr>
          <t>リストから選択してください</t>
        </r>
      </text>
    </comment>
    <comment ref="AB102" authorId="1" shapeId="0">
      <text>
        <r>
          <rPr>
            <b/>
            <sz val="9"/>
            <rFont val="MS P ゴシック"/>
            <charset val="128"/>
          </rPr>
          <t>リストから選択してください</t>
        </r>
      </text>
    </comment>
    <comment ref="AV102" authorId="1" shapeId="0">
      <text>
        <r>
          <rPr>
            <b/>
            <sz val="9"/>
            <rFont val="MS P ゴシック"/>
            <charset val="128"/>
          </rPr>
          <t>リストから選択してください</t>
        </r>
      </text>
    </comment>
    <comment ref="AY102" authorId="1" shapeId="0">
      <text>
        <r>
          <rPr>
            <b/>
            <sz val="9"/>
            <rFont val="MS P ゴシック"/>
            <charset val="128"/>
          </rPr>
          <t>リストから選択してください</t>
        </r>
      </text>
    </comment>
    <comment ref="BB102" authorId="1" shapeId="0">
      <text>
        <r>
          <rPr>
            <b/>
            <sz val="9"/>
            <rFont val="MS P ゴシック"/>
            <charset val="128"/>
          </rPr>
          <t>リストから選択してください</t>
        </r>
      </text>
    </comment>
    <comment ref="BI102" authorId="1" shapeId="0">
      <text>
        <r>
          <rPr>
            <b/>
            <sz val="9"/>
            <rFont val="MS P ゴシック"/>
            <charset val="128"/>
          </rPr>
          <t>リストから選択してください</t>
        </r>
      </text>
    </comment>
    <comment ref="O103" authorId="1" shapeId="0">
      <text>
        <r>
          <rPr>
            <b/>
            <sz val="9"/>
            <rFont val="MS P ゴシック"/>
            <charset val="128"/>
          </rPr>
          <t>リストから選択してください</t>
        </r>
      </text>
    </comment>
    <comment ref="R103" authorId="1" shapeId="0">
      <text>
        <r>
          <rPr>
            <b/>
            <sz val="9"/>
            <rFont val="MS P ゴシック"/>
            <charset val="128"/>
          </rPr>
          <t>リストから選択してください</t>
        </r>
      </text>
    </comment>
    <comment ref="U103" authorId="1" shapeId="0">
      <text>
        <r>
          <rPr>
            <b/>
            <sz val="9"/>
            <rFont val="MS P ゴシック"/>
            <charset val="128"/>
          </rPr>
          <t>リストから選択してください</t>
        </r>
      </text>
    </comment>
    <comment ref="AB103" authorId="1" shapeId="0">
      <text>
        <r>
          <rPr>
            <b/>
            <sz val="9"/>
            <rFont val="MS P ゴシック"/>
            <charset val="128"/>
          </rPr>
          <t>リストから選択してください</t>
        </r>
      </text>
    </comment>
    <comment ref="AV103" authorId="1" shapeId="0">
      <text>
        <r>
          <rPr>
            <b/>
            <sz val="9"/>
            <rFont val="MS P ゴシック"/>
            <charset val="128"/>
          </rPr>
          <t>リストから選択してください</t>
        </r>
      </text>
    </comment>
    <comment ref="AY103" authorId="1" shapeId="0">
      <text>
        <r>
          <rPr>
            <b/>
            <sz val="9"/>
            <rFont val="MS P ゴシック"/>
            <charset val="128"/>
          </rPr>
          <t>リストから選択してください</t>
        </r>
      </text>
    </comment>
    <comment ref="BB103" authorId="1" shapeId="0">
      <text>
        <r>
          <rPr>
            <b/>
            <sz val="9"/>
            <rFont val="MS P ゴシック"/>
            <charset val="128"/>
          </rPr>
          <t>リストから選択してください</t>
        </r>
      </text>
    </comment>
    <comment ref="BI103" authorId="1" shapeId="0">
      <text>
        <r>
          <rPr>
            <b/>
            <sz val="9"/>
            <rFont val="MS P ゴシック"/>
            <charset val="128"/>
          </rPr>
          <t>リストから選択してください</t>
        </r>
      </text>
    </comment>
    <comment ref="O104" authorId="1" shapeId="0">
      <text>
        <r>
          <rPr>
            <b/>
            <sz val="9"/>
            <rFont val="MS P ゴシック"/>
            <charset val="128"/>
          </rPr>
          <t>リストから選択してください</t>
        </r>
      </text>
    </comment>
    <comment ref="R104" authorId="1" shapeId="0">
      <text>
        <r>
          <rPr>
            <b/>
            <sz val="9"/>
            <rFont val="MS P ゴシック"/>
            <charset val="128"/>
          </rPr>
          <t>リストから選択してください</t>
        </r>
      </text>
    </comment>
    <comment ref="U104" authorId="1" shapeId="0">
      <text>
        <r>
          <rPr>
            <b/>
            <sz val="9"/>
            <rFont val="MS P ゴシック"/>
            <charset val="128"/>
          </rPr>
          <t>リストから選択してください</t>
        </r>
      </text>
    </comment>
    <comment ref="AB104" authorId="1" shapeId="0">
      <text>
        <r>
          <rPr>
            <b/>
            <sz val="9"/>
            <rFont val="MS P ゴシック"/>
            <charset val="128"/>
          </rPr>
          <t>リストから選択してください</t>
        </r>
      </text>
    </comment>
    <comment ref="AV104" authorId="1" shapeId="0">
      <text>
        <r>
          <rPr>
            <b/>
            <sz val="9"/>
            <rFont val="MS P ゴシック"/>
            <charset val="128"/>
          </rPr>
          <t>リストから選択してください</t>
        </r>
      </text>
    </comment>
    <comment ref="AY104" authorId="1" shapeId="0">
      <text>
        <r>
          <rPr>
            <b/>
            <sz val="9"/>
            <rFont val="MS P ゴシック"/>
            <charset val="128"/>
          </rPr>
          <t>リストから選択してください</t>
        </r>
      </text>
    </comment>
    <comment ref="BB104" authorId="1" shapeId="0">
      <text>
        <r>
          <rPr>
            <b/>
            <sz val="9"/>
            <rFont val="MS P ゴシック"/>
            <charset val="128"/>
          </rPr>
          <t>リストから選択してください</t>
        </r>
      </text>
    </comment>
    <comment ref="BI104" authorId="1" shapeId="0">
      <text>
        <r>
          <rPr>
            <b/>
            <sz val="9"/>
            <rFont val="MS P ゴシック"/>
            <charset val="128"/>
          </rPr>
          <t>リストから選択してください</t>
        </r>
      </text>
    </comment>
    <comment ref="O105" authorId="1" shapeId="0">
      <text>
        <r>
          <rPr>
            <b/>
            <sz val="9"/>
            <rFont val="MS P ゴシック"/>
            <charset val="128"/>
          </rPr>
          <t>リストから選択してください</t>
        </r>
      </text>
    </comment>
    <comment ref="R105" authorId="1" shapeId="0">
      <text>
        <r>
          <rPr>
            <b/>
            <sz val="9"/>
            <rFont val="MS P ゴシック"/>
            <charset val="128"/>
          </rPr>
          <t>リストから選択してください</t>
        </r>
      </text>
    </comment>
    <comment ref="U105" authorId="1" shapeId="0">
      <text>
        <r>
          <rPr>
            <b/>
            <sz val="9"/>
            <rFont val="MS P ゴシック"/>
            <charset val="128"/>
          </rPr>
          <t>リストから選択してください</t>
        </r>
      </text>
    </comment>
    <comment ref="AB105" authorId="1" shapeId="0">
      <text>
        <r>
          <rPr>
            <b/>
            <sz val="9"/>
            <rFont val="MS P ゴシック"/>
            <charset val="128"/>
          </rPr>
          <t>リストから選択してください</t>
        </r>
      </text>
    </comment>
    <comment ref="AV105" authorId="1" shapeId="0">
      <text>
        <r>
          <rPr>
            <b/>
            <sz val="9"/>
            <rFont val="MS P ゴシック"/>
            <charset val="128"/>
          </rPr>
          <t>リストから選択してください</t>
        </r>
      </text>
    </comment>
    <comment ref="AY105" authorId="1" shapeId="0">
      <text>
        <r>
          <rPr>
            <b/>
            <sz val="9"/>
            <rFont val="MS P ゴシック"/>
            <charset val="128"/>
          </rPr>
          <t>リストから選択してください</t>
        </r>
      </text>
    </comment>
    <comment ref="BB105" authorId="1" shapeId="0">
      <text>
        <r>
          <rPr>
            <b/>
            <sz val="9"/>
            <rFont val="MS P ゴシック"/>
            <charset val="128"/>
          </rPr>
          <t>リストから選択してください</t>
        </r>
      </text>
    </comment>
    <comment ref="BI105" authorId="1" shapeId="0">
      <text>
        <r>
          <rPr>
            <b/>
            <sz val="9"/>
            <rFont val="MS P ゴシック"/>
            <charset val="128"/>
          </rPr>
          <t>リストから選択してください</t>
        </r>
      </text>
    </comment>
    <comment ref="O106" authorId="1" shapeId="0">
      <text>
        <r>
          <rPr>
            <b/>
            <sz val="9"/>
            <rFont val="MS P ゴシック"/>
            <charset val="128"/>
          </rPr>
          <t>リストから選択してください</t>
        </r>
      </text>
    </comment>
    <comment ref="R106" authorId="1" shapeId="0">
      <text>
        <r>
          <rPr>
            <b/>
            <sz val="9"/>
            <rFont val="MS P ゴシック"/>
            <charset val="128"/>
          </rPr>
          <t>リストから選択してください</t>
        </r>
      </text>
    </comment>
    <comment ref="U106" authorId="1" shapeId="0">
      <text>
        <r>
          <rPr>
            <b/>
            <sz val="9"/>
            <rFont val="MS P ゴシック"/>
            <charset val="128"/>
          </rPr>
          <t>リストから選択してください</t>
        </r>
      </text>
    </comment>
    <comment ref="AB106" authorId="1" shapeId="0">
      <text>
        <r>
          <rPr>
            <b/>
            <sz val="9"/>
            <rFont val="MS P ゴシック"/>
            <charset val="128"/>
          </rPr>
          <t>リストから選択してください</t>
        </r>
      </text>
    </comment>
    <comment ref="AV106" authorId="1" shapeId="0">
      <text>
        <r>
          <rPr>
            <b/>
            <sz val="9"/>
            <rFont val="MS P ゴシック"/>
            <charset val="128"/>
          </rPr>
          <t>リストから選択してください</t>
        </r>
      </text>
    </comment>
    <comment ref="AY106" authorId="1" shapeId="0">
      <text>
        <r>
          <rPr>
            <b/>
            <sz val="9"/>
            <rFont val="MS P ゴシック"/>
            <charset val="128"/>
          </rPr>
          <t>リストから選択してください</t>
        </r>
      </text>
    </comment>
    <comment ref="BB106" authorId="1" shapeId="0">
      <text>
        <r>
          <rPr>
            <b/>
            <sz val="9"/>
            <rFont val="MS P ゴシック"/>
            <charset val="128"/>
          </rPr>
          <t>リストから選択してください</t>
        </r>
      </text>
    </comment>
    <comment ref="BI106" authorId="1" shapeId="0">
      <text>
        <r>
          <rPr>
            <b/>
            <sz val="9"/>
            <rFont val="MS P ゴシック"/>
            <charset val="128"/>
          </rPr>
          <t>リストから選択してください</t>
        </r>
      </text>
    </comment>
    <comment ref="O107" authorId="1" shapeId="0">
      <text>
        <r>
          <rPr>
            <b/>
            <sz val="9"/>
            <rFont val="MS P ゴシック"/>
            <charset val="128"/>
          </rPr>
          <t>リストから選択してください</t>
        </r>
      </text>
    </comment>
    <comment ref="R107" authorId="1" shapeId="0">
      <text>
        <r>
          <rPr>
            <b/>
            <sz val="9"/>
            <rFont val="MS P ゴシック"/>
            <charset val="128"/>
          </rPr>
          <t>リストから選択してください</t>
        </r>
      </text>
    </comment>
    <comment ref="U107" authorId="1" shapeId="0">
      <text>
        <r>
          <rPr>
            <b/>
            <sz val="9"/>
            <rFont val="MS P ゴシック"/>
            <charset val="128"/>
          </rPr>
          <t>リストから選択してください</t>
        </r>
      </text>
    </comment>
    <comment ref="AB107" authorId="1" shapeId="0">
      <text>
        <r>
          <rPr>
            <b/>
            <sz val="9"/>
            <rFont val="MS P ゴシック"/>
            <charset val="128"/>
          </rPr>
          <t>リストから選択してください</t>
        </r>
      </text>
    </comment>
    <comment ref="AV107" authorId="1" shapeId="0">
      <text>
        <r>
          <rPr>
            <b/>
            <sz val="9"/>
            <rFont val="MS P ゴシック"/>
            <charset val="128"/>
          </rPr>
          <t>リストから選択してください</t>
        </r>
      </text>
    </comment>
    <comment ref="AY107" authorId="1" shapeId="0">
      <text>
        <r>
          <rPr>
            <b/>
            <sz val="9"/>
            <rFont val="MS P ゴシック"/>
            <charset val="128"/>
          </rPr>
          <t>リストから選択してください</t>
        </r>
      </text>
    </comment>
    <comment ref="BB107" authorId="1" shapeId="0">
      <text>
        <r>
          <rPr>
            <b/>
            <sz val="9"/>
            <rFont val="MS P ゴシック"/>
            <charset val="128"/>
          </rPr>
          <t>リストから選択してください</t>
        </r>
      </text>
    </comment>
    <comment ref="BI107" authorId="1" shapeId="0">
      <text>
        <r>
          <rPr>
            <b/>
            <sz val="9"/>
            <rFont val="MS P ゴシック"/>
            <charset val="128"/>
          </rPr>
          <t>リストから選択してください</t>
        </r>
      </text>
    </comment>
    <comment ref="O108" authorId="1" shapeId="0">
      <text>
        <r>
          <rPr>
            <b/>
            <sz val="9"/>
            <rFont val="MS P ゴシック"/>
            <charset val="128"/>
          </rPr>
          <t>リストから選択してください</t>
        </r>
      </text>
    </comment>
    <comment ref="R108" authorId="1" shapeId="0">
      <text>
        <r>
          <rPr>
            <b/>
            <sz val="9"/>
            <rFont val="MS P ゴシック"/>
            <charset val="128"/>
          </rPr>
          <t>リストから選択してください</t>
        </r>
      </text>
    </comment>
    <comment ref="U108" authorId="1" shapeId="0">
      <text>
        <r>
          <rPr>
            <b/>
            <sz val="9"/>
            <rFont val="MS P ゴシック"/>
            <charset val="128"/>
          </rPr>
          <t>リストから選択してください</t>
        </r>
      </text>
    </comment>
    <comment ref="AB108" authorId="1" shapeId="0">
      <text>
        <r>
          <rPr>
            <b/>
            <sz val="9"/>
            <rFont val="MS P ゴシック"/>
            <charset val="128"/>
          </rPr>
          <t>リストから選択してください</t>
        </r>
      </text>
    </comment>
    <comment ref="AV108" authorId="1" shapeId="0">
      <text>
        <r>
          <rPr>
            <b/>
            <sz val="9"/>
            <rFont val="MS P ゴシック"/>
            <charset val="128"/>
          </rPr>
          <t>リストから選択してください</t>
        </r>
      </text>
    </comment>
    <comment ref="AY108" authorId="1" shapeId="0">
      <text>
        <r>
          <rPr>
            <b/>
            <sz val="9"/>
            <rFont val="MS P ゴシック"/>
            <charset val="128"/>
          </rPr>
          <t>リストから選択してください</t>
        </r>
      </text>
    </comment>
    <comment ref="BB108" authorId="1" shapeId="0">
      <text>
        <r>
          <rPr>
            <b/>
            <sz val="9"/>
            <rFont val="MS P ゴシック"/>
            <charset val="128"/>
          </rPr>
          <t>リストから選択してください</t>
        </r>
      </text>
    </comment>
    <comment ref="BI108" authorId="1" shapeId="0">
      <text>
        <r>
          <rPr>
            <b/>
            <sz val="9"/>
            <rFont val="MS P ゴシック"/>
            <charset val="128"/>
          </rPr>
          <t>リストから選択してください</t>
        </r>
      </text>
    </comment>
    <comment ref="O109" authorId="1" shapeId="0">
      <text>
        <r>
          <rPr>
            <b/>
            <sz val="9"/>
            <rFont val="MS P ゴシック"/>
            <charset val="128"/>
          </rPr>
          <t>リストから選択してください</t>
        </r>
      </text>
    </comment>
    <comment ref="R109" authorId="1" shapeId="0">
      <text>
        <r>
          <rPr>
            <b/>
            <sz val="9"/>
            <rFont val="MS P ゴシック"/>
            <charset val="128"/>
          </rPr>
          <t>リストから選択してください</t>
        </r>
      </text>
    </comment>
    <comment ref="U109" authorId="1" shapeId="0">
      <text>
        <r>
          <rPr>
            <b/>
            <sz val="9"/>
            <rFont val="MS P ゴシック"/>
            <charset val="128"/>
          </rPr>
          <t>リストから選択してください</t>
        </r>
      </text>
    </comment>
    <comment ref="AB109" authorId="1" shapeId="0">
      <text>
        <r>
          <rPr>
            <b/>
            <sz val="9"/>
            <rFont val="MS P ゴシック"/>
            <charset val="128"/>
          </rPr>
          <t>リストから選択してください</t>
        </r>
      </text>
    </comment>
    <comment ref="AV109" authorId="1" shapeId="0">
      <text>
        <r>
          <rPr>
            <b/>
            <sz val="9"/>
            <rFont val="MS P ゴシック"/>
            <charset val="128"/>
          </rPr>
          <t>リストから選択してください</t>
        </r>
      </text>
    </comment>
    <comment ref="AY109" authorId="1" shapeId="0">
      <text>
        <r>
          <rPr>
            <b/>
            <sz val="9"/>
            <rFont val="MS P ゴシック"/>
            <charset val="128"/>
          </rPr>
          <t>リストから選択してください</t>
        </r>
      </text>
    </comment>
    <comment ref="BB109" authorId="1" shapeId="0">
      <text>
        <r>
          <rPr>
            <b/>
            <sz val="9"/>
            <rFont val="MS P ゴシック"/>
            <charset val="128"/>
          </rPr>
          <t>リストから選択してください</t>
        </r>
      </text>
    </comment>
    <comment ref="BI109" authorId="1" shapeId="0">
      <text>
        <r>
          <rPr>
            <b/>
            <sz val="9"/>
            <rFont val="MS P ゴシック"/>
            <charset val="128"/>
          </rPr>
          <t>リストから選択してください</t>
        </r>
      </text>
    </comment>
    <comment ref="O110" authorId="1" shapeId="0">
      <text>
        <r>
          <rPr>
            <b/>
            <sz val="9"/>
            <rFont val="MS P ゴシック"/>
            <charset val="128"/>
          </rPr>
          <t>リストから選択してください</t>
        </r>
      </text>
    </comment>
    <comment ref="R110" authorId="1" shapeId="0">
      <text>
        <r>
          <rPr>
            <b/>
            <sz val="9"/>
            <rFont val="MS P ゴシック"/>
            <charset val="128"/>
          </rPr>
          <t>リストから選択してください</t>
        </r>
      </text>
    </comment>
    <comment ref="U110" authorId="1" shapeId="0">
      <text>
        <r>
          <rPr>
            <b/>
            <sz val="9"/>
            <rFont val="MS P ゴシック"/>
            <charset val="128"/>
          </rPr>
          <t>リストから選択してください</t>
        </r>
      </text>
    </comment>
    <comment ref="AB110" authorId="1" shapeId="0">
      <text>
        <r>
          <rPr>
            <b/>
            <sz val="9"/>
            <rFont val="MS P ゴシック"/>
            <charset val="128"/>
          </rPr>
          <t>リストから選択してください</t>
        </r>
      </text>
    </comment>
    <comment ref="AV110" authorId="1" shapeId="0">
      <text>
        <r>
          <rPr>
            <b/>
            <sz val="9"/>
            <rFont val="MS P ゴシック"/>
            <charset val="128"/>
          </rPr>
          <t>リストから選択してください</t>
        </r>
      </text>
    </comment>
    <comment ref="AY110" authorId="1" shapeId="0">
      <text>
        <r>
          <rPr>
            <b/>
            <sz val="9"/>
            <rFont val="MS P ゴシック"/>
            <charset val="128"/>
          </rPr>
          <t>リストから選択してください</t>
        </r>
      </text>
    </comment>
    <comment ref="BB110" authorId="1" shapeId="0">
      <text>
        <r>
          <rPr>
            <b/>
            <sz val="9"/>
            <rFont val="MS P ゴシック"/>
            <charset val="128"/>
          </rPr>
          <t>リストから選択してください</t>
        </r>
      </text>
    </comment>
    <comment ref="BI110" authorId="1" shapeId="0">
      <text>
        <r>
          <rPr>
            <b/>
            <sz val="9"/>
            <rFont val="MS P ゴシック"/>
            <charset val="128"/>
          </rPr>
          <t>リストから選択してください</t>
        </r>
      </text>
    </comment>
    <comment ref="C120" authorId="1" shapeId="0">
      <text>
        <r>
          <rPr>
            <b/>
            <sz val="9"/>
            <rFont val="MS P ゴシック"/>
            <charset val="128"/>
          </rPr>
          <t>リストから選択してください</t>
        </r>
      </text>
    </comment>
    <comment ref="AJ120" authorId="1" shapeId="0">
      <text>
        <r>
          <rPr>
            <b/>
            <sz val="9"/>
            <rFont val="MS P ゴシック"/>
            <charset val="128"/>
          </rPr>
          <t>リストから選択してください</t>
        </r>
      </text>
    </comment>
    <comment ref="C121" authorId="1" shapeId="0">
      <text>
        <r>
          <rPr>
            <b/>
            <sz val="9"/>
            <rFont val="MS P ゴシック"/>
            <charset val="128"/>
          </rPr>
          <t>リストから選択してください</t>
        </r>
      </text>
    </comment>
    <comment ref="AJ121" authorId="1" shapeId="0">
      <text>
        <r>
          <rPr>
            <b/>
            <sz val="9"/>
            <rFont val="MS P ゴシック"/>
            <charset val="128"/>
          </rPr>
          <t>リストから選択してください</t>
        </r>
      </text>
    </comment>
    <comment ref="C122" authorId="1" shapeId="0">
      <text>
        <r>
          <rPr>
            <b/>
            <sz val="9"/>
            <rFont val="MS P ゴシック"/>
            <charset val="128"/>
          </rPr>
          <t>リストから選択してください</t>
        </r>
      </text>
    </comment>
    <comment ref="AJ122" authorId="1" shapeId="0">
      <text>
        <r>
          <rPr>
            <b/>
            <sz val="9"/>
            <rFont val="MS P ゴシック"/>
            <charset val="128"/>
          </rPr>
          <t>リストから選択してください</t>
        </r>
      </text>
    </comment>
    <comment ref="C123" authorId="1" shapeId="0">
      <text>
        <r>
          <rPr>
            <b/>
            <sz val="9"/>
            <rFont val="MS P ゴシック"/>
            <charset val="128"/>
          </rPr>
          <t>リストから選択してください</t>
        </r>
      </text>
    </comment>
    <comment ref="AJ123" authorId="1" shapeId="0">
      <text>
        <r>
          <rPr>
            <b/>
            <sz val="9"/>
            <rFont val="MS P ゴシック"/>
            <charset val="128"/>
          </rPr>
          <t>リストから選択してください</t>
        </r>
      </text>
    </comment>
  </commentList>
</comments>
</file>

<file path=xl/comments3.xml><?xml version="1.0" encoding="utf-8"?>
<comments xmlns="http://schemas.openxmlformats.org/spreadsheetml/2006/main">
  <authors>
    <author>作成者</author>
  </authors>
  <commentList>
    <comment ref="C26" authorId="0" shapeId="0">
      <text>
        <r>
          <rPr>
            <b/>
            <sz val="9"/>
            <rFont val="ＭＳ ゴシック"/>
            <family val="3"/>
            <charset val="128"/>
          </rPr>
          <t>リストから選択してください</t>
        </r>
      </text>
    </comment>
    <comment ref="S26" authorId="0" shapeId="0">
      <text>
        <r>
          <rPr>
            <b/>
            <sz val="9"/>
            <rFont val="ＭＳ ゴシック"/>
            <family val="3"/>
            <charset val="128"/>
          </rPr>
          <t>リストから選択してください</t>
        </r>
      </text>
    </comment>
    <comment ref="C28" authorId="0" shapeId="0">
      <text>
        <r>
          <rPr>
            <b/>
            <sz val="9"/>
            <rFont val="ＭＳ ゴシック"/>
            <family val="3"/>
            <charset val="128"/>
          </rPr>
          <t>リストから選択してください</t>
        </r>
      </text>
    </comment>
    <comment ref="S28" authorId="0" shapeId="0">
      <text>
        <r>
          <rPr>
            <b/>
            <sz val="9"/>
            <rFont val="ＭＳ ゴシック"/>
            <family val="3"/>
            <charset val="128"/>
          </rPr>
          <t>リストから選択してください</t>
        </r>
      </text>
    </comment>
    <comment ref="C30" authorId="0" shapeId="0">
      <text>
        <r>
          <rPr>
            <b/>
            <sz val="9"/>
            <rFont val="ＭＳ ゴシック"/>
            <family val="3"/>
            <charset val="128"/>
          </rPr>
          <t>リストから選択してください</t>
        </r>
      </text>
    </comment>
    <comment ref="S30" authorId="0" shapeId="0">
      <text>
        <r>
          <rPr>
            <b/>
            <sz val="9"/>
            <rFont val="ＭＳ ゴシック"/>
            <family val="3"/>
            <charset val="128"/>
          </rPr>
          <t>リストから選択してください</t>
        </r>
      </text>
    </comment>
    <comment ref="C41" authorId="0" shapeId="0">
      <text>
        <r>
          <rPr>
            <b/>
            <sz val="9"/>
            <rFont val="ＭＳ ゴシック"/>
            <family val="3"/>
            <charset val="128"/>
          </rPr>
          <t>リストから選択してください</t>
        </r>
      </text>
    </comment>
    <comment ref="S41" authorId="0" shapeId="0">
      <text>
        <r>
          <rPr>
            <b/>
            <sz val="9"/>
            <rFont val="ＭＳ ゴシック"/>
            <family val="3"/>
            <charset val="128"/>
          </rPr>
          <t>リストから選択してください</t>
        </r>
      </text>
    </comment>
    <comment ref="C42" authorId="0" shapeId="0">
      <text>
        <r>
          <rPr>
            <b/>
            <sz val="9"/>
            <rFont val="ＭＳ ゴシック"/>
            <family val="3"/>
            <charset val="128"/>
          </rPr>
          <t>リストから選択してください</t>
        </r>
      </text>
    </comment>
    <comment ref="S42" authorId="0" shapeId="0">
      <text>
        <r>
          <rPr>
            <b/>
            <sz val="9"/>
            <rFont val="ＭＳ ゴシック"/>
            <family val="3"/>
            <charset val="128"/>
          </rPr>
          <t>リストから選択してください</t>
        </r>
      </text>
    </comment>
    <comment ref="C43" authorId="0" shapeId="0">
      <text>
        <r>
          <rPr>
            <b/>
            <sz val="9"/>
            <rFont val="ＭＳ ゴシック"/>
            <family val="3"/>
            <charset val="128"/>
          </rPr>
          <t>リストから選択してください</t>
        </r>
      </text>
    </comment>
    <comment ref="S43" authorId="0" shapeId="0">
      <text>
        <r>
          <rPr>
            <b/>
            <sz val="9"/>
            <rFont val="ＭＳ ゴシック"/>
            <family val="3"/>
            <charset val="128"/>
          </rPr>
          <t>リストから選択してください</t>
        </r>
      </text>
    </comment>
    <comment ref="C44" authorId="0" shapeId="0">
      <text>
        <r>
          <rPr>
            <b/>
            <sz val="9"/>
            <rFont val="ＭＳ ゴシック"/>
            <family val="3"/>
            <charset val="128"/>
          </rPr>
          <t>リストから選択してください</t>
        </r>
      </text>
    </comment>
    <comment ref="S44" authorId="0" shapeId="0">
      <text>
        <r>
          <rPr>
            <b/>
            <sz val="9"/>
            <rFont val="ＭＳ ゴシック"/>
            <family val="3"/>
            <charset val="128"/>
          </rPr>
          <t>リストから選択してください</t>
        </r>
      </text>
    </comment>
  </commentList>
</comments>
</file>

<file path=xl/comments4.xml><?xml version="1.0" encoding="utf-8"?>
<comments xmlns="http://schemas.openxmlformats.org/spreadsheetml/2006/main">
  <authors>
    <author>作成者</author>
    <author>JNPC052</author>
  </authors>
  <commentList>
    <comment ref="G38" authorId="0" shapeId="0">
      <text>
        <r>
          <rPr>
            <b/>
            <sz val="9"/>
            <rFont val="MS P ゴシック"/>
            <charset val="128"/>
          </rPr>
          <t xml:space="preserve">リストから選択してください
</t>
        </r>
      </text>
    </comment>
    <comment ref="H38" authorId="0" shapeId="0">
      <text>
        <r>
          <rPr>
            <b/>
            <sz val="9"/>
            <rFont val="MS P ゴシック"/>
            <charset val="128"/>
          </rPr>
          <t xml:space="preserve">リストから選択してください
</t>
        </r>
      </text>
    </comment>
    <comment ref="I38" authorId="0" shapeId="0">
      <text>
        <r>
          <rPr>
            <b/>
            <sz val="9"/>
            <rFont val="MS P ゴシック"/>
            <charset val="128"/>
          </rPr>
          <t xml:space="preserve">リストから選択してください
</t>
        </r>
      </text>
    </comment>
    <comment ref="U38"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38"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38" authorId="0" shapeId="0">
      <text>
        <r>
          <rPr>
            <b/>
            <sz val="9"/>
            <rFont val="MS P ゴシック"/>
            <charset val="128"/>
          </rPr>
          <t xml:space="preserve">リストから選択してください
</t>
        </r>
      </text>
    </comment>
    <comment ref="AP38" authorId="0" shapeId="0">
      <text>
        <r>
          <rPr>
            <b/>
            <sz val="9"/>
            <rFont val="MS P ゴシック"/>
            <charset val="128"/>
          </rPr>
          <t xml:space="preserve">リストから選択してください
</t>
        </r>
      </text>
    </comment>
    <comment ref="AQ38" authorId="0" shapeId="0">
      <text>
        <r>
          <rPr>
            <b/>
            <sz val="9"/>
            <rFont val="MS P ゴシック"/>
            <charset val="128"/>
          </rPr>
          <t xml:space="preserve">リストから選択してください
</t>
        </r>
      </text>
    </comment>
    <comment ref="G39" authorId="0" shapeId="0">
      <text>
        <r>
          <rPr>
            <b/>
            <sz val="9"/>
            <rFont val="MS P ゴシック"/>
            <charset val="128"/>
          </rPr>
          <t xml:space="preserve">リストから選択してください
</t>
        </r>
      </text>
    </comment>
    <comment ref="H39" authorId="0" shapeId="0">
      <text>
        <r>
          <rPr>
            <b/>
            <sz val="9"/>
            <rFont val="MS P ゴシック"/>
            <charset val="128"/>
          </rPr>
          <t xml:space="preserve">リストから選択してください
</t>
        </r>
      </text>
    </comment>
    <comment ref="I39" authorId="0" shapeId="0">
      <text>
        <r>
          <rPr>
            <b/>
            <sz val="9"/>
            <rFont val="MS P ゴシック"/>
            <charset val="128"/>
          </rPr>
          <t xml:space="preserve">リストから選択してください
</t>
        </r>
      </text>
    </comment>
    <comment ref="U39"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39"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39" authorId="0" shapeId="0">
      <text>
        <r>
          <rPr>
            <b/>
            <sz val="9"/>
            <rFont val="MS P ゴシック"/>
            <charset val="128"/>
          </rPr>
          <t xml:space="preserve">リストから選択してください
</t>
        </r>
      </text>
    </comment>
    <comment ref="AP39" authorId="0" shapeId="0">
      <text>
        <r>
          <rPr>
            <b/>
            <sz val="9"/>
            <rFont val="MS P ゴシック"/>
            <charset val="128"/>
          </rPr>
          <t xml:space="preserve">リストから選択してください
</t>
        </r>
      </text>
    </comment>
    <comment ref="AQ39" authorId="0" shapeId="0">
      <text>
        <r>
          <rPr>
            <b/>
            <sz val="9"/>
            <rFont val="MS P ゴシック"/>
            <charset val="128"/>
          </rPr>
          <t xml:space="preserve">リストから選択してください
</t>
        </r>
      </text>
    </comment>
    <comment ref="G40" authorId="0" shapeId="0">
      <text>
        <r>
          <rPr>
            <b/>
            <sz val="9"/>
            <rFont val="MS P ゴシック"/>
            <charset val="128"/>
          </rPr>
          <t xml:space="preserve">リストから選択してください
</t>
        </r>
      </text>
    </comment>
    <comment ref="H40" authorId="0" shapeId="0">
      <text>
        <r>
          <rPr>
            <b/>
            <sz val="9"/>
            <rFont val="MS P ゴシック"/>
            <charset val="128"/>
          </rPr>
          <t xml:space="preserve">リストから選択してください
</t>
        </r>
      </text>
    </comment>
    <comment ref="I40" authorId="0" shapeId="0">
      <text>
        <r>
          <rPr>
            <b/>
            <sz val="9"/>
            <rFont val="MS P ゴシック"/>
            <charset val="128"/>
          </rPr>
          <t xml:space="preserve">リストから選択してください
</t>
        </r>
      </text>
    </comment>
    <comment ref="U40"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40"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40" authorId="0" shapeId="0">
      <text>
        <r>
          <rPr>
            <b/>
            <sz val="9"/>
            <rFont val="MS P ゴシック"/>
            <charset val="128"/>
          </rPr>
          <t xml:space="preserve">リストから選択してください
</t>
        </r>
      </text>
    </comment>
    <comment ref="AP40" authorId="0" shapeId="0">
      <text>
        <r>
          <rPr>
            <b/>
            <sz val="9"/>
            <rFont val="MS P ゴシック"/>
            <charset val="128"/>
          </rPr>
          <t xml:space="preserve">リストから選択してください
</t>
        </r>
      </text>
    </comment>
    <comment ref="AQ40" authorId="0" shapeId="0">
      <text>
        <r>
          <rPr>
            <b/>
            <sz val="9"/>
            <rFont val="MS P ゴシック"/>
            <charset val="128"/>
          </rPr>
          <t xml:space="preserve">リストから選択してください
</t>
        </r>
      </text>
    </comment>
    <comment ref="G41" authorId="0" shapeId="0">
      <text>
        <r>
          <rPr>
            <b/>
            <sz val="9"/>
            <rFont val="MS P ゴシック"/>
            <charset val="128"/>
          </rPr>
          <t xml:space="preserve">リストから選択してください
</t>
        </r>
      </text>
    </comment>
    <comment ref="H41" authorId="0" shapeId="0">
      <text>
        <r>
          <rPr>
            <b/>
            <sz val="9"/>
            <rFont val="MS P ゴシック"/>
            <charset val="128"/>
          </rPr>
          <t xml:space="preserve">リストから選択してください
</t>
        </r>
      </text>
    </comment>
    <comment ref="I41" authorId="0" shapeId="0">
      <text>
        <r>
          <rPr>
            <b/>
            <sz val="9"/>
            <rFont val="MS P ゴシック"/>
            <charset val="128"/>
          </rPr>
          <t xml:space="preserve">リストから選択してください
</t>
        </r>
      </text>
    </comment>
    <comment ref="U41"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41"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41" authorId="0" shapeId="0">
      <text>
        <r>
          <rPr>
            <b/>
            <sz val="9"/>
            <rFont val="MS P ゴシック"/>
            <charset val="128"/>
          </rPr>
          <t xml:space="preserve">リストから選択してください
</t>
        </r>
      </text>
    </comment>
    <comment ref="AP41" authorId="0" shapeId="0">
      <text>
        <r>
          <rPr>
            <b/>
            <sz val="9"/>
            <rFont val="MS P ゴシック"/>
            <charset val="128"/>
          </rPr>
          <t xml:space="preserve">リストから選択してください
</t>
        </r>
      </text>
    </comment>
    <comment ref="AQ41" authorId="0" shapeId="0">
      <text>
        <r>
          <rPr>
            <b/>
            <sz val="9"/>
            <rFont val="MS P ゴシック"/>
            <charset val="128"/>
          </rPr>
          <t xml:space="preserve">リストから選択してください
</t>
        </r>
      </text>
    </comment>
    <comment ref="G42" authorId="0" shapeId="0">
      <text>
        <r>
          <rPr>
            <b/>
            <sz val="9"/>
            <rFont val="MS P ゴシック"/>
            <charset val="128"/>
          </rPr>
          <t xml:space="preserve">リストから選択してください
</t>
        </r>
      </text>
    </comment>
    <comment ref="H42" authorId="0" shapeId="0">
      <text>
        <r>
          <rPr>
            <b/>
            <sz val="9"/>
            <rFont val="MS P ゴシック"/>
            <charset val="128"/>
          </rPr>
          <t xml:space="preserve">リストから選択してください
</t>
        </r>
      </text>
    </comment>
    <comment ref="I42" authorId="0" shapeId="0">
      <text>
        <r>
          <rPr>
            <b/>
            <sz val="9"/>
            <rFont val="MS P ゴシック"/>
            <charset val="128"/>
          </rPr>
          <t xml:space="preserve">リストから選択してください
</t>
        </r>
      </text>
    </comment>
    <comment ref="U42"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42"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42" authorId="0" shapeId="0">
      <text>
        <r>
          <rPr>
            <b/>
            <sz val="9"/>
            <rFont val="MS P ゴシック"/>
            <charset val="128"/>
          </rPr>
          <t xml:space="preserve">リストから選択してください
</t>
        </r>
      </text>
    </comment>
    <comment ref="AP42" authorId="0" shapeId="0">
      <text>
        <r>
          <rPr>
            <b/>
            <sz val="9"/>
            <rFont val="MS P ゴシック"/>
            <charset val="128"/>
          </rPr>
          <t xml:space="preserve">リストから選択してください
</t>
        </r>
      </text>
    </comment>
    <comment ref="AQ42" authorId="0" shapeId="0">
      <text>
        <r>
          <rPr>
            <b/>
            <sz val="9"/>
            <rFont val="MS P ゴシック"/>
            <charset val="128"/>
          </rPr>
          <t xml:space="preserve">リストから選択してください
</t>
        </r>
      </text>
    </comment>
    <comment ref="G43" authorId="0" shapeId="0">
      <text>
        <r>
          <rPr>
            <b/>
            <sz val="9"/>
            <rFont val="MS P ゴシック"/>
            <charset val="128"/>
          </rPr>
          <t xml:space="preserve">リストから選択してください
</t>
        </r>
      </text>
    </comment>
    <comment ref="H43" authorId="0" shapeId="0">
      <text>
        <r>
          <rPr>
            <b/>
            <sz val="9"/>
            <rFont val="MS P ゴシック"/>
            <charset val="128"/>
          </rPr>
          <t xml:space="preserve">リストから選択してください
</t>
        </r>
      </text>
    </comment>
    <comment ref="I43" authorId="0" shapeId="0">
      <text>
        <r>
          <rPr>
            <b/>
            <sz val="9"/>
            <rFont val="MS P ゴシック"/>
            <charset val="128"/>
          </rPr>
          <t xml:space="preserve">リストから選択してください
</t>
        </r>
      </text>
    </comment>
    <comment ref="U43"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43"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43" authorId="0" shapeId="0">
      <text>
        <r>
          <rPr>
            <b/>
            <sz val="9"/>
            <rFont val="MS P ゴシック"/>
            <charset val="128"/>
          </rPr>
          <t xml:space="preserve">リストから選択してください
</t>
        </r>
      </text>
    </comment>
    <comment ref="AP43" authorId="0" shapeId="0">
      <text>
        <r>
          <rPr>
            <b/>
            <sz val="9"/>
            <rFont val="MS P ゴシック"/>
            <charset val="128"/>
          </rPr>
          <t xml:space="preserve">リストから選択してください
</t>
        </r>
      </text>
    </comment>
    <comment ref="AQ43" authorId="0" shapeId="0">
      <text>
        <r>
          <rPr>
            <b/>
            <sz val="9"/>
            <rFont val="MS P ゴシック"/>
            <charset val="128"/>
          </rPr>
          <t xml:space="preserve">リストから選択してください
</t>
        </r>
      </text>
    </comment>
    <comment ref="G44" authorId="0" shapeId="0">
      <text>
        <r>
          <rPr>
            <b/>
            <sz val="9"/>
            <rFont val="MS P ゴシック"/>
            <charset val="128"/>
          </rPr>
          <t xml:space="preserve">リストから選択してください
</t>
        </r>
      </text>
    </comment>
    <comment ref="H44" authorId="0" shapeId="0">
      <text>
        <r>
          <rPr>
            <b/>
            <sz val="9"/>
            <rFont val="MS P ゴシック"/>
            <charset val="128"/>
          </rPr>
          <t xml:space="preserve">リストから選択してください
</t>
        </r>
      </text>
    </comment>
    <comment ref="I44" authorId="0" shapeId="0">
      <text>
        <r>
          <rPr>
            <b/>
            <sz val="9"/>
            <rFont val="MS P ゴシック"/>
            <charset val="128"/>
          </rPr>
          <t xml:space="preserve">リストから選択してください
</t>
        </r>
      </text>
    </comment>
    <comment ref="U44"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44"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44" authorId="0" shapeId="0">
      <text>
        <r>
          <rPr>
            <b/>
            <sz val="9"/>
            <rFont val="MS P ゴシック"/>
            <charset val="128"/>
          </rPr>
          <t xml:space="preserve">リストから選択してください
</t>
        </r>
      </text>
    </comment>
    <comment ref="AP44" authorId="0" shapeId="0">
      <text>
        <r>
          <rPr>
            <b/>
            <sz val="9"/>
            <rFont val="MS P ゴシック"/>
            <charset val="128"/>
          </rPr>
          <t xml:space="preserve">リストから選択してください
</t>
        </r>
      </text>
    </comment>
    <comment ref="AQ44" authorId="0" shapeId="0">
      <text>
        <r>
          <rPr>
            <b/>
            <sz val="9"/>
            <rFont val="MS P ゴシック"/>
            <charset val="128"/>
          </rPr>
          <t xml:space="preserve">リストから選択してください
</t>
        </r>
      </text>
    </comment>
    <comment ref="G45" authorId="0" shapeId="0">
      <text>
        <r>
          <rPr>
            <b/>
            <sz val="9"/>
            <rFont val="MS P ゴシック"/>
            <charset val="128"/>
          </rPr>
          <t xml:space="preserve">リストから選択してください
</t>
        </r>
      </text>
    </comment>
    <comment ref="H45" authorId="0" shapeId="0">
      <text>
        <r>
          <rPr>
            <b/>
            <sz val="9"/>
            <rFont val="MS P ゴシック"/>
            <charset val="128"/>
          </rPr>
          <t xml:space="preserve">リストから選択してください
</t>
        </r>
      </text>
    </comment>
    <comment ref="I45" authorId="0" shapeId="0">
      <text>
        <r>
          <rPr>
            <b/>
            <sz val="9"/>
            <rFont val="MS P ゴシック"/>
            <charset val="128"/>
          </rPr>
          <t xml:space="preserve">リストから選択してください
</t>
        </r>
      </text>
    </comment>
    <comment ref="U45"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45"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45" authorId="0" shapeId="0">
      <text>
        <r>
          <rPr>
            <b/>
            <sz val="9"/>
            <rFont val="MS P ゴシック"/>
            <charset val="128"/>
          </rPr>
          <t xml:space="preserve">リストから選択してください
</t>
        </r>
      </text>
    </comment>
    <comment ref="AP45" authorId="0" shapeId="0">
      <text>
        <r>
          <rPr>
            <b/>
            <sz val="9"/>
            <rFont val="MS P ゴシック"/>
            <charset val="128"/>
          </rPr>
          <t xml:space="preserve">リストから選択してください
</t>
        </r>
      </text>
    </comment>
    <comment ref="AQ45" authorId="0" shapeId="0">
      <text>
        <r>
          <rPr>
            <b/>
            <sz val="9"/>
            <rFont val="MS P ゴシック"/>
            <charset val="128"/>
          </rPr>
          <t xml:space="preserve">リストから選択してください
</t>
        </r>
      </text>
    </comment>
    <comment ref="G46" authorId="0" shapeId="0">
      <text>
        <r>
          <rPr>
            <b/>
            <sz val="9"/>
            <rFont val="MS P ゴシック"/>
            <charset val="128"/>
          </rPr>
          <t xml:space="preserve">リストから選択してください
</t>
        </r>
      </text>
    </comment>
    <comment ref="H46" authorId="0" shapeId="0">
      <text>
        <r>
          <rPr>
            <b/>
            <sz val="9"/>
            <rFont val="MS P ゴシック"/>
            <charset val="128"/>
          </rPr>
          <t xml:space="preserve">リストから選択してください
</t>
        </r>
      </text>
    </comment>
    <comment ref="I46" authorId="0" shapeId="0">
      <text>
        <r>
          <rPr>
            <b/>
            <sz val="9"/>
            <rFont val="MS P ゴシック"/>
            <charset val="128"/>
          </rPr>
          <t xml:space="preserve">リストから選択してください
</t>
        </r>
      </text>
    </comment>
    <comment ref="U46"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46"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46" authorId="0" shapeId="0">
      <text>
        <r>
          <rPr>
            <b/>
            <sz val="9"/>
            <rFont val="MS P ゴシック"/>
            <charset val="128"/>
          </rPr>
          <t xml:space="preserve">リストから選択してください
</t>
        </r>
      </text>
    </comment>
    <comment ref="AP46" authorId="0" shapeId="0">
      <text>
        <r>
          <rPr>
            <b/>
            <sz val="9"/>
            <rFont val="MS P ゴシック"/>
            <charset val="128"/>
          </rPr>
          <t xml:space="preserve">リストから選択してください
</t>
        </r>
      </text>
    </comment>
    <comment ref="AQ46" authorId="0" shapeId="0">
      <text>
        <r>
          <rPr>
            <b/>
            <sz val="9"/>
            <rFont val="MS P ゴシック"/>
            <charset val="128"/>
          </rPr>
          <t xml:space="preserve">リストから選択してください
</t>
        </r>
      </text>
    </comment>
    <comment ref="G47" authorId="0" shapeId="0">
      <text>
        <r>
          <rPr>
            <b/>
            <sz val="9"/>
            <rFont val="MS P ゴシック"/>
            <charset val="128"/>
          </rPr>
          <t xml:space="preserve">リストから選択してください
</t>
        </r>
      </text>
    </comment>
    <comment ref="H47" authorId="0" shapeId="0">
      <text>
        <r>
          <rPr>
            <b/>
            <sz val="9"/>
            <rFont val="MS P ゴシック"/>
            <charset val="128"/>
          </rPr>
          <t xml:space="preserve">リストから選択してください
</t>
        </r>
      </text>
    </comment>
    <comment ref="I47" authorId="0" shapeId="0">
      <text>
        <r>
          <rPr>
            <b/>
            <sz val="9"/>
            <rFont val="MS P ゴシック"/>
            <charset val="128"/>
          </rPr>
          <t xml:space="preserve">リストから選択してください
</t>
        </r>
      </text>
    </comment>
    <comment ref="U47"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47"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47" authorId="0" shapeId="0">
      <text>
        <r>
          <rPr>
            <b/>
            <sz val="9"/>
            <rFont val="MS P ゴシック"/>
            <charset val="128"/>
          </rPr>
          <t xml:space="preserve">リストから選択してください
</t>
        </r>
      </text>
    </comment>
    <comment ref="AP47" authorId="0" shapeId="0">
      <text>
        <r>
          <rPr>
            <b/>
            <sz val="9"/>
            <rFont val="MS P ゴシック"/>
            <charset val="128"/>
          </rPr>
          <t xml:space="preserve">リストから選択してください
</t>
        </r>
      </text>
    </comment>
    <comment ref="AQ47" authorId="0" shapeId="0">
      <text>
        <r>
          <rPr>
            <b/>
            <sz val="9"/>
            <rFont val="MS P ゴシック"/>
            <charset val="128"/>
          </rPr>
          <t xml:space="preserve">リストから選択してください
</t>
        </r>
      </text>
    </comment>
    <comment ref="G48" authorId="0" shapeId="0">
      <text>
        <r>
          <rPr>
            <b/>
            <sz val="9"/>
            <rFont val="MS P ゴシック"/>
            <charset val="128"/>
          </rPr>
          <t xml:space="preserve">リストから選択してください
</t>
        </r>
      </text>
    </comment>
    <comment ref="H48" authorId="0" shapeId="0">
      <text>
        <r>
          <rPr>
            <b/>
            <sz val="9"/>
            <rFont val="MS P ゴシック"/>
            <charset val="128"/>
          </rPr>
          <t xml:space="preserve">リストから選択してください
</t>
        </r>
      </text>
    </comment>
    <comment ref="I48" authorId="0" shapeId="0">
      <text>
        <r>
          <rPr>
            <b/>
            <sz val="9"/>
            <rFont val="MS P ゴシック"/>
            <charset val="128"/>
          </rPr>
          <t xml:space="preserve">リストから選択してください
</t>
        </r>
      </text>
    </comment>
    <comment ref="U48"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48"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48" authorId="0" shapeId="0">
      <text>
        <r>
          <rPr>
            <b/>
            <sz val="9"/>
            <rFont val="MS P ゴシック"/>
            <charset val="128"/>
          </rPr>
          <t xml:space="preserve">リストから選択してください
</t>
        </r>
      </text>
    </comment>
    <comment ref="AP48" authorId="0" shapeId="0">
      <text>
        <r>
          <rPr>
            <b/>
            <sz val="9"/>
            <rFont val="MS P ゴシック"/>
            <charset val="128"/>
          </rPr>
          <t xml:space="preserve">リストから選択してください
</t>
        </r>
      </text>
    </comment>
    <comment ref="AQ48" authorId="0" shapeId="0">
      <text>
        <r>
          <rPr>
            <b/>
            <sz val="9"/>
            <rFont val="MS P ゴシック"/>
            <charset val="128"/>
          </rPr>
          <t xml:space="preserve">リストから選択してください
</t>
        </r>
      </text>
    </comment>
    <comment ref="G49" authorId="0" shapeId="0">
      <text>
        <r>
          <rPr>
            <b/>
            <sz val="9"/>
            <rFont val="MS P ゴシック"/>
            <charset val="128"/>
          </rPr>
          <t xml:space="preserve">リストから選択してください
</t>
        </r>
      </text>
    </comment>
    <comment ref="H49" authorId="0" shapeId="0">
      <text>
        <r>
          <rPr>
            <b/>
            <sz val="9"/>
            <rFont val="MS P ゴシック"/>
            <charset val="128"/>
          </rPr>
          <t xml:space="preserve">リストから選択してください
</t>
        </r>
      </text>
    </comment>
    <comment ref="I49" authorId="0" shapeId="0">
      <text>
        <r>
          <rPr>
            <b/>
            <sz val="9"/>
            <rFont val="MS P ゴシック"/>
            <charset val="128"/>
          </rPr>
          <t xml:space="preserve">リストから選択してください
</t>
        </r>
      </text>
    </comment>
    <comment ref="U49"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49"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49" authorId="0" shapeId="0">
      <text>
        <r>
          <rPr>
            <b/>
            <sz val="9"/>
            <rFont val="MS P ゴシック"/>
            <charset val="128"/>
          </rPr>
          <t xml:space="preserve">リストから選択してください
</t>
        </r>
      </text>
    </comment>
    <comment ref="AP49" authorId="0" shapeId="0">
      <text>
        <r>
          <rPr>
            <b/>
            <sz val="9"/>
            <rFont val="MS P ゴシック"/>
            <charset val="128"/>
          </rPr>
          <t xml:space="preserve">リストから選択してください
</t>
        </r>
      </text>
    </comment>
    <comment ref="AQ49" authorId="0" shapeId="0">
      <text>
        <r>
          <rPr>
            <b/>
            <sz val="9"/>
            <rFont val="MS P ゴシック"/>
            <charset val="128"/>
          </rPr>
          <t xml:space="preserve">リストから選択してください
</t>
        </r>
      </text>
    </comment>
    <comment ref="G50" authorId="0" shapeId="0">
      <text>
        <r>
          <rPr>
            <b/>
            <sz val="9"/>
            <rFont val="MS P ゴシック"/>
            <charset val="128"/>
          </rPr>
          <t xml:space="preserve">リストから選択してください
</t>
        </r>
      </text>
    </comment>
    <comment ref="H50" authorId="0" shapeId="0">
      <text>
        <r>
          <rPr>
            <b/>
            <sz val="9"/>
            <rFont val="MS P ゴシック"/>
            <charset val="128"/>
          </rPr>
          <t xml:space="preserve">リストから選択してください
</t>
        </r>
      </text>
    </comment>
    <comment ref="I50" authorId="0" shapeId="0">
      <text>
        <r>
          <rPr>
            <b/>
            <sz val="9"/>
            <rFont val="MS P ゴシック"/>
            <charset val="128"/>
          </rPr>
          <t xml:space="preserve">リストから選択してください
</t>
        </r>
      </text>
    </comment>
    <comment ref="U50"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50"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50" authorId="0" shapeId="0">
      <text>
        <r>
          <rPr>
            <b/>
            <sz val="9"/>
            <rFont val="MS P ゴシック"/>
            <charset val="128"/>
          </rPr>
          <t xml:space="preserve">リストから選択してください
</t>
        </r>
      </text>
    </comment>
    <comment ref="AP50" authorId="0" shapeId="0">
      <text>
        <r>
          <rPr>
            <b/>
            <sz val="9"/>
            <rFont val="MS P ゴシック"/>
            <charset val="128"/>
          </rPr>
          <t xml:space="preserve">リストから選択してください
</t>
        </r>
      </text>
    </comment>
    <comment ref="AQ50" authorId="0" shapeId="0">
      <text>
        <r>
          <rPr>
            <b/>
            <sz val="9"/>
            <rFont val="MS P ゴシック"/>
            <charset val="128"/>
          </rPr>
          <t xml:space="preserve">リストから選択してください
</t>
        </r>
      </text>
    </comment>
    <comment ref="G51" authorId="0" shapeId="0">
      <text>
        <r>
          <rPr>
            <b/>
            <sz val="9"/>
            <rFont val="MS P ゴシック"/>
            <charset val="128"/>
          </rPr>
          <t xml:space="preserve">リストから選択してください
</t>
        </r>
      </text>
    </comment>
    <comment ref="H51" authorId="0" shapeId="0">
      <text>
        <r>
          <rPr>
            <b/>
            <sz val="9"/>
            <rFont val="MS P ゴシック"/>
            <charset val="128"/>
          </rPr>
          <t xml:space="preserve">リストから選択してください
</t>
        </r>
      </text>
    </comment>
    <comment ref="I51" authorId="0" shapeId="0">
      <text>
        <r>
          <rPr>
            <b/>
            <sz val="9"/>
            <rFont val="MS P ゴシック"/>
            <charset val="128"/>
          </rPr>
          <t xml:space="preserve">リストから選択してください
</t>
        </r>
      </text>
    </comment>
    <comment ref="U51"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51"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51" authorId="0" shapeId="0">
      <text>
        <r>
          <rPr>
            <b/>
            <sz val="9"/>
            <rFont val="MS P ゴシック"/>
            <charset val="128"/>
          </rPr>
          <t xml:space="preserve">リストから選択してください
</t>
        </r>
      </text>
    </comment>
    <comment ref="AP51" authorId="0" shapeId="0">
      <text>
        <r>
          <rPr>
            <b/>
            <sz val="9"/>
            <rFont val="MS P ゴシック"/>
            <charset val="128"/>
          </rPr>
          <t xml:space="preserve">リストから選択してください
</t>
        </r>
      </text>
    </comment>
    <comment ref="AQ51" authorId="0" shapeId="0">
      <text>
        <r>
          <rPr>
            <b/>
            <sz val="9"/>
            <rFont val="MS P ゴシック"/>
            <charset val="128"/>
          </rPr>
          <t xml:space="preserve">リストから選択してください
</t>
        </r>
      </text>
    </comment>
    <comment ref="G52" authorId="0" shapeId="0">
      <text>
        <r>
          <rPr>
            <b/>
            <sz val="9"/>
            <rFont val="MS P ゴシック"/>
            <charset val="128"/>
          </rPr>
          <t xml:space="preserve">リストから選択してください
</t>
        </r>
      </text>
    </comment>
    <comment ref="H52" authorId="0" shapeId="0">
      <text>
        <r>
          <rPr>
            <b/>
            <sz val="9"/>
            <rFont val="MS P ゴシック"/>
            <charset val="128"/>
          </rPr>
          <t xml:space="preserve">リストから選択してください
</t>
        </r>
      </text>
    </comment>
    <comment ref="I52" authorId="0" shapeId="0">
      <text>
        <r>
          <rPr>
            <b/>
            <sz val="9"/>
            <rFont val="MS P ゴシック"/>
            <charset val="128"/>
          </rPr>
          <t xml:space="preserve">リストから選択してください
</t>
        </r>
      </text>
    </comment>
    <comment ref="U52"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52"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52" authorId="0" shapeId="0">
      <text>
        <r>
          <rPr>
            <b/>
            <sz val="9"/>
            <rFont val="MS P ゴシック"/>
            <charset val="128"/>
          </rPr>
          <t xml:space="preserve">リストから選択してください
</t>
        </r>
      </text>
    </comment>
    <comment ref="AP52" authorId="0" shapeId="0">
      <text>
        <r>
          <rPr>
            <b/>
            <sz val="9"/>
            <rFont val="MS P ゴシック"/>
            <charset val="128"/>
          </rPr>
          <t xml:space="preserve">リストから選択してください
</t>
        </r>
      </text>
    </comment>
    <comment ref="AQ52" authorId="0" shapeId="0">
      <text>
        <r>
          <rPr>
            <b/>
            <sz val="9"/>
            <rFont val="MS P ゴシック"/>
            <charset val="128"/>
          </rPr>
          <t xml:space="preserve">リストから選択してください
</t>
        </r>
      </text>
    </comment>
    <comment ref="G53" authorId="0" shapeId="0">
      <text>
        <r>
          <rPr>
            <b/>
            <sz val="9"/>
            <rFont val="MS P ゴシック"/>
            <charset val="128"/>
          </rPr>
          <t xml:space="preserve">リストから選択してください
</t>
        </r>
      </text>
    </comment>
    <comment ref="H53" authorId="0" shapeId="0">
      <text>
        <r>
          <rPr>
            <b/>
            <sz val="9"/>
            <rFont val="MS P ゴシック"/>
            <charset val="128"/>
          </rPr>
          <t xml:space="preserve">リストから選択してください
</t>
        </r>
      </text>
    </comment>
    <comment ref="I53" authorId="0" shapeId="0">
      <text>
        <r>
          <rPr>
            <b/>
            <sz val="9"/>
            <rFont val="MS P ゴシック"/>
            <charset val="128"/>
          </rPr>
          <t xml:space="preserve">リストから選択してください
</t>
        </r>
      </text>
    </comment>
    <comment ref="U53"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53"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53" authorId="0" shapeId="0">
      <text>
        <r>
          <rPr>
            <b/>
            <sz val="9"/>
            <rFont val="MS P ゴシック"/>
            <charset val="128"/>
          </rPr>
          <t xml:space="preserve">リストから選択してください
</t>
        </r>
      </text>
    </comment>
    <comment ref="AP53" authorId="0" shapeId="0">
      <text>
        <r>
          <rPr>
            <b/>
            <sz val="9"/>
            <rFont val="MS P ゴシック"/>
            <charset val="128"/>
          </rPr>
          <t xml:space="preserve">リストから選択してください
</t>
        </r>
      </text>
    </comment>
    <comment ref="AQ53" authorId="0" shapeId="0">
      <text>
        <r>
          <rPr>
            <b/>
            <sz val="9"/>
            <rFont val="MS P ゴシック"/>
            <charset val="128"/>
          </rPr>
          <t xml:space="preserve">リストから選択してください
</t>
        </r>
      </text>
    </comment>
    <comment ref="G54" authorId="0" shapeId="0">
      <text>
        <r>
          <rPr>
            <b/>
            <sz val="9"/>
            <rFont val="MS P ゴシック"/>
            <charset val="128"/>
          </rPr>
          <t xml:space="preserve">リストから選択してください
</t>
        </r>
      </text>
    </comment>
    <comment ref="H54" authorId="0" shapeId="0">
      <text>
        <r>
          <rPr>
            <b/>
            <sz val="9"/>
            <rFont val="MS P ゴシック"/>
            <charset val="128"/>
          </rPr>
          <t xml:space="preserve">リストから選択してください
</t>
        </r>
      </text>
    </comment>
    <comment ref="I54" authorId="0" shapeId="0">
      <text>
        <r>
          <rPr>
            <b/>
            <sz val="9"/>
            <rFont val="MS P ゴシック"/>
            <charset val="128"/>
          </rPr>
          <t xml:space="preserve">リストから選択してください
</t>
        </r>
      </text>
    </comment>
    <comment ref="U54"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54"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54" authorId="0" shapeId="0">
      <text>
        <r>
          <rPr>
            <b/>
            <sz val="9"/>
            <rFont val="MS P ゴシック"/>
            <charset val="128"/>
          </rPr>
          <t xml:space="preserve">リストから選択してください
</t>
        </r>
      </text>
    </comment>
    <comment ref="AP54" authorId="0" shapeId="0">
      <text>
        <r>
          <rPr>
            <b/>
            <sz val="9"/>
            <rFont val="MS P ゴシック"/>
            <charset val="128"/>
          </rPr>
          <t xml:space="preserve">リストから選択してください
</t>
        </r>
      </text>
    </comment>
    <comment ref="AQ54" authorId="0" shapeId="0">
      <text>
        <r>
          <rPr>
            <b/>
            <sz val="9"/>
            <rFont val="MS P ゴシック"/>
            <charset val="128"/>
          </rPr>
          <t xml:space="preserve">リストから選択してください
</t>
        </r>
      </text>
    </comment>
    <comment ref="G55" authorId="0" shapeId="0">
      <text>
        <r>
          <rPr>
            <b/>
            <sz val="9"/>
            <rFont val="MS P ゴシック"/>
            <charset val="128"/>
          </rPr>
          <t xml:space="preserve">リストから選択してください
</t>
        </r>
      </text>
    </comment>
    <comment ref="H55" authorId="0" shapeId="0">
      <text>
        <r>
          <rPr>
            <b/>
            <sz val="9"/>
            <rFont val="MS P ゴシック"/>
            <charset val="128"/>
          </rPr>
          <t xml:space="preserve">リストから選択してください
</t>
        </r>
      </text>
    </comment>
    <comment ref="I55" authorId="0" shapeId="0">
      <text>
        <r>
          <rPr>
            <b/>
            <sz val="9"/>
            <rFont val="MS P ゴシック"/>
            <charset val="128"/>
          </rPr>
          <t xml:space="preserve">リストから選択してください
</t>
        </r>
      </text>
    </comment>
    <comment ref="U55"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55"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55" authorId="0" shapeId="0">
      <text>
        <r>
          <rPr>
            <b/>
            <sz val="9"/>
            <rFont val="MS P ゴシック"/>
            <charset val="128"/>
          </rPr>
          <t xml:space="preserve">リストから選択してください
</t>
        </r>
      </text>
    </comment>
    <comment ref="AP55" authorId="0" shapeId="0">
      <text>
        <r>
          <rPr>
            <b/>
            <sz val="9"/>
            <rFont val="MS P ゴシック"/>
            <charset val="128"/>
          </rPr>
          <t xml:space="preserve">リストから選択してください
</t>
        </r>
      </text>
    </comment>
    <comment ref="AQ55" authorId="0" shapeId="0">
      <text>
        <r>
          <rPr>
            <b/>
            <sz val="9"/>
            <rFont val="MS P ゴシック"/>
            <charset val="128"/>
          </rPr>
          <t xml:space="preserve">リストから選択してください
</t>
        </r>
      </text>
    </comment>
    <comment ref="G56" authorId="0" shapeId="0">
      <text>
        <r>
          <rPr>
            <b/>
            <sz val="9"/>
            <rFont val="MS P ゴシック"/>
            <charset val="128"/>
          </rPr>
          <t xml:space="preserve">リストから選択してください
</t>
        </r>
      </text>
    </comment>
    <comment ref="H56" authorId="0" shapeId="0">
      <text>
        <r>
          <rPr>
            <b/>
            <sz val="9"/>
            <rFont val="MS P ゴシック"/>
            <charset val="128"/>
          </rPr>
          <t xml:space="preserve">リストから選択してください
</t>
        </r>
      </text>
    </comment>
    <comment ref="I56" authorId="0" shapeId="0">
      <text>
        <r>
          <rPr>
            <b/>
            <sz val="9"/>
            <rFont val="MS P ゴシック"/>
            <charset val="128"/>
          </rPr>
          <t xml:space="preserve">リストから選択してください
</t>
        </r>
      </text>
    </comment>
    <comment ref="U56"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56"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56" authorId="0" shapeId="0">
      <text>
        <r>
          <rPr>
            <b/>
            <sz val="9"/>
            <rFont val="MS P ゴシック"/>
            <charset val="128"/>
          </rPr>
          <t xml:space="preserve">リストから選択してください
</t>
        </r>
      </text>
    </comment>
    <comment ref="AP56" authorId="0" shapeId="0">
      <text>
        <r>
          <rPr>
            <b/>
            <sz val="9"/>
            <rFont val="MS P ゴシック"/>
            <charset val="128"/>
          </rPr>
          <t xml:space="preserve">リストから選択してください
</t>
        </r>
      </text>
    </comment>
    <comment ref="AQ56" authorId="0" shapeId="0">
      <text>
        <r>
          <rPr>
            <b/>
            <sz val="9"/>
            <rFont val="MS P ゴシック"/>
            <charset val="128"/>
          </rPr>
          <t xml:space="preserve">リストから選択してください
</t>
        </r>
      </text>
    </comment>
    <comment ref="G57" authorId="0" shapeId="0">
      <text>
        <r>
          <rPr>
            <b/>
            <sz val="9"/>
            <rFont val="MS P ゴシック"/>
            <charset val="128"/>
          </rPr>
          <t xml:space="preserve">リストから選択してください
</t>
        </r>
      </text>
    </comment>
    <comment ref="H57" authorId="0" shapeId="0">
      <text>
        <r>
          <rPr>
            <b/>
            <sz val="9"/>
            <rFont val="MS P ゴシック"/>
            <charset val="128"/>
          </rPr>
          <t xml:space="preserve">リストから選択してください
</t>
        </r>
      </text>
    </comment>
    <comment ref="I57" authorId="0" shapeId="0">
      <text>
        <r>
          <rPr>
            <b/>
            <sz val="9"/>
            <rFont val="MS P ゴシック"/>
            <charset val="128"/>
          </rPr>
          <t xml:space="preserve">リストから選択してください
</t>
        </r>
      </text>
    </comment>
    <comment ref="U57"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57"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57" authorId="0" shapeId="0">
      <text>
        <r>
          <rPr>
            <b/>
            <sz val="9"/>
            <rFont val="MS P ゴシック"/>
            <charset val="128"/>
          </rPr>
          <t xml:space="preserve">リストから選択してください
</t>
        </r>
      </text>
    </comment>
    <comment ref="AP57" authorId="0" shapeId="0">
      <text>
        <r>
          <rPr>
            <b/>
            <sz val="9"/>
            <rFont val="MS P ゴシック"/>
            <charset val="128"/>
          </rPr>
          <t xml:space="preserve">リストから選択してください
</t>
        </r>
      </text>
    </comment>
    <comment ref="AQ57" authorId="0" shapeId="0">
      <text>
        <r>
          <rPr>
            <b/>
            <sz val="9"/>
            <rFont val="MS P ゴシック"/>
            <charset val="128"/>
          </rPr>
          <t xml:space="preserve">リストから選択してください
</t>
        </r>
      </text>
    </comment>
    <comment ref="G58" authorId="0" shapeId="0">
      <text>
        <r>
          <rPr>
            <b/>
            <sz val="9"/>
            <rFont val="MS P ゴシック"/>
            <charset val="128"/>
          </rPr>
          <t xml:space="preserve">リストから選択してください
</t>
        </r>
      </text>
    </comment>
    <comment ref="H58" authorId="0" shapeId="0">
      <text>
        <r>
          <rPr>
            <b/>
            <sz val="9"/>
            <rFont val="MS P ゴシック"/>
            <charset val="128"/>
          </rPr>
          <t xml:space="preserve">リストから選択してください
</t>
        </r>
      </text>
    </comment>
    <comment ref="I58" authorId="0" shapeId="0">
      <text>
        <r>
          <rPr>
            <b/>
            <sz val="9"/>
            <rFont val="MS P ゴシック"/>
            <charset val="128"/>
          </rPr>
          <t xml:space="preserve">リストから選択してください
</t>
        </r>
      </text>
    </comment>
    <comment ref="U58"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58"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58" authorId="0" shapeId="0">
      <text>
        <r>
          <rPr>
            <b/>
            <sz val="9"/>
            <rFont val="MS P ゴシック"/>
            <charset val="128"/>
          </rPr>
          <t xml:space="preserve">リストから選択してください
</t>
        </r>
      </text>
    </comment>
    <comment ref="AP58" authorId="0" shapeId="0">
      <text>
        <r>
          <rPr>
            <b/>
            <sz val="9"/>
            <rFont val="MS P ゴシック"/>
            <charset val="128"/>
          </rPr>
          <t xml:space="preserve">リストから選択してください
</t>
        </r>
      </text>
    </comment>
    <comment ref="AQ58" authorId="0" shapeId="0">
      <text>
        <r>
          <rPr>
            <b/>
            <sz val="9"/>
            <rFont val="MS P ゴシック"/>
            <charset val="128"/>
          </rPr>
          <t xml:space="preserve">リストから選択してください
</t>
        </r>
      </text>
    </comment>
    <comment ref="G59" authorId="0" shapeId="0">
      <text>
        <r>
          <rPr>
            <b/>
            <sz val="9"/>
            <rFont val="MS P ゴシック"/>
            <charset val="128"/>
          </rPr>
          <t xml:space="preserve">リストから選択してください
</t>
        </r>
      </text>
    </comment>
    <comment ref="H59" authorId="0" shapeId="0">
      <text>
        <r>
          <rPr>
            <b/>
            <sz val="9"/>
            <rFont val="MS P ゴシック"/>
            <charset val="128"/>
          </rPr>
          <t xml:space="preserve">リストから選択してください
</t>
        </r>
      </text>
    </comment>
    <comment ref="I59" authorId="0" shapeId="0">
      <text>
        <r>
          <rPr>
            <b/>
            <sz val="9"/>
            <rFont val="MS P ゴシック"/>
            <charset val="128"/>
          </rPr>
          <t xml:space="preserve">リストから選択してください
</t>
        </r>
      </text>
    </comment>
    <comment ref="U59"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59"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59" authorId="0" shapeId="0">
      <text>
        <r>
          <rPr>
            <b/>
            <sz val="9"/>
            <rFont val="MS P ゴシック"/>
            <charset val="128"/>
          </rPr>
          <t xml:space="preserve">リストから選択してください
</t>
        </r>
      </text>
    </comment>
    <comment ref="AP59" authorId="0" shapeId="0">
      <text>
        <r>
          <rPr>
            <b/>
            <sz val="9"/>
            <rFont val="MS P ゴシック"/>
            <charset val="128"/>
          </rPr>
          <t xml:space="preserve">リストから選択してください
</t>
        </r>
      </text>
    </comment>
    <comment ref="AQ59" authorId="0" shapeId="0">
      <text>
        <r>
          <rPr>
            <b/>
            <sz val="9"/>
            <rFont val="MS P ゴシック"/>
            <charset val="128"/>
          </rPr>
          <t xml:space="preserve">リストから選択してください
</t>
        </r>
      </text>
    </comment>
    <comment ref="G60" authorId="0" shapeId="0">
      <text>
        <r>
          <rPr>
            <b/>
            <sz val="9"/>
            <rFont val="MS P ゴシック"/>
            <charset val="128"/>
          </rPr>
          <t xml:space="preserve">リストから選択してください
</t>
        </r>
      </text>
    </comment>
    <comment ref="H60" authorId="0" shapeId="0">
      <text>
        <r>
          <rPr>
            <b/>
            <sz val="9"/>
            <rFont val="MS P ゴシック"/>
            <charset val="128"/>
          </rPr>
          <t xml:space="preserve">リストから選択してください
</t>
        </r>
      </text>
    </comment>
    <comment ref="I60" authorId="0" shapeId="0">
      <text>
        <r>
          <rPr>
            <b/>
            <sz val="9"/>
            <rFont val="MS P ゴシック"/>
            <charset val="128"/>
          </rPr>
          <t xml:space="preserve">リストから選択してください
</t>
        </r>
      </text>
    </comment>
    <comment ref="U60"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60"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60" authorId="0" shapeId="0">
      <text>
        <r>
          <rPr>
            <b/>
            <sz val="9"/>
            <rFont val="MS P ゴシック"/>
            <charset val="128"/>
          </rPr>
          <t xml:space="preserve">リストから選択してください
</t>
        </r>
      </text>
    </comment>
    <comment ref="AP60" authorId="0" shapeId="0">
      <text>
        <r>
          <rPr>
            <b/>
            <sz val="9"/>
            <rFont val="MS P ゴシック"/>
            <charset val="128"/>
          </rPr>
          <t xml:space="preserve">リストから選択してください
</t>
        </r>
      </text>
    </comment>
    <comment ref="AQ60" authorId="0" shapeId="0">
      <text>
        <r>
          <rPr>
            <b/>
            <sz val="9"/>
            <rFont val="MS P ゴシック"/>
            <charset val="128"/>
          </rPr>
          <t xml:space="preserve">リストから選択してください
</t>
        </r>
      </text>
    </comment>
    <comment ref="G61" authorId="0" shapeId="0">
      <text>
        <r>
          <rPr>
            <b/>
            <sz val="9"/>
            <rFont val="MS P ゴシック"/>
            <charset val="128"/>
          </rPr>
          <t xml:space="preserve">リストから選択してください
</t>
        </r>
      </text>
    </comment>
    <comment ref="H61" authorId="0" shapeId="0">
      <text>
        <r>
          <rPr>
            <b/>
            <sz val="9"/>
            <rFont val="MS P ゴシック"/>
            <charset val="128"/>
          </rPr>
          <t xml:space="preserve">リストから選択してください
</t>
        </r>
      </text>
    </comment>
    <comment ref="I61" authorId="0" shapeId="0">
      <text>
        <r>
          <rPr>
            <b/>
            <sz val="9"/>
            <rFont val="MS P ゴシック"/>
            <charset val="128"/>
          </rPr>
          <t xml:space="preserve">リストから選択してください
</t>
        </r>
      </text>
    </comment>
    <comment ref="U61"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61"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61" authorId="0" shapeId="0">
      <text>
        <r>
          <rPr>
            <b/>
            <sz val="9"/>
            <rFont val="MS P ゴシック"/>
            <charset val="128"/>
          </rPr>
          <t xml:space="preserve">リストから選択してください
</t>
        </r>
      </text>
    </comment>
    <comment ref="AP61" authorId="0" shapeId="0">
      <text>
        <r>
          <rPr>
            <b/>
            <sz val="9"/>
            <rFont val="MS P ゴシック"/>
            <charset val="128"/>
          </rPr>
          <t xml:space="preserve">リストから選択してください
</t>
        </r>
      </text>
    </comment>
    <comment ref="AQ61" authorId="0" shapeId="0">
      <text>
        <r>
          <rPr>
            <b/>
            <sz val="9"/>
            <rFont val="MS P ゴシック"/>
            <charset val="128"/>
          </rPr>
          <t xml:space="preserve">リストから選択してください
</t>
        </r>
      </text>
    </comment>
    <comment ref="G62" authorId="0" shapeId="0">
      <text>
        <r>
          <rPr>
            <b/>
            <sz val="9"/>
            <rFont val="MS P ゴシック"/>
            <charset val="128"/>
          </rPr>
          <t xml:space="preserve">リストから選択してください
</t>
        </r>
      </text>
    </comment>
    <comment ref="H62" authorId="0" shapeId="0">
      <text>
        <r>
          <rPr>
            <b/>
            <sz val="9"/>
            <rFont val="MS P ゴシック"/>
            <charset val="128"/>
          </rPr>
          <t xml:space="preserve">リストから選択してください
</t>
        </r>
      </text>
    </comment>
    <comment ref="I62" authorId="0" shapeId="0">
      <text>
        <r>
          <rPr>
            <b/>
            <sz val="9"/>
            <rFont val="MS P ゴシック"/>
            <charset val="128"/>
          </rPr>
          <t xml:space="preserve">リストから選択してください
</t>
        </r>
      </text>
    </comment>
    <comment ref="U62"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62"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62" authorId="0" shapeId="0">
      <text>
        <r>
          <rPr>
            <b/>
            <sz val="9"/>
            <rFont val="MS P ゴシック"/>
            <charset val="128"/>
          </rPr>
          <t xml:space="preserve">リストから選択してください
</t>
        </r>
      </text>
    </comment>
    <comment ref="AP62" authorId="0" shapeId="0">
      <text>
        <r>
          <rPr>
            <b/>
            <sz val="9"/>
            <rFont val="MS P ゴシック"/>
            <charset val="128"/>
          </rPr>
          <t xml:space="preserve">リストから選択してください
</t>
        </r>
      </text>
    </comment>
    <comment ref="AQ62" authorId="0" shapeId="0">
      <text>
        <r>
          <rPr>
            <b/>
            <sz val="9"/>
            <rFont val="MS P ゴシック"/>
            <charset val="128"/>
          </rPr>
          <t xml:space="preserve">リストから選択してください
</t>
        </r>
      </text>
    </comment>
    <comment ref="G63" authorId="0" shapeId="0">
      <text>
        <r>
          <rPr>
            <b/>
            <sz val="9"/>
            <rFont val="MS P ゴシック"/>
            <charset val="128"/>
          </rPr>
          <t xml:space="preserve">リストから選択してください
</t>
        </r>
      </text>
    </comment>
    <comment ref="H63" authorId="0" shapeId="0">
      <text>
        <r>
          <rPr>
            <b/>
            <sz val="9"/>
            <rFont val="MS P ゴシック"/>
            <charset val="128"/>
          </rPr>
          <t xml:space="preserve">リストから選択してください
</t>
        </r>
      </text>
    </comment>
    <comment ref="I63" authorId="0" shapeId="0">
      <text>
        <r>
          <rPr>
            <b/>
            <sz val="9"/>
            <rFont val="MS P ゴシック"/>
            <charset val="128"/>
          </rPr>
          <t xml:space="preserve">リストから選択してください
</t>
        </r>
      </text>
    </comment>
    <comment ref="U63"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63"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63" authorId="0" shapeId="0">
      <text>
        <r>
          <rPr>
            <b/>
            <sz val="9"/>
            <rFont val="MS P ゴシック"/>
            <charset val="128"/>
          </rPr>
          <t xml:space="preserve">リストから選択してください
</t>
        </r>
      </text>
    </comment>
    <comment ref="AP63" authorId="0" shapeId="0">
      <text>
        <r>
          <rPr>
            <b/>
            <sz val="9"/>
            <rFont val="MS P ゴシック"/>
            <charset val="128"/>
          </rPr>
          <t xml:space="preserve">リストから選択してください
</t>
        </r>
      </text>
    </comment>
    <comment ref="AQ63" authorId="0" shapeId="0">
      <text>
        <r>
          <rPr>
            <b/>
            <sz val="9"/>
            <rFont val="MS P ゴシック"/>
            <charset val="128"/>
          </rPr>
          <t xml:space="preserve">リストから選択してください
</t>
        </r>
      </text>
    </comment>
    <comment ref="G64" authorId="0" shapeId="0">
      <text>
        <r>
          <rPr>
            <b/>
            <sz val="9"/>
            <rFont val="MS P ゴシック"/>
            <charset val="128"/>
          </rPr>
          <t xml:space="preserve">リストから選択してください
</t>
        </r>
      </text>
    </comment>
    <comment ref="H64" authorId="0" shapeId="0">
      <text>
        <r>
          <rPr>
            <b/>
            <sz val="9"/>
            <rFont val="MS P ゴシック"/>
            <charset val="128"/>
          </rPr>
          <t xml:space="preserve">リストから選択してください
</t>
        </r>
      </text>
    </comment>
    <comment ref="I64" authorId="0" shapeId="0">
      <text>
        <r>
          <rPr>
            <b/>
            <sz val="9"/>
            <rFont val="MS P ゴシック"/>
            <charset val="128"/>
          </rPr>
          <t xml:space="preserve">リストから選択してください
</t>
        </r>
      </text>
    </comment>
    <comment ref="U64"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64"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64" authorId="0" shapeId="0">
      <text>
        <r>
          <rPr>
            <b/>
            <sz val="9"/>
            <rFont val="MS P ゴシック"/>
            <charset val="128"/>
          </rPr>
          <t xml:space="preserve">リストから選択してください
</t>
        </r>
      </text>
    </comment>
    <comment ref="AP64" authorId="0" shapeId="0">
      <text>
        <r>
          <rPr>
            <b/>
            <sz val="9"/>
            <rFont val="MS P ゴシック"/>
            <charset val="128"/>
          </rPr>
          <t xml:space="preserve">リストから選択してください
</t>
        </r>
      </text>
    </comment>
    <comment ref="AQ64" authorId="0" shapeId="0">
      <text>
        <r>
          <rPr>
            <b/>
            <sz val="9"/>
            <rFont val="MS P ゴシック"/>
            <charset val="128"/>
          </rPr>
          <t xml:space="preserve">リストから選択してください
</t>
        </r>
      </text>
    </comment>
    <comment ref="G65" authorId="0" shapeId="0">
      <text>
        <r>
          <rPr>
            <b/>
            <sz val="9"/>
            <rFont val="MS P ゴシック"/>
            <charset val="128"/>
          </rPr>
          <t xml:space="preserve">リストから選択してください
</t>
        </r>
      </text>
    </comment>
    <comment ref="H65" authorId="0" shapeId="0">
      <text>
        <r>
          <rPr>
            <b/>
            <sz val="9"/>
            <rFont val="MS P ゴシック"/>
            <charset val="128"/>
          </rPr>
          <t xml:space="preserve">リストから選択してください
</t>
        </r>
      </text>
    </comment>
    <comment ref="I65" authorId="0" shapeId="0">
      <text>
        <r>
          <rPr>
            <b/>
            <sz val="9"/>
            <rFont val="MS P ゴシック"/>
            <charset val="128"/>
          </rPr>
          <t xml:space="preserve">リストから選択してください
</t>
        </r>
      </text>
    </comment>
    <comment ref="U65"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65"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65" authorId="0" shapeId="0">
      <text>
        <r>
          <rPr>
            <b/>
            <sz val="9"/>
            <rFont val="MS P ゴシック"/>
            <charset val="128"/>
          </rPr>
          <t xml:space="preserve">リストから選択してください
</t>
        </r>
      </text>
    </comment>
    <comment ref="AP65" authorId="0" shapeId="0">
      <text>
        <r>
          <rPr>
            <b/>
            <sz val="9"/>
            <rFont val="MS P ゴシック"/>
            <charset val="128"/>
          </rPr>
          <t xml:space="preserve">リストから選択してください
</t>
        </r>
      </text>
    </comment>
    <comment ref="AQ65" authorId="0" shapeId="0">
      <text>
        <r>
          <rPr>
            <b/>
            <sz val="9"/>
            <rFont val="MS P ゴシック"/>
            <charset val="128"/>
          </rPr>
          <t xml:space="preserve">リストから選択してください
</t>
        </r>
      </text>
    </comment>
    <comment ref="G66" authorId="0" shapeId="0">
      <text>
        <r>
          <rPr>
            <b/>
            <sz val="9"/>
            <rFont val="MS P ゴシック"/>
            <charset val="128"/>
          </rPr>
          <t xml:space="preserve">リストから選択してください
</t>
        </r>
      </text>
    </comment>
    <comment ref="H66" authorId="0" shapeId="0">
      <text>
        <r>
          <rPr>
            <b/>
            <sz val="9"/>
            <rFont val="MS P ゴシック"/>
            <charset val="128"/>
          </rPr>
          <t xml:space="preserve">リストから選択してください
</t>
        </r>
      </text>
    </comment>
    <comment ref="I66" authorId="0" shapeId="0">
      <text>
        <r>
          <rPr>
            <b/>
            <sz val="9"/>
            <rFont val="MS P ゴシック"/>
            <charset val="128"/>
          </rPr>
          <t xml:space="preserve">リストから選択してください
</t>
        </r>
      </text>
    </comment>
    <comment ref="U66"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66"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66" authorId="0" shapeId="0">
      <text>
        <r>
          <rPr>
            <b/>
            <sz val="9"/>
            <rFont val="MS P ゴシック"/>
            <charset val="128"/>
          </rPr>
          <t xml:space="preserve">リストから選択してください
</t>
        </r>
      </text>
    </comment>
    <comment ref="AP66" authorId="0" shapeId="0">
      <text>
        <r>
          <rPr>
            <b/>
            <sz val="9"/>
            <rFont val="MS P ゴシック"/>
            <charset val="128"/>
          </rPr>
          <t xml:space="preserve">リストから選択してください
</t>
        </r>
      </text>
    </comment>
    <comment ref="AQ66" authorId="0" shapeId="0">
      <text>
        <r>
          <rPr>
            <b/>
            <sz val="9"/>
            <rFont val="MS P ゴシック"/>
            <charset val="128"/>
          </rPr>
          <t xml:space="preserve">リストから選択してください
</t>
        </r>
      </text>
    </comment>
    <comment ref="G67" authorId="0" shapeId="0">
      <text>
        <r>
          <rPr>
            <b/>
            <sz val="9"/>
            <rFont val="MS P ゴシック"/>
            <charset val="128"/>
          </rPr>
          <t xml:space="preserve">リストから選択してください
</t>
        </r>
      </text>
    </comment>
    <comment ref="H67" authorId="0" shapeId="0">
      <text>
        <r>
          <rPr>
            <b/>
            <sz val="9"/>
            <rFont val="MS P ゴシック"/>
            <charset val="128"/>
          </rPr>
          <t xml:space="preserve">リストから選択してください
</t>
        </r>
      </text>
    </comment>
    <comment ref="I67" authorId="0" shapeId="0">
      <text>
        <r>
          <rPr>
            <b/>
            <sz val="9"/>
            <rFont val="MS P ゴシック"/>
            <charset val="128"/>
          </rPr>
          <t xml:space="preserve">リストから選択してください
</t>
        </r>
      </text>
    </comment>
    <comment ref="U67"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67"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67" authorId="0" shapeId="0">
      <text>
        <r>
          <rPr>
            <b/>
            <sz val="9"/>
            <rFont val="MS P ゴシック"/>
            <charset val="128"/>
          </rPr>
          <t xml:space="preserve">リストから選択してください
</t>
        </r>
      </text>
    </comment>
    <comment ref="AP67" authorId="0" shapeId="0">
      <text>
        <r>
          <rPr>
            <b/>
            <sz val="9"/>
            <rFont val="MS P ゴシック"/>
            <charset val="128"/>
          </rPr>
          <t xml:space="preserve">リストから選択してください
</t>
        </r>
      </text>
    </comment>
    <comment ref="AQ67" authorId="0" shapeId="0">
      <text>
        <r>
          <rPr>
            <b/>
            <sz val="9"/>
            <rFont val="MS P ゴシック"/>
            <charset val="128"/>
          </rPr>
          <t xml:space="preserve">リストから選択してください
</t>
        </r>
      </text>
    </comment>
    <comment ref="G95" authorId="0" shapeId="0">
      <text>
        <r>
          <rPr>
            <b/>
            <sz val="9"/>
            <rFont val="MS P ゴシック"/>
            <charset val="128"/>
          </rPr>
          <t xml:space="preserve">リストから選択してください
</t>
        </r>
      </text>
    </comment>
    <comment ref="H95" authorId="0" shapeId="0">
      <text>
        <r>
          <rPr>
            <b/>
            <sz val="9"/>
            <rFont val="MS P ゴシック"/>
            <charset val="128"/>
          </rPr>
          <t xml:space="preserve">リストから選択してください
</t>
        </r>
      </text>
    </comment>
    <comment ref="I95" authorId="0" shapeId="0">
      <text>
        <r>
          <rPr>
            <b/>
            <sz val="9"/>
            <rFont val="MS P ゴシック"/>
            <charset val="128"/>
          </rPr>
          <t xml:space="preserve">リストから選択してください
</t>
        </r>
      </text>
    </comment>
    <comment ref="U95"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95"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95" authorId="0" shapeId="0">
      <text>
        <r>
          <rPr>
            <b/>
            <sz val="9"/>
            <rFont val="MS P ゴシック"/>
            <charset val="128"/>
          </rPr>
          <t xml:space="preserve">リストから選択してください
</t>
        </r>
      </text>
    </comment>
    <comment ref="AP95" authorId="0" shapeId="0">
      <text>
        <r>
          <rPr>
            <b/>
            <sz val="9"/>
            <rFont val="MS P ゴシック"/>
            <charset val="128"/>
          </rPr>
          <t xml:space="preserve">リストから選択してください
</t>
        </r>
      </text>
    </comment>
    <comment ref="AQ95" authorId="0" shapeId="0">
      <text>
        <r>
          <rPr>
            <b/>
            <sz val="9"/>
            <rFont val="MS P ゴシック"/>
            <charset val="128"/>
          </rPr>
          <t xml:space="preserve">リストから選択してください
</t>
        </r>
      </text>
    </comment>
    <comment ref="G96" authorId="0" shapeId="0">
      <text>
        <r>
          <rPr>
            <b/>
            <sz val="9"/>
            <rFont val="MS P ゴシック"/>
            <charset val="128"/>
          </rPr>
          <t xml:space="preserve">リストから選択してください
</t>
        </r>
      </text>
    </comment>
    <comment ref="H96" authorId="0" shapeId="0">
      <text>
        <r>
          <rPr>
            <b/>
            <sz val="9"/>
            <rFont val="MS P ゴシック"/>
            <charset val="128"/>
          </rPr>
          <t xml:space="preserve">リストから選択してください
</t>
        </r>
      </text>
    </comment>
    <comment ref="I96" authorId="0" shapeId="0">
      <text>
        <r>
          <rPr>
            <b/>
            <sz val="9"/>
            <rFont val="MS P ゴシック"/>
            <charset val="128"/>
          </rPr>
          <t xml:space="preserve">リストから選択してください
</t>
        </r>
      </text>
    </comment>
    <comment ref="U96"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96"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96" authorId="0" shapeId="0">
      <text>
        <r>
          <rPr>
            <b/>
            <sz val="9"/>
            <rFont val="MS P ゴシック"/>
            <charset val="128"/>
          </rPr>
          <t xml:space="preserve">リストから選択してください
</t>
        </r>
      </text>
    </comment>
    <comment ref="AP96" authorId="0" shapeId="0">
      <text>
        <r>
          <rPr>
            <b/>
            <sz val="9"/>
            <rFont val="MS P ゴシック"/>
            <charset val="128"/>
          </rPr>
          <t xml:space="preserve">リストから選択してください
</t>
        </r>
      </text>
    </comment>
    <comment ref="AQ96" authorId="0" shapeId="0">
      <text>
        <r>
          <rPr>
            <b/>
            <sz val="9"/>
            <rFont val="MS P ゴシック"/>
            <charset val="128"/>
          </rPr>
          <t xml:space="preserve">リストから選択してください
</t>
        </r>
      </text>
    </comment>
    <comment ref="G97" authorId="0" shapeId="0">
      <text>
        <r>
          <rPr>
            <b/>
            <sz val="9"/>
            <rFont val="MS P ゴシック"/>
            <charset val="128"/>
          </rPr>
          <t xml:space="preserve">リストから選択してください
</t>
        </r>
      </text>
    </comment>
    <comment ref="H97" authorId="0" shapeId="0">
      <text>
        <r>
          <rPr>
            <b/>
            <sz val="9"/>
            <rFont val="MS P ゴシック"/>
            <charset val="128"/>
          </rPr>
          <t xml:space="preserve">リストから選択してください
</t>
        </r>
      </text>
    </comment>
    <comment ref="I97" authorId="0" shapeId="0">
      <text>
        <r>
          <rPr>
            <b/>
            <sz val="9"/>
            <rFont val="MS P ゴシック"/>
            <charset val="128"/>
          </rPr>
          <t xml:space="preserve">リストから選択してください
</t>
        </r>
      </text>
    </comment>
    <comment ref="U97"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97"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97" authorId="0" shapeId="0">
      <text>
        <r>
          <rPr>
            <b/>
            <sz val="9"/>
            <rFont val="MS P ゴシック"/>
            <charset val="128"/>
          </rPr>
          <t xml:space="preserve">リストから選択してください
</t>
        </r>
      </text>
    </comment>
    <comment ref="AP97" authorId="0" shapeId="0">
      <text>
        <r>
          <rPr>
            <b/>
            <sz val="9"/>
            <rFont val="MS P ゴシック"/>
            <charset val="128"/>
          </rPr>
          <t xml:space="preserve">リストから選択してください
</t>
        </r>
      </text>
    </comment>
    <comment ref="AQ97" authorId="0" shapeId="0">
      <text>
        <r>
          <rPr>
            <b/>
            <sz val="9"/>
            <rFont val="MS P ゴシック"/>
            <charset val="128"/>
          </rPr>
          <t xml:space="preserve">リストから選択してください
</t>
        </r>
      </text>
    </comment>
    <comment ref="G98" authorId="0" shapeId="0">
      <text>
        <r>
          <rPr>
            <b/>
            <sz val="9"/>
            <rFont val="MS P ゴシック"/>
            <charset val="128"/>
          </rPr>
          <t xml:space="preserve">リストから選択してください
</t>
        </r>
      </text>
    </comment>
    <comment ref="H98" authorId="0" shapeId="0">
      <text>
        <r>
          <rPr>
            <b/>
            <sz val="9"/>
            <rFont val="MS P ゴシック"/>
            <charset val="128"/>
          </rPr>
          <t xml:space="preserve">リストから選択してください
</t>
        </r>
      </text>
    </comment>
    <comment ref="I98" authorId="0" shapeId="0">
      <text>
        <r>
          <rPr>
            <b/>
            <sz val="9"/>
            <rFont val="MS P ゴシック"/>
            <charset val="128"/>
          </rPr>
          <t xml:space="preserve">リストから選択してください
</t>
        </r>
      </text>
    </comment>
    <comment ref="U98"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98"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98" authorId="0" shapeId="0">
      <text>
        <r>
          <rPr>
            <b/>
            <sz val="9"/>
            <rFont val="MS P ゴシック"/>
            <charset val="128"/>
          </rPr>
          <t xml:space="preserve">リストから選択してください
</t>
        </r>
      </text>
    </comment>
    <comment ref="AP98" authorId="0" shapeId="0">
      <text>
        <r>
          <rPr>
            <b/>
            <sz val="9"/>
            <rFont val="MS P ゴシック"/>
            <charset val="128"/>
          </rPr>
          <t xml:space="preserve">リストから選択してください
</t>
        </r>
      </text>
    </comment>
    <comment ref="AQ98" authorId="0" shapeId="0">
      <text>
        <r>
          <rPr>
            <b/>
            <sz val="9"/>
            <rFont val="MS P ゴシック"/>
            <charset val="128"/>
          </rPr>
          <t xml:space="preserve">リストから選択してください
</t>
        </r>
      </text>
    </comment>
    <comment ref="G99" authorId="0" shapeId="0">
      <text>
        <r>
          <rPr>
            <b/>
            <sz val="9"/>
            <rFont val="MS P ゴシック"/>
            <charset val="128"/>
          </rPr>
          <t xml:space="preserve">リストから選択してください
</t>
        </r>
      </text>
    </comment>
    <comment ref="H99" authorId="0" shapeId="0">
      <text>
        <r>
          <rPr>
            <b/>
            <sz val="9"/>
            <rFont val="MS P ゴシック"/>
            <charset val="128"/>
          </rPr>
          <t xml:space="preserve">リストから選択してください
</t>
        </r>
      </text>
    </comment>
    <comment ref="I99" authorId="0" shapeId="0">
      <text>
        <r>
          <rPr>
            <b/>
            <sz val="9"/>
            <rFont val="MS P ゴシック"/>
            <charset val="128"/>
          </rPr>
          <t xml:space="preserve">リストから選択してください
</t>
        </r>
      </text>
    </comment>
    <comment ref="U99"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99"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99" authorId="0" shapeId="0">
      <text>
        <r>
          <rPr>
            <b/>
            <sz val="9"/>
            <rFont val="MS P ゴシック"/>
            <charset val="128"/>
          </rPr>
          <t xml:space="preserve">リストから選択してください
</t>
        </r>
      </text>
    </comment>
    <comment ref="AP99" authorId="0" shapeId="0">
      <text>
        <r>
          <rPr>
            <b/>
            <sz val="9"/>
            <rFont val="MS P ゴシック"/>
            <charset val="128"/>
          </rPr>
          <t xml:space="preserve">リストから選択してください
</t>
        </r>
      </text>
    </comment>
    <comment ref="AQ99" authorId="0" shapeId="0">
      <text>
        <r>
          <rPr>
            <b/>
            <sz val="9"/>
            <rFont val="MS P ゴシック"/>
            <charset val="128"/>
          </rPr>
          <t xml:space="preserve">リストから選択してください
</t>
        </r>
      </text>
    </comment>
    <comment ref="G100" authorId="0" shapeId="0">
      <text>
        <r>
          <rPr>
            <b/>
            <sz val="9"/>
            <rFont val="MS P ゴシック"/>
            <charset val="128"/>
          </rPr>
          <t xml:space="preserve">リストから選択してください
</t>
        </r>
      </text>
    </comment>
    <comment ref="H100" authorId="0" shapeId="0">
      <text>
        <r>
          <rPr>
            <b/>
            <sz val="9"/>
            <rFont val="MS P ゴシック"/>
            <charset val="128"/>
          </rPr>
          <t xml:space="preserve">リストから選択してください
</t>
        </r>
      </text>
    </comment>
    <comment ref="I100" authorId="0" shapeId="0">
      <text>
        <r>
          <rPr>
            <b/>
            <sz val="9"/>
            <rFont val="MS P ゴシック"/>
            <charset val="128"/>
          </rPr>
          <t xml:space="preserve">リストから選択してください
</t>
        </r>
      </text>
    </comment>
    <comment ref="U100"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00"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00" authorId="0" shapeId="0">
      <text>
        <r>
          <rPr>
            <b/>
            <sz val="9"/>
            <rFont val="MS P ゴシック"/>
            <charset val="128"/>
          </rPr>
          <t xml:space="preserve">リストから選択してください
</t>
        </r>
      </text>
    </comment>
    <comment ref="AP100" authorId="0" shapeId="0">
      <text>
        <r>
          <rPr>
            <b/>
            <sz val="9"/>
            <rFont val="MS P ゴシック"/>
            <charset val="128"/>
          </rPr>
          <t xml:space="preserve">リストから選択してください
</t>
        </r>
      </text>
    </comment>
    <comment ref="AQ100" authorId="0" shapeId="0">
      <text>
        <r>
          <rPr>
            <b/>
            <sz val="9"/>
            <rFont val="MS P ゴシック"/>
            <charset val="128"/>
          </rPr>
          <t xml:space="preserve">リストから選択してください
</t>
        </r>
      </text>
    </comment>
    <comment ref="G101" authorId="0" shapeId="0">
      <text>
        <r>
          <rPr>
            <b/>
            <sz val="9"/>
            <rFont val="MS P ゴシック"/>
            <charset val="128"/>
          </rPr>
          <t xml:space="preserve">リストから選択してください
</t>
        </r>
      </text>
    </comment>
    <comment ref="H101" authorId="0" shapeId="0">
      <text>
        <r>
          <rPr>
            <b/>
            <sz val="9"/>
            <rFont val="MS P ゴシック"/>
            <charset val="128"/>
          </rPr>
          <t xml:space="preserve">リストから選択してください
</t>
        </r>
      </text>
    </comment>
    <comment ref="I101" authorId="0" shapeId="0">
      <text>
        <r>
          <rPr>
            <b/>
            <sz val="9"/>
            <rFont val="MS P ゴシック"/>
            <charset val="128"/>
          </rPr>
          <t xml:space="preserve">リストから選択してください
</t>
        </r>
      </text>
    </comment>
    <comment ref="U101"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01"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01" authorId="0" shapeId="0">
      <text>
        <r>
          <rPr>
            <b/>
            <sz val="9"/>
            <rFont val="MS P ゴシック"/>
            <charset val="128"/>
          </rPr>
          <t xml:space="preserve">リストから選択してください
</t>
        </r>
      </text>
    </comment>
    <comment ref="AP101" authorId="0" shapeId="0">
      <text>
        <r>
          <rPr>
            <b/>
            <sz val="9"/>
            <rFont val="MS P ゴシック"/>
            <charset val="128"/>
          </rPr>
          <t xml:space="preserve">リストから選択してください
</t>
        </r>
      </text>
    </comment>
    <comment ref="AQ101" authorId="0" shapeId="0">
      <text>
        <r>
          <rPr>
            <b/>
            <sz val="9"/>
            <rFont val="MS P ゴシック"/>
            <charset val="128"/>
          </rPr>
          <t xml:space="preserve">リストから選択してください
</t>
        </r>
      </text>
    </comment>
    <comment ref="G102" authorId="0" shapeId="0">
      <text>
        <r>
          <rPr>
            <b/>
            <sz val="9"/>
            <rFont val="MS P ゴシック"/>
            <charset val="128"/>
          </rPr>
          <t xml:space="preserve">リストから選択してください
</t>
        </r>
      </text>
    </comment>
    <comment ref="H102" authorId="0" shapeId="0">
      <text>
        <r>
          <rPr>
            <b/>
            <sz val="9"/>
            <rFont val="MS P ゴシック"/>
            <charset val="128"/>
          </rPr>
          <t xml:space="preserve">リストから選択してください
</t>
        </r>
      </text>
    </comment>
    <comment ref="I102" authorId="0" shapeId="0">
      <text>
        <r>
          <rPr>
            <b/>
            <sz val="9"/>
            <rFont val="MS P ゴシック"/>
            <charset val="128"/>
          </rPr>
          <t xml:space="preserve">リストから選択してください
</t>
        </r>
      </text>
    </comment>
    <comment ref="U102"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02"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02" authorId="0" shapeId="0">
      <text>
        <r>
          <rPr>
            <b/>
            <sz val="9"/>
            <rFont val="MS P ゴシック"/>
            <charset val="128"/>
          </rPr>
          <t xml:space="preserve">リストから選択してください
</t>
        </r>
      </text>
    </comment>
    <comment ref="AP102" authorId="0" shapeId="0">
      <text>
        <r>
          <rPr>
            <b/>
            <sz val="9"/>
            <rFont val="MS P ゴシック"/>
            <charset val="128"/>
          </rPr>
          <t xml:space="preserve">リストから選択してください
</t>
        </r>
      </text>
    </comment>
    <comment ref="AQ102" authorId="0" shapeId="0">
      <text>
        <r>
          <rPr>
            <b/>
            <sz val="9"/>
            <rFont val="MS P ゴシック"/>
            <charset val="128"/>
          </rPr>
          <t xml:space="preserve">リストから選択してください
</t>
        </r>
      </text>
    </comment>
    <comment ref="G103" authorId="0" shapeId="0">
      <text>
        <r>
          <rPr>
            <b/>
            <sz val="9"/>
            <rFont val="MS P ゴシック"/>
            <charset val="128"/>
          </rPr>
          <t xml:space="preserve">リストから選択してください
</t>
        </r>
      </text>
    </comment>
    <comment ref="H103" authorId="0" shapeId="0">
      <text>
        <r>
          <rPr>
            <b/>
            <sz val="9"/>
            <rFont val="MS P ゴシック"/>
            <charset val="128"/>
          </rPr>
          <t xml:space="preserve">リストから選択してください
</t>
        </r>
      </text>
    </comment>
    <comment ref="I103" authorId="0" shapeId="0">
      <text>
        <r>
          <rPr>
            <b/>
            <sz val="9"/>
            <rFont val="MS P ゴシック"/>
            <charset val="128"/>
          </rPr>
          <t xml:space="preserve">リストから選択してください
</t>
        </r>
      </text>
    </comment>
    <comment ref="U103"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03"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03" authorId="0" shapeId="0">
      <text>
        <r>
          <rPr>
            <b/>
            <sz val="9"/>
            <rFont val="MS P ゴシック"/>
            <charset val="128"/>
          </rPr>
          <t xml:space="preserve">リストから選択してください
</t>
        </r>
      </text>
    </comment>
    <comment ref="AP103" authorId="0" shapeId="0">
      <text>
        <r>
          <rPr>
            <b/>
            <sz val="9"/>
            <rFont val="MS P ゴシック"/>
            <charset val="128"/>
          </rPr>
          <t xml:space="preserve">リストから選択してください
</t>
        </r>
      </text>
    </comment>
    <comment ref="AQ103" authorId="0" shapeId="0">
      <text>
        <r>
          <rPr>
            <b/>
            <sz val="9"/>
            <rFont val="MS P ゴシック"/>
            <charset val="128"/>
          </rPr>
          <t xml:space="preserve">リストから選択してください
</t>
        </r>
      </text>
    </comment>
    <comment ref="G104" authorId="0" shapeId="0">
      <text>
        <r>
          <rPr>
            <b/>
            <sz val="9"/>
            <rFont val="MS P ゴシック"/>
            <charset val="128"/>
          </rPr>
          <t xml:space="preserve">リストから選択してください
</t>
        </r>
      </text>
    </comment>
    <comment ref="H104" authorId="0" shapeId="0">
      <text>
        <r>
          <rPr>
            <b/>
            <sz val="9"/>
            <rFont val="MS P ゴシック"/>
            <charset val="128"/>
          </rPr>
          <t xml:space="preserve">リストから選択してください
</t>
        </r>
      </text>
    </comment>
    <comment ref="I104" authorId="0" shapeId="0">
      <text>
        <r>
          <rPr>
            <b/>
            <sz val="9"/>
            <rFont val="MS P ゴシック"/>
            <charset val="128"/>
          </rPr>
          <t xml:space="preserve">リストから選択してください
</t>
        </r>
      </text>
    </comment>
    <comment ref="U104"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04"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04" authorId="0" shapeId="0">
      <text>
        <r>
          <rPr>
            <b/>
            <sz val="9"/>
            <rFont val="MS P ゴシック"/>
            <charset val="128"/>
          </rPr>
          <t xml:space="preserve">リストから選択してください
</t>
        </r>
      </text>
    </comment>
    <comment ref="AP104" authorId="0" shapeId="0">
      <text>
        <r>
          <rPr>
            <b/>
            <sz val="9"/>
            <rFont val="MS P ゴシック"/>
            <charset val="128"/>
          </rPr>
          <t xml:space="preserve">リストから選択してください
</t>
        </r>
      </text>
    </comment>
    <comment ref="AQ104" authorId="0" shapeId="0">
      <text>
        <r>
          <rPr>
            <b/>
            <sz val="9"/>
            <rFont val="MS P ゴシック"/>
            <charset val="128"/>
          </rPr>
          <t xml:space="preserve">リストから選択してください
</t>
        </r>
      </text>
    </comment>
    <comment ref="G105" authorId="0" shapeId="0">
      <text>
        <r>
          <rPr>
            <b/>
            <sz val="9"/>
            <rFont val="MS P ゴシック"/>
            <charset val="128"/>
          </rPr>
          <t xml:space="preserve">リストから選択してください
</t>
        </r>
      </text>
    </comment>
    <comment ref="H105" authorId="0" shapeId="0">
      <text>
        <r>
          <rPr>
            <b/>
            <sz val="9"/>
            <rFont val="MS P ゴシック"/>
            <charset val="128"/>
          </rPr>
          <t xml:space="preserve">リストから選択してください
</t>
        </r>
      </text>
    </comment>
    <comment ref="I105" authorId="0" shapeId="0">
      <text>
        <r>
          <rPr>
            <b/>
            <sz val="9"/>
            <rFont val="MS P ゴシック"/>
            <charset val="128"/>
          </rPr>
          <t xml:space="preserve">リストから選択してください
</t>
        </r>
      </text>
    </comment>
    <comment ref="U105"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05"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05" authorId="0" shapeId="0">
      <text>
        <r>
          <rPr>
            <b/>
            <sz val="9"/>
            <rFont val="MS P ゴシック"/>
            <charset val="128"/>
          </rPr>
          <t xml:space="preserve">リストから選択してください
</t>
        </r>
      </text>
    </comment>
    <comment ref="AP105" authorId="0" shapeId="0">
      <text>
        <r>
          <rPr>
            <b/>
            <sz val="9"/>
            <rFont val="MS P ゴシック"/>
            <charset val="128"/>
          </rPr>
          <t xml:space="preserve">リストから選択してください
</t>
        </r>
      </text>
    </comment>
    <comment ref="AQ105" authorId="0" shapeId="0">
      <text>
        <r>
          <rPr>
            <b/>
            <sz val="9"/>
            <rFont val="MS P ゴシック"/>
            <charset val="128"/>
          </rPr>
          <t xml:space="preserve">リストから選択してください
</t>
        </r>
      </text>
    </comment>
    <comment ref="G106" authorId="0" shapeId="0">
      <text>
        <r>
          <rPr>
            <b/>
            <sz val="9"/>
            <rFont val="MS P ゴシック"/>
            <charset val="128"/>
          </rPr>
          <t xml:space="preserve">リストから選択してください
</t>
        </r>
      </text>
    </comment>
    <comment ref="H106" authorId="0" shapeId="0">
      <text>
        <r>
          <rPr>
            <b/>
            <sz val="9"/>
            <rFont val="MS P ゴシック"/>
            <charset val="128"/>
          </rPr>
          <t xml:space="preserve">リストから選択してください
</t>
        </r>
      </text>
    </comment>
    <comment ref="I106" authorId="0" shapeId="0">
      <text>
        <r>
          <rPr>
            <b/>
            <sz val="9"/>
            <rFont val="MS P ゴシック"/>
            <charset val="128"/>
          </rPr>
          <t xml:space="preserve">リストから選択してください
</t>
        </r>
      </text>
    </comment>
    <comment ref="U106"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06"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06" authorId="0" shapeId="0">
      <text>
        <r>
          <rPr>
            <b/>
            <sz val="9"/>
            <rFont val="MS P ゴシック"/>
            <charset val="128"/>
          </rPr>
          <t xml:space="preserve">リストから選択してください
</t>
        </r>
      </text>
    </comment>
    <comment ref="AP106" authorId="0" shapeId="0">
      <text>
        <r>
          <rPr>
            <b/>
            <sz val="9"/>
            <rFont val="MS P ゴシック"/>
            <charset val="128"/>
          </rPr>
          <t xml:space="preserve">リストから選択してください
</t>
        </r>
      </text>
    </comment>
    <comment ref="AQ106" authorId="0" shapeId="0">
      <text>
        <r>
          <rPr>
            <b/>
            <sz val="9"/>
            <rFont val="MS P ゴシック"/>
            <charset val="128"/>
          </rPr>
          <t xml:space="preserve">リストから選択してください
</t>
        </r>
      </text>
    </comment>
    <comment ref="G107" authorId="0" shapeId="0">
      <text>
        <r>
          <rPr>
            <b/>
            <sz val="9"/>
            <rFont val="MS P ゴシック"/>
            <charset val="128"/>
          </rPr>
          <t xml:space="preserve">リストから選択してください
</t>
        </r>
      </text>
    </comment>
    <comment ref="H107" authorId="0" shapeId="0">
      <text>
        <r>
          <rPr>
            <b/>
            <sz val="9"/>
            <rFont val="MS P ゴシック"/>
            <charset val="128"/>
          </rPr>
          <t xml:space="preserve">リストから選択してください
</t>
        </r>
      </text>
    </comment>
    <comment ref="I107" authorId="0" shapeId="0">
      <text>
        <r>
          <rPr>
            <b/>
            <sz val="9"/>
            <rFont val="MS P ゴシック"/>
            <charset val="128"/>
          </rPr>
          <t xml:space="preserve">リストから選択してください
</t>
        </r>
      </text>
    </comment>
    <comment ref="U107"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07"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07" authorId="0" shapeId="0">
      <text>
        <r>
          <rPr>
            <b/>
            <sz val="9"/>
            <rFont val="MS P ゴシック"/>
            <charset val="128"/>
          </rPr>
          <t xml:space="preserve">リストから選択してください
</t>
        </r>
      </text>
    </comment>
    <comment ref="AP107" authorId="0" shapeId="0">
      <text>
        <r>
          <rPr>
            <b/>
            <sz val="9"/>
            <rFont val="MS P ゴシック"/>
            <charset val="128"/>
          </rPr>
          <t xml:space="preserve">リストから選択してください
</t>
        </r>
      </text>
    </comment>
    <comment ref="AQ107" authorId="0" shapeId="0">
      <text>
        <r>
          <rPr>
            <b/>
            <sz val="9"/>
            <rFont val="MS P ゴシック"/>
            <charset val="128"/>
          </rPr>
          <t xml:space="preserve">リストから選択してください
</t>
        </r>
      </text>
    </comment>
    <comment ref="G108" authorId="0" shapeId="0">
      <text>
        <r>
          <rPr>
            <b/>
            <sz val="9"/>
            <rFont val="MS P ゴシック"/>
            <charset val="128"/>
          </rPr>
          <t xml:space="preserve">リストから選択してください
</t>
        </r>
      </text>
    </comment>
    <comment ref="H108" authorId="0" shapeId="0">
      <text>
        <r>
          <rPr>
            <b/>
            <sz val="9"/>
            <rFont val="MS P ゴシック"/>
            <charset val="128"/>
          </rPr>
          <t xml:space="preserve">リストから選択してください
</t>
        </r>
      </text>
    </comment>
    <comment ref="I108" authorId="0" shapeId="0">
      <text>
        <r>
          <rPr>
            <b/>
            <sz val="9"/>
            <rFont val="MS P ゴシック"/>
            <charset val="128"/>
          </rPr>
          <t xml:space="preserve">リストから選択してください
</t>
        </r>
      </text>
    </comment>
    <comment ref="U108"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08"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08" authorId="0" shapeId="0">
      <text>
        <r>
          <rPr>
            <b/>
            <sz val="9"/>
            <rFont val="MS P ゴシック"/>
            <charset val="128"/>
          </rPr>
          <t xml:space="preserve">リストから選択してください
</t>
        </r>
      </text>
    </comment>
    <comment ref="AP108" authorId="0" shapeId="0">
      <text>
        <r>
          <rPr>
            <b/>
            <sz val="9"/>
            <rFont val="MS P ゴシック"/>
            <charset val="128"/>
          </rPr>
          <t xml:space="preserve">リストから選択してください
</t>
        </r>
      </text>
    </comment>
    <comment ref="AQ108" authorId="0" shapeId="0">
      <text>
        <r>
          <rPr>
            <b/>
            <sz val="9"/>
            <rFont val="MS P ゴシック"/>
            <charset val="128"/>
          </rPr>
          <t xml:space="preserve">リストから選択してください
</t>
        </r>
      </text>
    </comment>
    <comment ref="G109" authorId="0" shapeId="0">
      <text>
        <r>
          <rPr>
            <b/>
            <sz val="9"/>
            <rFont val="MS P ゴシック"/>
            <charset val="128"/>
          </rPr>
          <t xml:space="preserve">リストから選択してください
</t>
        </r>
      </text>
    </comment>
    <comment ref="H109" authorId="0" shapeId="0">
      <text>
        <r>
          <rPr>
            <b/>
            <sz val="9"/>
            <rFont val="MS P ゴシック"/>
            <charset val="128"/>
          </rPr>
          <t xml:space="preserve">リストから選択してください
</t>
        </r>
      </text>
    </comment>
    <comment ref="I109" authorId="0" shapeId="0">
      <text>
        <r>
          <rPr>
            <b/>
            <sz val="9"/>
            <rFont val="MS P ゴシック"/>
            <charset val="128"/>
          </rPr>
          <t xml:space="preserve">リストから選択してください
</t>
        </r>
      </text>
    </comment>
    <comment ref="U109"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09"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09" authorId="0" shapeId="0">
      <text>
        <r>
          <rPr>
            <b/>
            <sz val="9"/>
            <rFont val="MS P ゴシック"/>
            <charset val="128"/>
          </rPr>
          <t xml:space="preserve">リストから選択してください
</t>
        </r>
      </text>
    </comment>
    <comment ref="AP109" authorId="0" shapeId="0">
      <text>
        <r>
          <rPr>
            <b/>
            <sz val="9"/>
            <rFont val="MS P ゴシック"/>
            <charset val="128"/>
          </rPr>
          <t xml:space="preserve">リストから選択してください
</t>
        </r>
      </text>
    </comment>
    <comment ref="AQ109" authorId="0" shapeId="0">
      <text>
        <r>
          <rPr>
            <b/>
            <sz val="9"/>
            <rFont val="MS P ゴシック"/>
            <charset val="128"/>
          </rPr>
          <t xml:space="preserve">リストから選択してください
</t>
        </r>
      </text>
    </comment>
    <comment ref="G110" authorId="0" shapeId="0">
      <text>
        <r>
          <rPr>
            <b/>
            <sz val="9"/>
            <rFont val="MS P ゴシック"/>
            <charset val="128"/>
          </rPr>
          <t xml:space="preserve">リストから選択してください
</t>
        </r>
      </text>
    </comment>
    <comment ref="H110" authorId="0" shapeId="0">
      <text>
        <r>
          <rPr>
            <b/>
            <sz val="9"/>
            <rFont val="MS P ゴシック"/>
            <charset val="128"/>
          </rPr>
          <t xml:space="preserve">リストから選択してください
</t>
        </r>
      </text>
    </comment>
    <comment ref="I110" authorId="0" shapeId="0">
      <text>
        <r>
          <rPr>
            <b/>
            <sz val="9"/>
            <rFont val="MS P ゴシック"/>
            <charset val="128"/>
          </rPr>
          <t xml:space="preserve">リストから選択してください
</t>
        </r>
      </text>
    </comment>
    <comment ref="U110"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10"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10" authorId="0" shapeId="0">
      <text>
        <r>
          <rPr>
            <b/>
            <sz val="9"/>
            <rFont val="MS P ゴシック"/>
            <charset val="128"/>
          </rPr>
          <t xml:space="preserve">リストから選択してください
</t>
        </r>
      </text>
    </comment>
    <comment ref="AP110" authorId="0" shapeId="0">
      <text>
        <r>
          <rPr>
            <b/>
            <sz val="9"/>
            <rFont val="MS P ゴシック"/>
            <charset val="128"/>
          </rPr>
          <t xml:space="preserve">リストから選択してください
</t>
        </r>
      </text>
    </comment>
    <comment ref="AQ110" authorId="0" shapeId="0">
      <text>
        <r>
          <rPr>
            <b/>
            <sz val="9"/>
            <rFont val="MS P ゴシック"/>
            <charset val="128"/>
          </rPr>
          <t xml:space="preserve">リストから選択してください
</t>
        </r>
      </text>
    </comment>
    <comment ref="G111" authorId="0" shapeId="0">
      <text>
        <r>
          <rPr>
            <b/>
            <sz val="9"/>
            <rFont val="MS P ゴシック"/>
            <charset val="128"/>
          </rPr>
          <t xml:space="preserve">リストから選択してください
</t>
        </r>
      </text>
    </comment>
    <comment ref="H111" authorId="0" shapeId="0">
      <text>
        <r>
          <rPr>
            <b/>
            <sz val="9"/>
            <rFont val="MS P ゴシック"/>
            <charset val="128"/>
          </rPr>
          <t xml:space="preserve">リストから選択してください
</t>
        </r>
      </text>
    </comment>
    <comment ref="I111" authorId="0" shapeId="0">
      <text>
        <r>
          <rPr>
            <b/>
            <sz val="9"/>
            <rFont val="MS P ゴシック"/>
            <charset val="128"/>
          </rPr>
          <t xml:space="preserve">リストから選択してください
</t>
        </r>
      </text>
    </comment>
    <comment ref="U111"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11"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11" authorId="0" shapeId="0">
      <text>
        <r>
          <rPr>
            <b/>
            <sz val="9"/>
            <rFont val="MS P ゴシック"/>
            <charset val="128"/>
          </rPr>
          <t xml:space="preserve">リストから選択してください
</t>
        </r>
      </text>
    </comment>
    <comment ref="AP111" authorId="0" shapeId="0">
      <text>
        <r>
          <rPr>
            <b/>
            <sz val="9"/>
            <rFont val="MS P ゴシック"/>
            <charset val="128"/>
          </rPr>
          <t xml:space="preserve">リストから選択してください
</t>
        </r>
      </text>
    </comment>
    <comment ref="AQ111" authorId="0" shapeId="0">
      <text>
        <r>
          <rPr>
            <b/>
            <sz val="9"/>
            <rFont val="MS P ゴシック"/>
            <charset val="128"/>
          </rPr>
          <t xml:space="preserve">リストから選択してください
</t>
        </r>
      </text>
    </comment>
    <comment ref="G112" authorId="0" shapeId="0">
      <text>
        <r>
          <rPr>
            <b/>
            <sz val="9"/>
            <rFont val="MS P ゴシック"/>
            <charset val="128"/>
          </rPr>
          <t xml:space="preserve">リストから選択してください
</t>
        </r>
      </text>
    </comment>
    <comment ref="H112" authorId="0" shapeId="0">
      <text>
        <r>
          <rPr>
            <b/>
            <sz val="9"/>
            <rFont val="MS P ゴシック"/>
            <charset val="128"/>
          </rPr>
          <t xml:space="preserve">リストから選択してください
</t>
        </r>
      </text>
    </comment>
    <comment ref="I112" authorId="0" shapeId="0">
      <text>
        <r>
          <rPr>
            <b/>
            <sz val="9"/>
            <rFont val="MS P ゴシック"/>
            <charset val="128"/>
          </rPr>
          <t xml:space="preserve">リストから選択してください
</t>
        </r>
      </text>
    </comment>
    <comment ref="U112"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12"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12" authorId="0" shapeId="0">
      <text>
        <r>
          <rPr>
            <b/>
            <sz val="9"/>
            <rFont val="MS P ゴシック"/>
            <charset val="128"/>
          </rPr>
          <t xml:space="preserve">リストから選択してください
</t>
        </r>
      </text>
    </comment>
    <comment ref="AP112" authorId="0" shapeId="0">
      <text>
        <r>
          <rPr>
            <b/>
            <sz val="9"/>
            <rFont val="MS P ゴシック"/>
            <charset val="128"/>
          </rPr>
          <t xml:space="preserve">リストから選択してください
</t>
        </r>
      </text>
    </comment>
    <comment ref="AQ112" authorId="0" shapeId="0">
      <text>
        <r>
          <rPr>
            <b/>
            <sz val="9"/>
            <rFont val="MS P ゴシック"/>
            <charset val="128"/>
          </rPr>
          <t xml:space="preserve">リストから選択してください
</t>
        </r>
      </text>
    </comment>
    <comment ref="G113" authorId="0" shapeId="0">
      <text>
        <r>
          <rPr>
            <b/>
            <sz val="9"/>
            <rFont val="MS P ゴシック"/>
            <charset val="128"/>
          </rPr>
          <t xml:space="preserve">リストから選択してください
</t>
        </r>
      </text>
    </comment>
    <comment ref="H113" authorId="0" shapeId="0">
      <text>
        <r>
          <rPr>
            <b/>
            <sz val="9"/>
            <rFont val="MS P ゴシック"/>
            <charset val="128"/>
          </rPr>
          <t xml:space="preserve">リストから選択してください
</t>
        </r>
      </text>
    </comment>
    <comment ref="I113" authorId="0" shapeId="0">
      <text>
        <r>
          <rPr>
            <b/>
            <sz val="9"/>
            <rFont val="MS P ゴシック"/>
            <charset val="128"/>
          </rPr>
          <t xml:space="preserve">リストから選択してください
</t>
        </r>
      </text>
    </comment>
    <comment ref="U113"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13"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13" authorId="0" shapeId="0">
      <text>
        <r>
          <rPr>
            <b/>
            <sz val="9"/>
            <rFont val="MS P ゴシック"/>
            <charset val="128"/>
          </rPr>
          <t xml:space="preserve">リストから選択してください
</t>
        </r>
      </text>
    </comment>
    <comment ref="AP113" authorId="0" shapeId="0">
      <text>
        <r>
          <rPr>
            <b/>
            <sz val="9"/>
            <rFont val="MS P ゴシック"/>
            <charset val="128"/>
          </rPr>
          <t xml:space="preserve">リストから選択してください
</t>
        </r>
      </text>
    </comment>
    <comment ref="AQ113" authorId="0" shapeId="0">
      <text>
        <r>
          <rPr>
            <b/>
            <sz val="9"/>
            <rFont val="MS P ゴシック"/>
            <charset val="128"/>
          </rPr>
          <t xml:space="preserve">リストから選択してください
</t>
        </r>
      </text>
    </comment>
    <comment ref="G114" authorId="0" shapeId="0">
      <text>
        <r>
          <rPr>
            <b/>
            <sz val="9"/>
            <rFont val="MS P ゴシック"/>
            <charset val="128"/>
          </rPr>
          <t xml:space="preserve">リストから選択してください
</t>
        </r>
      </text>
    </comment>
    <comment ref="H114" authorId="0" shapeId="0">
      <text>
        <r>
          <rPr>
            <b/>
            <sz val="9"/>
            <rFont val="MS P ゴシック"/>
            <charset val="128"/>
          </rPr>
          <t xml:space="preserve">リストから選択してください
</t>
        </r>
      </text>
    </comment>
    <comment ref="I114" authorId="0" shapeId="0">
      <text>
        <r>
          <rPr>
            <b/>
            <sz val="9"/>
            <rFont val="MS P ゴシック"/>
            <charset val="128"/>
          </rPr>
          <t xml:space="preserve">リストから選択してください
</t>
        </r>
      </text>
    </comment>
    <comment ref="U114"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14"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14" authorId="0" shapeId="0">
      <text>
        <r>
          <rPr>
            <b/>
            <sz val="9"/>
            <rFont val="MS P ゴシック"/>
            <charset val="128"/>
          </rPr>
          <t xml:space="preserve">リストから選択してください
</t>
        </r>
      </text>
    </comment>
    <comment ref="AP114" authorId="0" shapeId="0">
      <text>
        <r>
          <rPr>
            <b/>
            <sz val="9"/>
            <rFont val="MS P ゴシック"/>
            <charset val="128"/>
          </rPr>
          <t xml:space="preserve">リストから選択してください
</t>
        </r>
      </text>
    </comment>
    <comment ref="AQ114" authorId="0" shapeId="0">
      <text>
        <r>
          <rPr>
            <b/>
            <sz val="9"/>
            <rFont val="MS P ゴシック"/>
            <charset val="128"/>
          </rPr>
          <t xml:space="preserve">リストから選択してください
</t>
        </r>
      </text>
    </comment>
    <comment ref="G115" authorId="0" shapeId="0">
      <text>
        <r>
          <rPr>
            <b/>
            <sz val="9"/>
            <rFont val="MS P ゴシック"/>
            <charset val="128"/>
          </rPr>
          <t xml:space="preserve">リストから選択してください
</t>
        </r>
      </text>
    </comment>
    <comment ref="H115" authorId="0" shapeId="0">
      <text>
        <r>
          <rPr>
            <b/>
            <sz val="9"/>
            <rFont val="MS P ゴシック"/>
            <charset val="128"/>
          </rPr>
          <t xml:space="preserve">リストから選択してください
</t>
        </r>
      </text>
    </comment>
    <comment ref="I115" authorId="0" shapeId="0">
      <text>
        <r>
          <rPr>
            <b/>
            <sz val="9"/>
            <rFont val="MS P ゴシック"/>
            <charset val="128"/>
          </rPr>
          <t xml:space="preserve">リストから選択してください
</t>
        </r>
      </text>
    </comment>
    <comment ref="U115"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15"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15" authorId="0" shapeId="0">
      <text>
        <r>
          <rPr>
            <b/>
            <sz val="9"/>
            <rFont val="MS P ゴシック"/>
            <charset val="128"/>
          </rPr>
          <t xml:space="preserve">リストから選択してください
</t>
        </r>
      </text>
    </comment>
    <comment ref="AP115" authorId="0" shapeId="0">
      <text>
        <r>
          <rPr>
            <b/>
            <sz val="9"/>
            <rFont val="MS P ゴシック"/>
            <charset val="128"/>
          </rPr>
          <t xml:space="preserve">リストから選択してください
</t>
        </r>
      </text>
    </comment>
    <comment ref="AQ115" authorId="0" shapeId="0">
      <text>
        <r>
          <rPr>
            <b/>
            <sz val="9"/>
            <rFont val="MS P ゴシック"/>
            <charset val="128"/>
          </rPr>
          <t xml:space="preserve">リストから選択してください
</t>
        </r>
      </text>
    </comment>
    <comment ref="G116" authorId="0" shapeId="0">
      <text>
        <r>
          <rPr>
            <b/>
            <sz val="9"/>
            <rFont val="MS P ゴシック"/>
            <charset val="128"/>
          </rPr>
          <t xml:space="preserve">リストから選択してください
</t>
        </r>
      </text>
    </comment>
    <comment ref="H116" authorId="0" shapeId="0">
      <text>
        <r>
          <rPr>
            <b/>
            <sz val="9"/>
            <rFont val="MS P ゴシック"/>
            <charset val="128"/>
          </rPr>
          <t xml:space="preserve">リストから選択してください
</t>
        </r>
      </text>
    </comment>
    <comment ref="I116" authorId="0" shapeId="0">
      <text>
        <r>
          <rPr>
            <b/>
            <sz val="9"/>
            <rFont val="MS P ゴシック"/>
            <charset val="128"/>
          </rPr>
          <t xml:space="preserve">リストから選択してください
</t>
        </r>
      </text>
    </comment>
    <comment ref="U116"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16"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16" authorId="0" shapeId="0">
      <text>
        <r>
          <rPr>
            <b/>
            <sz val="9"/>
            <rFont val="MS P ゴシック"/>
            <charset val="128"/>
          </rPr>
          <t xml:space="preserve">リストから選択してください
</t>
        </r>
      </text>
    </comment>
    <comment ref="AP116" authorId="0" shapeId="0">
      <text>
        <r>
          <rPr>
            <b/>
            <sz val="9"/>
            <rFont val="MS P ゴシック"/>
            <charset val="128"/>
          </rPr>
          <t xml:space="preserve">リストから選択してください
</t>
        </r>
      </text>
    </comment>
    <comment ref="AQ116" authorId="0" shapeId="0">
      <text>
        <r>
          <rPr>
            <b/>
            <sz val="9"/>
            <rFont val="MS P ゴシック"/>
            <charset val="128"/>
          </rPr>
          <t xml:space="preserve">リストから選択してください
</t>
        </r>
      </text>
    </comment>
    <comment ref="G117" authorId="0" shapeId="0">
      <text>
        <r>
          <rPr>
            <b/>
            <sz val="9"/>
            <rFont val="MS P ゴシック"/>
            <charset val="128"/>
          </rPr>
          <t xml:space="preserve">リストから選択してください
</t>
        </r>
      </text>
    </comment>
    <comment ref="H117" authorId="0" shapeId="0">
      <text>
        <r>
          <rPr>
            <b/>
            <sz val="9"/>
            <rFont val="MS P ゴシック"/>
            <charset val="128"/>
          </rPr>
          <t xml:space="preserve">リストから選択してください
</t>
        </r>
      </text>
    </comment>
    <comment ref="I117" authorId="0" shapeId="0">
      <text>
        <r>
          <rPr>
            <b/>
            <sz val="9"/>
            <rFont val="MS P ゴシック"/>
            <charset val="128"/>
          </rPr>
          <t xml:space="preserve">リストから選択してください
</t>
        </r>
      </text>
    </comment>
    <comment ref="U117"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17"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17" authorId="0" shapeId="0">
      <text>
        <r>
          <rPr>
            <b/>
            <sz val="9"/>
            <rFont val="MS P ゴシック"/>
            <charset val="128"/>
          </rPr>
          <t xml:space="preserve">リストから選択してください
</t>
        </r>
      </text>
    </comment>
    <comment ref="AP117" authorId="0" shapeId="0">
      <text>
        <r>
          <rPr>
            <b/>
            <sz val="9"/>
            <rFont val="MS P ゴシック"/>
            <charset val="128"/>
          </rPr>
          <t xml:space="preserve">リストから選択してください
</t>
        </r>
      </text>
    </comment>
    <comment ref="AQ117" authorId="0" shapeId="0">
      <text>
        <r>
          <rPr>
            <b/>
            <sz val="9"/>
            <rFont val="MS P ゴシック"/>
            <charset val="128"/>
          </rPr>
          <t xml:space="preserve">リストから選択してください
</t>
        </r>
      </text>
    </comment>
    <comment ref="G118" authorId="0" shapeId="0">
      <text>
        <r>
          <rPr>
            <b/>
            <sz val="9"/>
            <rFont val="MS P ゴシック"/>
            <charset val="128"/>
          </rPr>
          <t xml:space="preserve">リストから選択してください
</t>
        </r>
      </text>
    </comment>
    <comment ref="H118" authorId="0" shapeId="0">
      <text>
        <r>
          <rPr>
            <b/>
            <sz val="9"/>
            <rFont val="MS P ゴシック"/>
            <charset val="128"/>
          </rPr>
          <t xml:space="preserve">リストから選択してください
</t>
        </r>
      </text>
    </comment>
    <comment ref="I118" authorId="0" shapeId="0">
      <text>
        <r>
          <rPr>
            <b/>
            <sz val="9"/>
            <rFont val="MS P ゴシック"/>
            <charset val="128"/>
          </rPr>
          <t xml:space="preserve">リストから選択してください
</t>
        </r>
      </text>
    </comment>
    <comment ref="U118"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18"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18" authorId="0" shapeId="0">
      <text>
        <r>
          <rPr>
            <b/>
            <sz val="9"/>
            <rFont val="MS P ゴシック"/>
            <charset val="128"/>
          </rPr>
          <t xml:space="preserve">リストから選択してください
</t>
        </r>
      </text>
    </comment>
    <comment ref="AP118" authorId="0" shapeId="0">
      <text>
        <r>
          <rPr>
            <b/>
            <sz val="9"/>
            <rFont val="MS P ゴシック"/>
            <charset val="128"/>
          </rPr>
          <t xml:space="preserve">リストから選択してください
</t>
        </r>
      </text>
    </comment>
    <comment ref="AQ118" authorId="0" shapeId="0">
      <text>
        <r>
          <rPr>
            <b/>
            <sz val="9"/>
            <rFont val="MS P ゴシック"/>
            <charset val="128"/>
          </rPr>
          <t xml:space="preserve">リストから選択してください
</t>
        </r>
      </text>
    </comment>
    <comment ref="G119" authorId="0" shapeId="0">
      <text>
        <r>
          <rPr>
            <b/>
            <sz val="9"/>
            <rFont val="MS P ゴシック"/>
            <charset val="128"/>
          </rPr>
          <t xml:space="preserve">リストから選択してください
</t>
        </r>
      </text>
    </comment>
    <comment ref="H119" authorId="0" shapeId="0">
      <text>
        <r>
          <rPr>
            <b/>
            <sz val="9"/>
            <rFont val="MS P ゴシック"/>
            <charset val="128"/>
          </rPr>
          <t xml:space="preserve">リストから選択してください
</t>
        </r>
      </text>
    </comment>
    <comment ref="I119" authorId="0" shapeId="0">
      <text>
        <r>
          <rPr>
            <b/>
            <sz val="9"/>
            <rFont val="MS P ゴシック"/>
            <charset val="128"/>
          </rPr>
          <t xml:space="preserve">リストから選択してください
</t>
        </r>
      </text>
    </comment>
    <comment ref="U119"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19"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19" authorId="0" shapeId="0">
      <text>
        <r>
          <rPr>
            <b/>
            <sz val="9"/>
            <rFont val="MS P ゴシック"/>
            <charset val="128"/>
          </rPr>
          <t xml:space="preserve">リストから選択してください
</t>
        </r>
      </text>
    </comment>
    <comment ref="AP119" authorId="0" shapeId="0">
      <text>
        <r>
          <rPr>
            <b/>
            <sz val="9"/>
            <rFont val="MS P ゴシック"/>
            <charset val="128"/>
          </rPr>
          <t xml:space="preserve">リストから選択してください
</t>
        </r>
      </text>
    </comment>
    <comment ref="AQ119" authorId="0" shapeId="0">
      <text>
        <r>
          <rPr>
            <b/>
            <sz val="9"/>
            <rFont val="MS P ゴシック"/>
            <charset val="128"/>
          </rPr>
          <t xml:space="preserve">リストから選択してください
</t>
        </r>
      </text>
    </comment>
    <comment ref="G120" authorId="0" shapeId="0">
      <text>
        <r>
          <rPr>
            <b/>
            <sz val="9"/>
            <rFont val="MS P ゴシック"/>
            <charset val="128"/>
          </rPr>
          <t xml:space="preserve">リストから選択してください
</t>
        </r>
      </text>
    </comment>
    <comment ref="H120" authorId="0" shapeId="0">
      <text>
        <r>
          <rPr>
            <b/>
            <sz val="9"/>
            <rFont val="MS P ゴシック"/>
            <charset val="128"/>
          </rPr>
          <t xml:space="preserve">リストから選択してください
</t>
        </r>
      </text>
    </comment>
    <comment ref="I120" authorId="0" shapeId="0">
      <text>
        <r>
          <rPr>
            <b/>
            <sz val="9"/>
            <rFont val="MS P ゴシック"/>
            <charset val="128"/>
          </rPr>
          <t xml:space="preserve">リストから選択してください
</t>
        </r>
      </text>
    </comment>
    <comment ref="U120"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20"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20" authorId="0" shapeId="0">
      <text>
        <r>
          <rPr>
            <b/>
            <sz val="9"/>
            <rFont val="MS P ゴシック"/>
            <charset val="128"/>
          </rPr>
          <t xml:space="preserve">リストから選択してください
</t>
        </r>
      </text>
    </comment>
    <comment ref="AP120" authorId="0" shapeId="0">
      <text>
        <r>
          <rPr>
            <b/>
            <sz val="9"/>
            <rFont val="MS P ゴシック"/>
            <charset val="128"/>
          </rPr>
          <t xml:space="preserve">リストから選択してください
</t>
        </r>
      </text>
    </comment>
    <comment ref="AQ120" authorId="0" shapeId="0">
      <text>
        <r>
          <rPr>
            <b/>
            <sz val="9"/>
            <rFont val="MS P ゴシック"/>
            <charset val="128"/>
          </rPr>
          <t xml:space="preserve">リストから選択してください
</t>
        </r>
      </text>
    </comment>
    <comment ref="G121" authorId="0" shapeId="0">
      <text>
        <r>
          <rPr>
            <b/>
            <sz val="9"/>
            <rFont val="MS P ゴシック"/>
            <charset val="128"/>
          </rPr>
          <t xml:space="preserve">リストから選択してください
</t>
        </r>
      </text>
    </comment>
    <comment ref="H121" authorId="0" shapeId="0">
      <text>
        <r>
          <rPr>
            <b/>
            <sz val="9"/>
            <rFont val="MS P ゴシック"/>
            <charset val="128"/>
          </rPr>
          <t xml:space="preserve">リストから選択してください
</t>
        </r>
      </text>
    </comment>
    <comment ref="I121" authorId="0" shapeId="0">
      <text>
        <r>
          <rPr>
            <b/>
            <sz val="9"/>
            <rFont val="MS P ゴシック"/>
            <charset val="128"/>
          </rPr>
          <t xml:space="preserve">リストから選択してください
</t>
        </r>
      </text>
    </comment>
    <comment ref="U121"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21"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21" authorId="0" shapeId="0">
      <text>
        <r>
          <rPr>
            <b/>
            <sz val="9"/>
            <rFont val="MS P ゴシック"/>
            <charset val="128"/>
          </rPr>
          <t xml:space="preserve">リストから選択してください
</t>
        </r>
      </text>
    </comment>
    <comment ref="AP121" authorId="0" shapeId="0">
      <text>
        <r>
          <rPr>
            <b/>
            <sz val="9"/>
            <rFont val="MS P ゴシック"/>
            <charset val="128"/>
          </rPr>
          <t xml:space="preserve">リストから選択してください
</t>
        </r>
      </text>
    </comment>
    <comment ref="AQ121" authorId="0" shapeId="0">
      <text>
        <r>
          <rPr>
            <b/>
            <sz val="9"/>
            <rFont val="MS P ゴシック"/>
            <charset val="128"/>
          </rPr>
          <t xml:space="preserve">リストから選択してください
</t>
        </r>
      </text>
    </comment>
    <comment ref="G122" authorId="0" shapeId="0">
      <text>
        <r>
          <rPr>
            <b/>
            <sz val="9"/>
            <rFont val="MS P ゴシック"/>
            <charset val="128"/>
          </rPr>
          <t xml:space="preserve">リストから選択してください
</t>
        </r>
      </text>
    </comment>
    <comment ref="H122" authorId="0" shapeId="0">
      <text>
        <r>
          <rPr>
            <b/>
            <sz val="9"/>
            <rFont val="MS P ゴシック"/>
            <charset val="128"/>
          </rPr>
          <t xml:space="preserve">リストから選択してください
</t>
        </r>
      </text>
    </comment>
    <comment ref="I122" authorId="0" shapeId="0">
      <text>
        <r>
          <rPr>
            <b/>
            <sz val="9"/>
            <rFont val="MS P ゴシック"/>
            <charset val="128"/>
          </rPr>
          <t xml:space="preserve">リストから選択してください
</t>
        </r>
      </text>
    </comment>
    <comment ref="U122"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22"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22" authorId="0" shapeId="0">
      <text>
        <r>
          <rPr>
            <b/>
            <sz val="9"/>
            <rFont val="MS P ゴシック"/>
            <charset val="128"/>
          </rPr>
          <t xml:space="preserve">リストから選択してください
</t>
        </r>
      </text>
    </comment>
    <comment ref="AP122" authorId="0" shapeId="0">
      <text>
        <r>
          <rPr>
            <b/>
            <sz val="9"/>
            <rFont val="MS P ゴシック"/>
            <charset val="128"/>
          </rPr>
          <t xml:space="preserve">リストから選択してください
</t>
        </r>
      </text>
    </comment>
    <comment ref="AQ122" authorId="0" shapeId="0">
      <text>
        <r>
          <rPr>
            <b/>
            <sz val="9"/>
            <rFont val="MS P ゴシック"/>
            <charset val="128"/>
          </rPr>
          <t xml:space="preserve">リストから選択してください
</t>
        </r>
      </text>
    </comment>
    <comment ref="G123" authorId="0" shapeId="0">
      <text>
        <r>
          <rPr>
            <b/>
            <sz val="9"/>
            <rFont val="MS P ゴシック"/>
            <charset val="128"/>
          </rPr>
          <t xml:space="preserve">リストから選択してください
</t>
        </r>
      </text>
    </comment>
    <comment ref="H123" authorId="0" shapeId="0">
      <text>
        <r>
          <rPr>
            <b/>
            <sz val="9"/>
            <rFont val="MS P ゴシック"/>
            <charset val="128"/>
          </rPr>
          <t xml:space="preserve">リストから選択してください
</t>
        </r>
      </text>
    </comment>
    <comment ref="I123" authorId="0" shapeId="0">
      <text>
        <r>
          <rPr>
            <b/>
            <sz val="9"/>
            <rFont val="MS P ゴシック"/>
            <charset val="128"/>
          </rPr>
          <t xml:space="preserve">リストから選択してください
</t>
        </r>
      </text>
    </comment>
    <comment ref="U123"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23"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23" authorId="0" shapeId="0">
      <text>
        <r>
          <rPr>
            <b/>
            <sz val="9"/>
            <rFont val="MS P ゴシック"/>
            <charset val="128"/>
          </rPr>
          <t xml:space="preserve">リストから選択してください
</t>
        </r>
      </text>
    </comment>
    <comment ref="AP123" authorId="0" shapeId="0">
      <text>
        <r>
          <rPr>
            <b/>
            <sz val="9"/>
            <rFont val="MS P ゴシック"/>
            <charset val="128"/>
          </rPr>
          <t xml:space="preserve">リストから選択してください
</t>
        </r>
      </text>
    </comment>
    <comment ref="AQ123" authorId="0" shapeId="0">
      <text>
        <r>
          <rPr>
            <b/>
            <sz val="9"/>
            <rFont val="MS P ゴシック"/>
            <charset val="128"/>
          </rPr>
          <t xml:space="preserve">リストから選択してください
</t>
        </r>
      </text>
    </comment>
    <comment ref="G124" authorId="0" shapeId="0">
      <text>
        <r>
          <rPr>
            <b/>
            <sz val="9"/>
            <rFont val="MS P ゴシック"/>
            <charset val="128"/>
          </rPr>
          <t xml:space="preserve">リストから選択してください
</t>
        </r>
      </text>
    </comment>
    <comment ref="H124" authorId="0" shapeId="0">
      <text>
        <r>
          <rPr>
            <b/>
            <sz val="9"/>
            <rFont val="MS P ゴシック"/>
            <charset val="128"/>
          </rPr>
          <t xml:space="preserve">リストから選択してください
</t>
        </r>
      </text>
    </comment>
    <comment ref="I124" authorId="0" shapeId="0">
      <text>
        <r>
          <rPr>
            <b/>
            <sz val="9"/>
            <rFont val="MS P ゴシック"/>
            <charset val="128"/>
          </rPr>
          <t xml:space="preserve">リストから選択してください
</t>
        </r>
      </text>
    </comment>
    <comment ref="U124"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24"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24" authorId="0" shapeId="0">
      <text>
        <r>
          <rPr>
            <b/>
            <sz val="9"/>
            <rFont val="MS P ゴシック"/>
            <charset val="128"/>
          </rPr>
          <t xml:space="preserve">リストから選択してください
</t>
        </r>
      </text>
    </comment>
    <comment ref="AP124" authorId="0" shapeId="0">
      <text>
        <r>
          <rPr>
            <b/>
            <sz val="9"/>
            <rFont val="MS P ゴシック"/>
            <charset val="128"/>
          </rPr>
          <t xml:space="preserve">リストから選択してください
</t>
        </r>
      </text>
    </comment>
    <comment ref="AQ124" authorId="0" shapeId="0">
      <text>
        <r>
          <rPr>
            <b/>
            <sz val="9"/>
            <rFont val="MS P ゴシック"/>
            <charset val="128"/>
          </rPr>
          <t xml:space="preserve">リストから選択してください
</t>
        </r>
      </text>
    </comment>
    <comment ref="G125" authorId="0" shapeId="0">
      <text>
        <r>
          <rPr>
            <b/>
            <sz val="9"/>
            <rFont val="MS P ゴシック"/>
            <charset val="128"/>
          </rPr>
          <t xml:space="preserve">リストから選択してください
</t>
        </r>
      </text>
    </comment>
    <comment ref="H125" authorId="0" shapeId="0">
      <text>
        <r>
          <rPr>
            <b/>
            <sz val="9"/>
            <rFont val="MS P ゴシック"/>
            <charset val="128"/>
          </rPr>
          <t xml:space="preserve">リストから選択してください
</t>
        </r>
      </text>
    </comment>
    <comment ref="I125" authorId="0" shapeId="0">
      <text>
        <r>
          <rPr>
            <b/>
            <sz val="9"/>
            <rFont val="MS P ゴシック"/>
            <charset val="128"/>
          </rPr>
          <t xml:space="preserve">リストから選択してください
</t>
        </r>
      </text>
    </comment>
    <comment ref="U125"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25"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25" authorId="0" shapeId="0">
      <text>
        <r>
          <rPr>
            <b/>
            <sz val="9"/>
            <rFont val="MS P ゴシック"/>
            <charset val="128"/>
          </rPr>
          <t xml:space="preserve">リストから選択してください
</t>
        </r>
      </text>
    </comment>
    <comment ref="AP125" authorId="0" shapeId="0">
      <text>
        <r>
          <rPr>
            <b/>
            <sz val="9"/>
            <rFont val="MS P ゴシック"/>
            <charset val="128"/>
          </rPr>
          <t xml:space="preserve">リストから選択してください
</t>
        </r>
      </text>
    </comment>
    <comment ref="AQ125" authorId="0" shapeId="0">
      <text>
        <r>
          <rPr>
            <b/>
            <sz val="9"/>
            <rFont val="MS P ゴシック"/>
            <charset val="128"/>
          </rPr>
          <t xml:space="preserve">リストから選択してください
</t>
        </r>
      </text>
    </comment>
    <comment ref="G126" authorId="0" shapeId="0">
      <text>
        <r>
          <rPr>
            <b/>
            <sz val="9"/>
            <rFont val="MS P ゴシック"/>
            <charset val="128"/>
          </rPr>
          <t xml:space="preserve">リストから選択してください
</t>
        </r>
      </text>
    </comment>
    <comment ref="H126" authorId="0" shapeId="0">
      <text>
        <r>
          <rPr>
            <b/>
            <sz val="9"/>
            <rFont val="MS P ゴシック"/>
            <charset val="128"/>
          </rPr>
          <t xml:space="preserve">リストから選択してください
</t>
        </r>
      </text>
    </comment>
    <comment ref="I126" authorId="0" shapeId="0">
      <text>
        <r>
          <rPr>
            <b/>
            <sz val="9"/>
            <rFont val="MS P ゴシック"/>
            <charset val="128"/>
          </rPr>
          <t xml:space="preserve">リストから選択してください
</t>
        </r>
      </text>
    </comment>
    <comment ref="U126"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26"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26" authorId="0" shapeId="0">
      <text>
        <r>
          <rPr>
            <b/>
            <sz val="9"/>
            <rFont val="MS P ゴシック"/>
            <charset val="128"/>
          </rPr>
          <t xml:space="preserve">リストから選択してください
</t>
        </r>
      </text>
    </comment>
    <comment ref="AP126" authorId="0" shapeId="0">
      <text>
        <r>
          <rPr>
            <b/>
            <sz val="9"/>
            <rFont val="MS P ゴシック"/>
            <charset val="128"/>
          </rPr>
          <t xml:space="preserve">リストから選択してください
</t>
        </r>
      </text>
    </comment>
    <comment ref="AQ126" authorId="0" shapeId="0">
      <text>
        <r>
          <rPr>
            <b/>
            <sz val="9"/>
            <rFont val="MS P ゴシック"/>
            <charset val="128"/>
          </rPr>
          <t xml:space="preserve">リストから選択してください
</t>
        </r>
      </text>
    </comment>
    <comment ref="G127" authorId="0" shapeId="0">
      <text>
        <r>
          <rPr>
            <b/>
            <sz val="9"/>
            <rFont val="MS P ゴシック"/>
            <charset val="128"/>
          </rPr>
          <t xml:space="preserve">リストから選択してください
</t>
        </r>
      </text>
    </comment>
    <comment ref="H127" authorId="0" shapeId="0">
      <text>
        <r>
          <rPr>
            <b/>
            <sz val="9"/>
            <rFont val="MS P ゴシック"/>
            <charset val="128"/>
          </rPr>
          <t xml:space="preserve">リストから選択してください
</t>
        </r>
      </text>
    </comment>
    <comment ref="I127" authorId="0" shapeId="0">
      <text>
        <r>
          <rPr>
            <b/>
            <sz val="9"/>
            <rFont val="MS P ゴシック"/>
            <charset val="128"/>
          </rPr>
          <t xml:space="preserve">リストから選択してください
</t>
        </r>
      </text>
    </comment>
    <comment ref="U127"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27"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27" authorId="0" shapeId="0">
      <text>
        <r>
          <rPr>
            <b/>
            <sz val="9"/>
            <rFont val="MS P ゴシック"/>
            <charset val="128"/>
          </rPr>
          <t xml:space="preserve">リストから選択してください
</t>
        </r>
      </text>
    </comment>
    <comment ref="AP127" authorId="0" shapeId="0">
      <text>
        <r>
          <rPr>
            <b/>
            <sz val="9"/>
            <rFont val="MS P ゴシック"/>
            <charset val="128"/>
          </rPr>
          <t xml:space="preserve">リストから選択してください
</t>
        </r>
      </text>
    </comment>
    <comment ref="AQ127" authorId="0" shapeId="0">
      <text>
        <r>
          <rPr>
            <b/>
            <sz val="9"/>
            <rFont val="MS P ゴシック"/>
            <charset val="128"/>
          </rPr>
          <t xml:space="preserve">リストから選択してください
</t>
        </r>
      </text>
    </comment>
    <comment ref="G128" authorId="0" shapeId="0">
      <text>
        <r>
          <rPr>
            <b/>
            <sz val="9"/>
            <rFont val="MS P ゴシック"/>
            <charset val="128"/>
          </rPr>
          <t xml:space="preserve">リストから選択してください
</t>
        </r>
      </text>
    </comment>
    <comment ref="H128" authorId="0" shapeId="0">
      <text>
        <r>
          <rPr>
            <b/>
            <sz val="9"/>
            <rFont val="MS P ゴシック"/>
            <charset val="128"/>
          </rPr>
          <t xml:space="preserve">リストから選択してください
</t>
        </r>
      </text>
    </comment>
    <comment ref="I128" authorId="0" shapeId="0">
      <text>
        <r>
          <rPr>
            <b/>
            <sz val="9"/>
            <rFont val="MS P ゴシック"/>
            <charset val="128"/>
          </rPr>
          <t xml:space="preserve">リストから選択してください
</t>
        </r>
      </text>
    </comment>
    <comment ref="U128"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28"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28" authorId="0" shapeId="0">
      <text>
        <r>
          <rPr>
            <b/>
            <sz val="9"/>
            <rFont val="MS P ゴシック"/>
            <charset val="128"/>
          </rPr>
          <t xml:space="preserve">リストから選択してください
</t>
        </r>
      </text>
    </comment>
    <comment ref="AP128" authorId="0" shapeId="0">
      <text>
        <r>
          <rPr>
            <b/>
            <sz val="9"/>
            <rFont val="MS P ゴシック"/>
            <charset val="128"/>
          </rPr>
          <t xml:space="preserve">リストから選択してください
</t>
        </r>
      </text>
    </comment>
    <comment ref="AQ128" authorId="0" shapeId="0">
      <text>
        <r>
          <rPr>
            <b/>
            <sz val="9"/>
            <rFont val="MS P ゴシック"/>
            <charset val="128"/>
          </rPr>
          <t xml:space="preserve">リストから選択してください
</t>
        </r>
      </text>
    </comment>
    <comment ref="G129" authorId="0" shapeId="0">
      <text>
        <r>
          <rPr>
            <b/>
            <sz val="9"/>
            <rFont val="MS P ゴシック"/>
            <charset val="128"/>
          </rPr>
          <t xml:space="preserve">リストから選択してください
</t>
        </r>
      </text>
    </comment>
    <comment ref="H129" authorId="0" shapeId="0">
      <text>
        <r>
          <rPr>
            <b/>
            <sz val="9"/>
            <rFont val="MS P ゴシック"/>
            <charset val="128"/>
          </rPr>
          <t xml:space="preserve">リストから選択してください
</t>
        </r>
      </text>
    </comment>
    <comment ref="I129" authorId="0" shapeId="0">
      <text>
        <r>
          <rPr>
            <b/>
            <sz val="9"/>
            <rFont val="MS P ゴシック"/>
            <charset val="128"/>
          </rPr>
          <t xml:space="preserve">リストから選択してください
</t>
        </r>
      </text>
    </comment>
    <comment ref="U129"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29"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29" authorId="0" shapeId="0">
      <text>
        <r>
          <rPr>
            <b/>
            <sz val="9"/>
            <rFont val="MS P ゴシック"/>
            <charset val="128"/>
          </rPr>
          <t xml:space="preserve">リストから選択してください
</t>
        </r>
      </text>
    </comment>
    <comment ref="AP129" authorId="0" shapeId="0">
      <text>
        <r>
          <rPr>
            <b/>
            <sz val="9"/>
            <rFont val="MS P ゴシック"/>
            <charset val="128"/>
          </rPr>
          <t xml:space="preserve">リストから選択してください
</t>
        </r>
      </text>
    </comment>
    <comment ref="AQ129" authorId="0" shapeId="0">
      <text>
        <r>
          <rPr>
            <b/>
            <sz val="9"/>
            <rFont val="MS P ゴシック"/>
            <charset val="128"/>
          </rPr>
          <t xml:space="preserve">リストから選択してください
</t>
        </r>
      </text>
    </comment>
    <comment ref="G130" authorId="0" shapeId="0">
      <text>
        <r>
          <rPr>
            <b/>
            <sz val="9"/>
            <rFont val="MS P ゴシック"/>
            <charset val="128"/>
          </rPr>
          <t xml:space="preserve">リストから選択してください
</t>
        </r>
      </text>
    </comment>
    <comment ref="H130" authorId="0" shapeId="0">
      <text>
        <r>
          <rPr>
            <b/>
            <sz val="9"/>
            <rFont val="MS P ゴシック"/>
            <charset val="128"/>
          </rPr>
          <t xml:space="preserve">リストから選択してください
</t>
        </r>
      </text>
    </comment>
    <comment ref="I130" authorId="0" shapeId="0">
      <text>
        <r>
          <rPr>
            <b/>
            <sz val="9"/>
            <rFont val="MS P ゴシック"/>
            <charset val="128"/>
          </rPr>
          <t xml:space="preserve">リストから選択してください
</t>
        </r>
      </text>
    </comment>
    <comment ref="U130"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30"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30" authorId="0" shapeId="0">
      <text>
        <r>
          <rPr>
            <b/>
            <sz val="9"/>
            <rFont val="MS P ゴシック"/>
            <charset val="128"/>
          </rPr>
          <t xml:space="preserve">リストから選択してください
</t>
        </r>
      </text>
    </comment>
    <comment ref="AP130" authorId="0" shapeId="0">
      <text>
        <r>
          <rPr>
            <b/>
            <sz val="9"/>
            <rFont val="MS P ゴシック"/>
            <charset val="128"/>
          </rPr>
          <t xml:space="preserve">リストから選択してください
</t>
        </r>
      </text>
    </comment>
    <comment ref="AQ130" authorId="0" shapeId="0">
      <text>
        <r>
          <rPr>
            <b/>
            <sz val="9"/>
            <rFont val="MS P ゴシック"/>
            <charset val="128"/>
          </rPr>
          <t xml:space="preserve">リストから選択してください
</t>
        </r>
      </text>
    </comment>
    <comment ref="G131" authorId="0" shapeId="0">
      <text>
        <r>
          <rPr>
            <b/>
            <sz val="9"/>
            <rFont val="MS P ゴシック"/>
            <charset val="128"/>
          </rPr>
          <t xml:space="preserve">リストから選択してください
</t>
        </r>
      </text>
    </comment>
    <comment ref="H131" authorId="0" shapeId="0">
      <text>
        <r>
          <rPr>
            <b/>
            <sz val="9"/>
            <rFont val="MS P ゴシック"/>
            <charset val="128"/>
          </rPr>
          <t xml:space="preserve">リストから選択してください
</t>
        </r>
      </text>
    </comment>
    <comment ref="I131" authorId="0" shapeId="0">
      <text>
        <r>
          <rPr>
            <b/>
            <sz val="9"/>
            <rFont val="MS P ゴシック"/>
            <charset val="128"/>
          </rPr>
          <t xml:space="preserve">リストから選択してください
</t>
        </r>
      </text>
    </comment>
    <comment ref="U131"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31"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31" authorId="0" shapeId="0">
      <text>
        <r>
          <rPr>
            <b/>
            <sz val="9"/>
            <rFont val="MS P ゴシック"/>
            <charset val="128"/>
          </rPr>
          <t xml:space="preserve">リストから選択してください
</t>
        </r>
      </text>
    </comment>
    <comment ref="AP131" authorId="0" shapeId="0">
      <text>
        <r>
          <rPr>
            <b/>
            <sz val="9"/>
            <rFont val="MS P ゴシック"/>
            <charset val="128"/>
          </rPr>
          <t xml:space="preserve">リストから選択してください
</t>
        </r>
      </text>
    </comment>
    <comment ref="AQ131" authorId="0" shapeId="0">
      <text>
        <r>
          <rPr>
            <b/>
            <sz val="9"/>
            <rFont val="MS P ゴシック"/>
            <charset val="128"/>
          </rPr>
          <t xml:space="preserve">リストから選択してください
</t>
        </r>
      </text>
    </comment>
    <comment ref="G132" authorId="0" shapeId="0">
      <text>
        <r>
          <rPr>
            <b/>
            <sz val="9"/>
            <rFont val="MS P ゴシック"/>
            <charset val="128"/>
          </rPr>
          <t xml:space="preserve">リストから選択してください
</t>
        </r>
      </text>
    </comment>
    <comment ref="H132" authorId="0" shapeId="0">
      <text>
        <r>
          <rPr>
            <b/>
            <sz val="9"/>
            <rFont val="MS P ゴシック"/>
            <charset val="128"/>
          </rPr>
          <t xml:space="preserve">リストから選択してください
</t>
        </r>
      </text>
    </comment>
    <comment ref="I132" authorId="0" shapeId="0">
      <text>
        <r>
          <rPr>
            <b/>
            <sz val="9"/>
            <rFont val="MS P ゴシック"/>
            <charset val="128"/>
          </rPr>
          <t xml:space="preserve">リストから選択してください
</t>
        </r>
      </text>
    </comment>
    <comment ref="U132"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32"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32" authorId="0" shapeId="0">
      <text>
        <r>
          <rPr>
            <b/>
            <sz val="9"/>
            <rFont val="MS P ゴシック"/>
            <charset val="128"/>
          </rPr>
          <t xml:space="preserve">リストから選択してください
</t>
        </r>
      </text>
    </comment>
    <comment ref="AP132" authorId="0" shapeId="0">
      <text>
        <r>
          <rPr>
            <b/>
            <sz val="9"/>
            <rFont val="MS P ゴシック"/>
            <charset val="128"/>
          </rPr>
          <t xml:space="preserve">リストから選択してください
</t>
        </r>
      </text>
    </comment>
    <comment ref="AQ132" authorId="0" shapeId="0">
      <text>
        <r>
          <rPr>
            <b/>
            <sz val="9"/>
            <rFont val="MS P ゴシック"/>
            <charset val="128"/>
          </rPr>
          <t xml:space="preserve">リストから選択してください
</t>
        </r>
      </text>
    </comment>
    <comment ref="G133" authorId="0" shapeId="0">
      <text>
        <r>
          <rPr>
            <b/>
            <sz val="9"/>
            <rFont val="MS P ゴシック"/>
            <charset val="128"/>
          </rPr>
          <t xml:space="preserve">リストから選択してください
</t>
        </r>
      </text>
    </comment>
    <comment ref="H133" authorId="0" shapeId="0">
      <text>
        <r>
          <rPr>
            <b/>
            <sz val="9"/>
            <rFont val="MS P ゴシック"/>
            <charset val="128"/>
          </rPr>
          <t xml:space="preserve">リストから選択してください
</t>
        </r>
      </text>
    </comment>
    <comment ref="I133" authorId="0" shapeId="0">
      <text>
        <r>
          <rPr>
            <b/>
            <sz val="9"/>
            <rFont val="MS P ゴシック"/>
            <charset val="128"/>
          </rPr>
          <t xml:space="preserve">リストから選択してください
</t>
        </r>
      </text>
    </comment>
    <comment ref="U133"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33"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33" authorId="0" shapeId="0">
      <text>
        <r>
          <rPr>
            <b/>
            <sz val="9"/>
            <rFont val="MS P ゴシック"/>
            <charset val="128"/>
          </rPr>
          <t xml:space="preserve">リストから選択してください
</t>
        </r>
      </text>
    </comment>
    <comment ref="AP133" authorId="0" shapeId="0">
      <text>
        <r>
          <rPr>
            <b/>
            <sz val="9"/>
            <rFont val="MS P ゴシック"/>
            <charset val="128"/>
          </rPr>
          <t xml:space="preserve">リストから選択してください
</t>
        </r>
      </text>
    </comment>
    <comment ref="AQ133" authorId="0" shapeId="0">
      <text>
        <r>
          <rPr>
            <b/>
            <sz val="9"/>
            <rFont val="MS P ゴシック"/>
            <charset val="128"/>
          </rPr>
          <t xml:space="preserve">リストから選択してください
</t>
        </r>
      </text>
    </comment>
    <comment ref="G134" authorId="0" shapeId="0">
      <text>
        <r>
          <rPr>
            <b/>
            <sz val="9"/>
            <rFont val="MS P ゴシック"/>
            <charset val="128"/>
          </rPr>
          <t xml:space="preserve">リストから選択してください
</t>
        </r>
      </text>
    </comment>
    <comment ref="H134" authorId="0" shapeId="0">
      <text>
        <r>
          <rPr>
            <b/>
            <sz val="9"/>
            <rFont val="MS P ゴシック"/>
            <charset val="128"/>
          </rPr>
          <t xml:space="preserve">リストから選択してください
</t>
        </r>
      </text>
    </comment>
    <comment ref="I134" authorId="0" shapeId="0">
      <text>
        <r>
          <rPr>
            <b/>
            <sz val="9"/>
            <rFont val="MS P ゴシック"/>
            <charset val="128"/>
          </rPr>
          <t xml:space="preserve">リストから選択してください
</t>
        </r>
      </text>
    </comment>
    <comment ref="U134"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34"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34" authorId="0" shapeId="0">
      <text>
        <r>
          <rPr>
            <b/>
            <sz val="9"/>
            <rFont val="MS P ゴシック"/>
            <charset val="128"/>
          </rPr>
          <t xml:space="preserve">リストから選択してください
</t>
        </r>
      </text>
    </comment>
    <comment ref="AP134" authorId="0" shapeId="0">
      <text>
        <r>
          <rPr>
            <b/>
            <sz val="9"/>
            <rFont val="MS P ゴシック"/>
            <charset val="128"/>
          </rPr>
          <t xml:space="preserve">リストから選択してください
</t>
        </r>
      </text>
    </comment>
    <comment ref="AQ134" authorId="0" shapeId="0">
      <text>
        <r>
          <rPr>
            <b/>
            <sz val="9"/>
            <rFont val="MS P ゴシック"/>
            <charset val="128"/>
          </rPr>
          <t xml:space="preserve">リストから選択してください
</t>
        </r>
      </text>
    </comment>
    <comment ref="G135" authorId="0" shapeId="0">
      <text>
        <r>
          <rPr>
            <b/>
            <sz val="9"/>
            <rFont val="MS P ゴシック"/>
            <charset val="128"/>
          </rPr>
          <t xml:space="preserve">リストから選択してください
</t>
        </r>
      </text>
    </comment>
    <comment ref="H135" authorId="0" shapeId="0">
      <text>
        <r>
          <rPr>
            <b/>
            <sz val="9"/>
            <rFont val="MS P ゴシック"/>
            <charset val="128"/>
          </rPr>
          <t xml:space="preserve">リストから選択してください
</t>
        </r>
      </text>
    </comment>
    <comment ref="I135" authorId="0" shapeId="0">
      <text>
        <r>
          <rPr>
            <b/>
            <sz val="9"/>
            <rFont val="MS P ゴシック"/>
            <charset val="128"/>
          </rPr>
          <t xml:space="preserve">リストから選択してください
</t>
        </r>
      </text>
    </comment>
    <comment ref="U135"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35"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35" authorId="0" shapeId="0">
      <text>
        <r>
          <rPr>
            <b/>
            <sz val="9"/>
            <rFont val="MS P ゴシック"/>
            <charset val="128"/>
          </rPr>
          <t xml:space="preserve">リストから選択してください
</t>
        </r>
      </text>
    </comment>
    <comment ref="AP135" authorId="0" shapeId="0">
      <text>
        <r>
          <rPr>
            <b/>
            <sz val="9"/>
            <rFont val="MS P ゴシック"/>
            <charset val="128"/>
          </rPr>
          <t xml:space="preserve">リストから選択してください
</t>
        </r>
      </text>
    </comment>
    <comment ref="AQ135" authorId="0" shapeId="0">
      <text>
        <r>
          <rPr>
            <b/>
            <sz val="9"/>
            <rFont val="MS P ゴシック"/>
            <charset val="128"/>
          </rPr>
          <t xml:space="preserve">リストから選択してください
</t>
        </r>
      </text>
    </comment>
    <comment ref="G136" authorId="0" shapeId="0">
      <text>
        <r>
          <rPr>
            <b/>
            <sz val="9"/>
            <rFont val="MS P ゴシック"/>
            <charset val="128"/>
          </rPr>
          <t xml:space="preserve">リストから選択してください
</t>
        </r>
      </text>
    </comment>
    <comment ref="H136" authorId="0" shapeId="0">
      <text>
        <r>
          <rPr>
            <b/>
            <sz val="9"/>
            <rFont val="MS P ゴシック"/>
            <charset val="128"/>
          </rPr>
          <t xml:space="preserve">リストから選択してください
</t>
        </r>
      </text>
    </comment>
    <comment ref="I136" authorId="0" shapeId="0">
      <text>
        <r>
          <rPr>
            <b/>
            <sz val="9"/>
            <rFont val="MS P ゴシック"/>
            <charset val="128"/>
          </rPr>
          <t xml:space="preserve">リストから選択してください
</t>
        </r>
      </text>
    </comment>
    <comment ref="U136"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36"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36" authorId="0" shapeId="0">
      <text>
        <r>
          <rPr>
            <b/>
            <sz val="9"/>
            <rFont val="MS P ゴシック"/>
            <charset val="128"/>
          </rPr>
          <t xml:space="preserve">リストから選択してください
</t>
        </r>
      </text>
    </comment>
    <comment ref="AP136" authorId="0" shapeId="0">
      <text>
        <r>
          <rPr>
            <b/>
            <sz val="9"/>
            <rFont val="MS P ゴシック"/>
            <charset val="128"/>
          </rPr>
          <t xml:space="preserve">リストから選択してください
</t>
        </r>
      </text>
    </comment>
    <comment ref="AQ136" authorId="0" shapeId="0">
      <text>
        <r>
          <rPr>
            <b/>
            <sz val="9"/>
            <rFont val="MS P ゴシック"/>
            <charset val="128"/>
          </rPr>
          <t xml:space="preserve">リストから選択してください
</t>
        </r>
      </text>
    </comment>
    <comment ref="G137" authorId="0" shapeId="0">
      <text>
        <r>
          <rPr>
            <b/>
            <sz val="9"/>
            <rFont val="MS P ゴシック"/>
            <charset val="128"/>
          </rPr>
          <t xml:space="preserve">リストから選択してください
</t>
        </r>
      </text>
    </comment>
    <comment ref="H137" authorId="0" shapeId="0">
      <text>
        <r>
          <rPr>
            <b/>
            <sz val="9"/>
            <rFont val="MS P ゴシック"/>
            <charset val="128"/>
          </rPr>
          <t xml:space="preserve">リストから選択してください
</t>
        </r>
      </text>
    </comment>
    <comment ref="I137" authorId="0" shapeId="0">
      <text>
        <r>
          <rPr>
            <b/>
            <sz val="9"/>
            <rFont val="MS P ゴシック"/>
            <charset val="128"/>
          </rPr>
          <t xml:space="preserve">リストから選択してください
</t>
        </r>
      </text>
    </comment>
    <comment ref="U137"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37"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37" authorId="0" shapeId="0">
      <text>
        <r>
          <rPr>
            <b/>
            <sz val="9"/>
            <rFont val="MS P ゴシック"/>
            <charset val="128"/>
          </rPr>
          <t xml:space="preserve">リストから選択してください
</t>
        </r>
      </text>
    </comment>
    <comment ref="AP137" authorId="0" shapeId="0">
      <text>
        <r>
          <rPr>
            <b/>
            <sz val="9"/>
            <rFont val="MS P ゴシック"/>
            <charset val="128"/>
          </rPr>
          <t xml:space="preserve">リストから選択してください
</t>
        </r>
      </text>
    </comment>
    <comment ref="AQ137" authorId="0" shapeId="0">
      <text>
        <r>
          <rPr>
            <b/>
            <sz val="9"/>
            <rFont val="MS P ゴシック"/>
            <charset val="128"/>
          </rPr>
          <t xml:space="preserve">リストから選択してください
</t>
        </r>
      </text>
    </comment>
    <comment ref="G138" authorId="0" shapeId="0">
      <text>
        <r>
          <rPr>
            <b/>
            <sz val="9"/>
            <rFont val="MS P ゴシック"/>
            <charset val="128"/>
          </rPr>
          <t xml:space="preserve">リストから選択してください
</t>
        </r>
      </text>
    </comment>
    <comment ref="H138" authorId="0" shapeId="0">
      <text>
        <r>
          <rPr>
            <b/>
            <sz val="9"/>
            <rFont val="MS P ゴシック"/>
            <charset val="128"/>
          </rPr>
          <t xml:space="preserve">リストから選択してください
</t>
        </r>
      </text>
    </comment>
    <comment ref="I138" authorId="0" shapeId="0">
      <text>
        <r>
          <rPr>
            <b/>
            <sz val="9"/>
            <rFont val="MS P ゴシック"/>
            <charset val="128"/>
          </rPr>
          <t xml:space="preserve">リストから選択してください
</t>
        </r>
      </text>
    </comment>
    <comment ref="U138"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38"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38" authorId="0" shapeId="0">
      <text>
        <r>
          <rPr>
            <b/>
            <sz val="9"/>
            <rFont val="MS P ゴシック"/>
            <charset val="128"/>
          </rPr>
          <t xml:space="preserve">リストから選択してください
</t>
        </r>
      </text>
    </comment>
    <comment ref="AP138" authorId="0" shapeId="0">
      <text>
        <r>
          <rPr>
            <b/>
            <sz val="9"/>
            <rFont val="MS P ゴシック"/>
            <charset val="128"/>
          </rPr>
          <t xml:space="preserve">リストから選択してください
</t>
        </r>
      </text>
    </comment>
    <comment ref="AQ138" authorId="0" shapeId="0">
      <text>
        <r>
          <rPr>
            <b/>
            <sz val="9"/>
            <rFont val="MS P ゴシック"/>
            <charset val="128"/>
          </rPr>
          <t xml:space="preserve">リストから選択してください
</t>
        </r>
      </text>
    </comment>
    <comment ref="G139" authorId="0" shapeId="0">
      <text>
        <r>
          <rPr>
            <b/>
            <sz val="9"/>
            <rFont val="MS P ゴシック"/>
            <charset val="128"/>
          </rPr>
          <t xml:space="preserve">リストから選択してください
</t>
        </r>
      </text>
    </comment>
    <comment ref="H139" authorId="0" shapeId="0">
      <text>
        <r>
          <rPr>
            <b/>
            <sz val="9"/>
            <rFont val="MS P ゴシック"/>
            <charset val="128"/>
          </rPr>
          <t xml:space="preserve">リストから選択してください
</t>
        </r>
      </text>
    </comment>
    <comment ref="I139" authorId="0" shapeId="0">
      <text>
        <r>
          <rPr>
            <b/>
            <sz val="9"/>
            <rFont val="MS P ゴシック"/>
            <charset val="128"/>
          </rPr>
          <t xml:space="preserve">リストから選択してください
</t>
        </r>
      </text>
    </comment>
    <comment ref="U139"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39"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39" authorId="0" shapeId="0">
      <text>
        <r>
          <rPr>
            <b/>
            <sz val="9"/>
            <rFont val="MS P ゴシック"/>
            <charset val="128"/>
          </rPr>
          <t xml:space="preserve">リストから選択してください
</t>
        </r>
      </text>
    </comment>
    <comment ref="AP139" authorId="0" shapeId="0">
      <text>
        <r>
          <rPr>
            <b/>
            <sz val="9"/>
            <rFont val="MS P ゴシック"/>
            <charset val="128"/>
          </rPr>
          <t xml:space="preserve">リストから選択してください
</t>
        </r>
      </text>
    </comment>
    <comment ref="AQ139" authorId="0" shapeId="0">
      <text>
        <r>
          <rPr>
            <b/>
            <sz val="9"/>
            <rFont val="MS P ゴシック"/>
            <charset val="128"/>
          </rPr>
          <t xml:space="preserve">リストから選択してください
</t>
        </r>
      </text>
    </comment>
    <comment ref="G140" authorId="0" shapeId="0">
      <text>
        <r>
          <rPr>
            <b/>
            <sz val="9"/>
            <rFont val="MS P ゴシック"/>
            <charset val="128"/>
          </rPr>
          <t xml:space="preserve">リストから選択してください
</t>
        </r>
      </text>
    </comment>
    <comment ref="H140" authorId="0" shapeId="0">
      <text>
        <r>
          <rPr>
            <b/>
            <sz val="9"/>
            <rFont val="MS P ゴシック"/>
            <charset val="128"/>
          </rPr>
          <t xml:space="preserve">リストから選択してください
</t>
        </r>
      </text>
    </comment>
    <comment ref="I140" authorId="0" shapeId="0">
      <text>
        <r>
          <rPr>
            <b/>
            <sz val="9"/>
            <rFont val="MS P ゴシック"/>
            <charset val="128"/>
          </rPr>
          <t xml:space="preserve">リストから選択してください
</t>
        </r>
      </text>
    </comment>
    <comment ref="U140"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40"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40" authorId="0" shapeId="0">
      <text>
        <r>
          <rPr>
            <b/>
            <sz val="9"/>
            <rFont val="MS P ゴシック"/>
            <charset val="128"/>
          </rPr>
          <t xml:space="preserve">リストから選択してください
</t>
        </r>
      </text>
    </comment>
    <comment ref="AP140" authorId="0" shapeId="0">
      <text>
        <r>
          <rPr>
            <b/>
            <sz val="9"/>
            <rFont val="MS P ゴシック"/>
            <charset val="128"/>
          </rPr>
          <t xml:space="preserve">リストから選択してください
</t>
        </r>
      </text>
    </comment>
    <comment ref="AQ140" authorId="0" shapeId="0">
      <text>
        <r>
          <rPr>
            <b/>
            <sz val="9"/>
            <rFont val="MS P ゴシック"/>
            <charset val="128"/>
          </rPr>
          <t xml:space="preserve">リストから選択してください
</t>
        </r>
      </text>
    </comment>
    <comment ref="G141" authorId="0" shapeId="0">
      <text>
        <r>
          <rPr>
            <b/>
            <sz val="9"/>
            <rFont val="MS P ゴシック"/>
            <charset val="128"/>
          </rPr>
          <t xml:space="preserve">リストから選択してください
</t>
        </r>
      </text>
    </comment>
    <comment ref="H141" authorId="0" shapeId="0">
      <text>
        <r>
          <rPr>
            <b/>
            <sz val="9"/>
            <rFont val="MS P ゴシック"/>
            <charset val="128"/>
          </rPr>
          <t xml:space="preserve">リストから選択してください
</t>
        </r>
      </text>
    </comment>
    <comment ref="I141" authorId="0" shapeId="0">
      <text>
        <r>
          <rPr>
            <b/>
            <sz val="9"/>
            <rFont val="MS P ゴシック"/>
            <charset val="128"/>
          </rPr>
          <t xml:space="preserve">リストから選択してください
</t>
        </r>
      </text>
    </comment>
    <comment ref="U141"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41"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41" authorId="0" shapeId="0">
      <text>
        <r>
          <rPr>
            <b/>
            <sz val="9"/>
            <rFont val="MS P ゴシック"/>
            <charset val="128"/>
          </rPr>
          <t xml:space="preserve">リストから選択してください
</t>
        </r>
      </text>
    </comment>
    <comment ref="AP141" authorId="0" shapeId="0">
      <text>
        <r>
          <rPr>
            <b/>
            <sz val="9"/>
            <rFont val="MS P ゴシック"/>
            <charset val="128"/>
          </rPr>
          <t xml:space="preserve">リストから選択してください
</t>
        </r>
      </text>
    </comment>
    <comment ref="AQ141" authorId="0" shapeId="0">
      <text>
        <r>
          <rPr>
            <b/>
            <sz val="9"/>
            <rFont val="MS P ゴシック"/>
            <charset val="128"/>
          </rPr>
          <t xml:space="preserve">リストから選択してください
</t>
        </r>
      </text>
    </comment>
    <comment ref="G142" authorId="0" shapeId="0">
      <text>
        <r>
          <rPr>
            <b/>
            <sz val="9"/>
            <rFont val="MS P ゴシック"/>
            <charset val="128"/>
          </rPr>
          <t xml:space="preserve">リストから選択してください
</t>
        </r>
      </text>
    </comment>
    <comment ref="H142" authorId="0" shapeId="0">
      <text>
        <r>
          <rPr>
            <b/>
            <sz val="9"/>
            <rFont val="MS P ゴシック"/>
            <charset val="128"/>
          </rPr>
          <t xml:space="preserve">リストから選択してください
</t>
        </r>
      </text>
    </comment>
    <comment ref="I142" authorId="0" shapeId="0">
      <text>
        <r>
          <rPr>
            <b/>
            <sz val="9"/>
            <rFont val="MS P ゴシック"/>
            <charset val="128"/>
          </rPr>
          <t xml:space="preserve">リストから選択してください
</t>
        </r>
      </text>
    </comment>
    <comment ref="U142"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42"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42" authorId="0" shapeId="0">
      <text>
        <r>
          <rPr>
            <b/>
            <sz val="9"/>
            <rFont val="MS P ゴシック"/>
            <charset val="128"/>
          </rPr>
          <t xml:space="preserve">リストから選択してください
</t>
        </r>
      </text>
    </comment>
    <comment ref="AP142" authorId="0" shapeId="0">
      <text>
        <r>
          <rPr>
            <b/>
            <sz val="9"/>
            <rFont val="MS P ゴシック"/>
            <charset val="128"/>
          </rPr>
          <t xml:space="preserve">リストから選択してください
</t>
        </r>
      </text>
    </comment>
    <comment ref="AQ142" authorId="0" shapeId="0">
      <text>
        <r>
          <rPr>
            <b/>
            <sz val="9"/>
            <rFont val="MS P ゴシック"/>
            <charset val="128"/>
          </rPr>
          <t xml:space="preserve">リストから選択してください
</t>
        </r>
      </text>
    </comment>
    <comment ref="G143" authorId="0" shapeId="0">
      <text>
        <r>
          <rPr>
            <b/>
            <sz val="9"/>
            <rFont val="MS P ゴシック"/>
            <charset val="128"/>
          </rPr>
          <t xml:space="preserve">リストから選択してください
</t>
        </r>
      </text>
    </comment>
    <comment ref="H143" authorId="0" shapeId="0">
      <text>
        <r>
          <rPr>
            <b/>
            <sz val="9"/>
            <rFont val="MS P ゴシック"/>
            <charset val="128"/>
          </rPr>
          <t xml:space="preserve">リストから選択してください
</t>
        </r>
      </text>
    </comment>
    <comment ref="I143" authorId="0" shapeId="0">
      <text>
        <r>
          <rPr>
            <b/>
            <sz val="9"/>
            <rFont val="MS P ゴシック"/>
            <charset val="128"/>
          </rPr>
          <t xml:space="preserve">リストから選択してください
</t>
        </r>
      </text>
    </comment>
    <comment ref="U143"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43"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43" authorId="0" shapeId="0">
      <text>
        <r>
          <rPr>
            <b/>
            <sz val="9"/>
            <rFont val="MS P ゴシック"/>
            <charset val="128"/>
          </rPr>
          <t xml:space="preserve">リストから選択してください
</t>
        </r>
      </text>
    </comment>
    <comment ref="AP143" authorId="0" shapeId="0">
      <text>
        <r>
          <rPr>
            <b/>
            <sz val="9"/>
            <rFont val="MS P ゴシック"/>
            <charset val="128"/>
          </rPr>
          <t xml:space="preserve">リストから選択してください
</t>
        </r>
      </text>
    </comment>
    <comment ref="AQ143" authorId="0" shapeId="0">
      <text>
        <r>
          <rPr>
            <b/>
            <sz val="9"/>
            <rFont val="MS P ゴシック"/>
            <charset val="128"/>
          </rPr>
          <t xml:space="preserve">リストから選択してください
</t>
        </r>
      </text>
    </comment>
    <comment ref="G144" authorId="0" shapeId="0">
      <text>
        <r>
          <rPr>
            <b/>
            <sz val="9"/>
            <rFont val="MS P ゴシック"/>
            <charset val="128"/>
          </rPr>
          <t xml:space="preserve">リストから選択してください
</t>
        </r>
      </text>
    </comment>
    <comment ref="H144" authorId="0" shapeId="0">
      <text>
        <r>
          <rPr>
            <b/>
            <sz val="9"/>
            <rFont val="MS P ゴシック"/>
            <charset val="128"/>
          </rPr>
          <t xml:space="preserve">リストから選択してください
</t>
        </r>
      </text>
    </comment>
    <comment ref="I144" authorId="0" shapeId="0">
      <text>
        <r>
          <rPr>
            <b/>
            <sz val="9"/>
            <rFont val="MS P ゴシック"/>
            <charset val="128"/>
          </rPr>
          <t xml:space="preserve">リストから選択してください
</t>
        </r>
      </text>
    </comment>
    <comment ref="U144" authorId="1" shapeId="0">
      <text>
        <r>
          <rPr>
            <b/>
            <sz val="9"/>
            <color indexed="81"/>
            <rFont val="ＭＳ Ｐゴシック"/>
            <family val="3"/>
            <charset val="128"/>
          </rPr>
          <t>JNPC052:</t>
        </r>
        <r>
          <rPr>
            <sz val="9"/>
            <color indexed="81"/>
            <rFont val="ＭＳ Ｐゴシック"/>
            <family val="3"/>
            <charset val="128"/>
          </rPr>
          <t xml:space="preserve">
1戸につき主たる居室を含む2カ所以上の非常用コンセントを設置すること</t>
        </r>
      </text>
    </comment>
    <comment ref="V144" authorId="1" shapeId="0">
      <text>
        <r>
          <rPr>
            <b/>
            <sz val="9"/>
            <color indexed="81"/>
            <rFont val="ＭＳ Ｐゴシック"/>
            <family val="3"/>
            <charset val="128"/>
          </rPr>
          <t>JNPC052:</t>
        </r>
        <r>
          <rPr>
            <sz val="9"/>
            <color indexed="81"/>
            <rFont val="ＭＳ Ｐゴシック"/>
            <family val="3"/>
            <charset val="128"/>
          </rPr>
          <t xml:space="preserve">
</t>
        </r>
        <r>
          <rPr>
            <sz val="12"/>
            <color indexed="81"/>
            <rFont val="ＭＳ Ｐゴシック"/>
            <family val="3"/>
            <charset val="128"/>
          </rPr>
          <t>リストより選択してください</t>
        </r>
      </text>
    </comment>
    <comment ref="AO144" authorId="0" shapeId="0">
      <text>
        <r>
          <rPr>
            <b/>
            <sz val="9"/>
            <rFont val="MS P ゴシック"/>
            <charset val="128"/>
          </rPr>
          <t xml:space="preserve">リストから選択してください
</t>
        </r>
      </text>
    </comment>
    <comment ref="AP144" authorId="0" shapeId="0">
      <text>
        <r>
          <rPr>
            <b/>
            <sz val="9"/>
            <rFont val="MS P ゴシック"/>
            <charset val="128"/>
          </rPr>
          <t xml:space="preserve">リストから選択してください
</t>
        </r>
      </text>
    </comment>
    <comment ref="AQ144" authorId="0" shapeId="0">
      <text>
        <r>
          <rPr>
            <b/>
            <sz val="9"/>
            <rFont val="MS P ゴシック"/>
            <charset val="128"/>
          </rPr>
          <t xml:space="preserve">リストから選択してください
</t>
        </r>
      </text>
    </comment>
  </commentList>
</comments>
</file>

<file path=xl/sharedStrings.xml><?xml version="1.0" encoding="utf-8"?>
<sst xmlns="http://schemas.openxmlformats.org/spreadsheetml/2006/main" count="1869" uniqueCount="765">
  <si>
    <t>交付申請額算出表</t>
  </si>
  <si>
    <t>円</t>
  </si>
  <si>
    <t>【別紙 １－１】</t>
  </si>
  <si>
    <t>事業番号</t>
  </si>
  <si>
    <t>レジリエンス強化型ゼッチマンション支援事業</t>
  </si>
  <si>
    <t>実施計画書（交付申請用）</t>
  </si>
  <si>
    <t>ア．事業者</t>
  </si>
  <si>
    <t>①代表者</t>
  </si>
  <si>
    <r>
      <rPr>
        <sz val="11"/>
        <rFont val="ＭＳ 明朝"/>
        <family val="1"/>
        <charset val="128"/>
      </rPr>
      <t xml:space="preserve">事業者名 </t>
    </r>
    <r>
      <rPr>
        <sz val="8"/>
        <color rgb="FFFF0000"/>
        <rFont val="ＭＳ 明朝"/>
        <family val="1"/>
        <charset val="128"/>
      </rPr>
      <t>*必須</t>
    </r>
  </si>
  <si>
    <r>
      <rPr>
        <sz val="11"/>
        <rFont val="ＭＳ 明朝"/>
        <family val="1"/>
        <charset val="128"/>
      </rPr>
      <t xml:space="preserve">事業者名カナ  </t>
    </r>
    <r>
      <rPr>
        <sz val="8"/>
        <color rgb="FFFF0000"/>
        <rFont val="ＭＳ 明朝"/>
        <family val="1"/>
        <charset val="128"/>
      </rPr>
      <t>*必須</t>
    </r>
  </si>
  <si>
    <r>
      <rPr>
        <sz val="11"/>
        <rFont val="ＭＳ 明朝"/>
        <family val="1"/>
        <charset val="128"/>
      </rPr>
      <t xml:space="preserve">住所 </t>
    </r>
    <r>
      <rPr>
        <sz val="8"/>
        <color rgb="FFFF0000"/>
        <rFont val="ＭＳ 明朝"/>
        <family val="1"/>
        <charset val="128"/>
      </rPr>
      <t>*必須</t>
    </r>
  </si>
  <si>
    <t>郵便番号</t>
  </si>
  <si>
    <t>都道府県</t>
  </si>
  <si>
    <t>市区町村</t>
  </si>
  <si>
    <t>丁目・番地等</t>
  </si>
  <si>
    <t>建物・室等</t>
  </si>
  <si>
    <t>所属</t>
  </si>
  <si>
    <t>電話番号</t>
  </si>
  <si>
    <r>
      <rPr>
        <sz val="11"/>
        <rFont val="ＭＳ 明朝"/>
        <family val="1"/>
        <charset val="128"/>
      </rPr>
      <t xml:space="preserve">氏名 </t>
    </r>
    <r>
      <rPr>
        <sz val="8"/>
        <color rgb="FFFF0000"/>
        <rFont val="ＭＳ 明朝"/>
        <family val="1"/>
        <charset val="128"/>
      </rPr>
      <t>*必須</t>
    </r>
  </si>
  <si>
    <r>
      <rPr>
        <sz val="11"/>
        <rFont val="ＭＳ 明朝"/>
        <family val="1"/>
        <charset val="128"/>
      </rPr>
      <t xml:space="preserve">氏名カナ </t>
    </r>
    <r>
      <rPr>
        <sz val="8"/>
        <color rgb="FFFF0000"/>
        <rFont val="ＭＳ 明朝"/>
        <family val="1"/>
        <charset val="128"/>
      </rPr>
      <t>*必須</t>
    </r>
  </si>
  <si>
    <r>
      <rPr>
        <sz val="10"/>
        <rFont val="ＭＳ 明朝"/>
        <family val="1"/>
        <charset val="128"/>
      </rPr>
      <t>②窓口担当者</t>
    </r>
    <r>
      <rPr>
        <sz val="7"/>
        <color rgb="FFFF0000"/>
        <rFont val="ＭＳ 明朝"/>
        <family val="1"/>
        <charset val="128"/>
      </rPr>
      <t>初期設定で①から転記されます。必要により修正すること</t>
    </r>
  </si>
  <si>
    <r>
      <rPr>
        <sz val="11"/>
        <color theme="1"/>
        <rFont val="ＭＳ 明朝"/>
        <family val="1"/>
        <charset val="128"/>
      </rPr>
      <t xml:space="preserve">電話番号 </t>
    </r>
    <r>
      <rPr>
        <sz val="8"/>
        <color rgb="FFFF0000"/>
        <rFont val="ＭＳ 明朝"/>
        <family val="1"/>
        <charset val="128"/>
      </rPr>
      <t>*必須</t>
    </r>
  </si>
  <si>
    <r>
      <rPr>
        <sz val="11"/>
        <color theme="1"/>
        <rFont val="ＭＳ 明朝"/>
        <family val="1"/>
        <charset val="128"/>
      </rPr>
      <t>ﾒｰﾙｱﾄﾞﾚｽ</t>
    </r>
    <r>
      <rPr>
        <sz val="8"/>
        <color rgb="FFFF0000"/>
        <rFont val="ＭＳ 明朝"/>
        <family val="1"/>
        <charset val="128"/>
      </rPr>
      <t>*手続き代行者がいない場合は必須</t>
    </r>
  </si>
  <si>
    <r>
      <rPr>
        <sz val="12"/>
        <color theme="1"/>
        <rFont val="ＭＳ 明朝"/>
        <family val="1"/>
        <charset val="128"/>
      </rPr>
      <t xml:space="preserve">イ．共同事業者
</t>
    </r>
    <r>
      <rPr>
        <sz val="12"/>
        <color indexed="10"/>
        <rFont val="ＭＳ 明朝"/>
        <family val="1"/>
        <charset val="128"/>
      </rPr>
      <t>★集合住宅を共有する者がいる場合は必須</t>
    </r>
  </si>
  <si>
    <t>①</t>
  </si>
  <si>
    <t>事業者名</t>
  </si>
  <si>
    <t>事業者名カナ</t>
  </si>
  <si>
    <t>持分比率</t>
  </si>
  <si>
    <t>100分の</t>
  </si>
  <si>
    <t>住所</t>
  </si>
  <si>
    <t>直通電話番号</t>
  </si>
  <si>
    <t>氏名</t>
  </si>
  <si>
    <t>FAX番号</t>
  </si>
  <si>
    <t>氏名カナ</t>
  </si>
  <si>
    <t>ﾒｰﾙｱﾄﾞﾚｽ</t>
  </si>
  <si>
    <t>②</t>
  </si>
  <si>
    <r>
      <rPr>
        <sz val="12"/>
        <rFont val="ＭＳ 明朝"/>
        <family val="1"/>
        <charset val="128"/>
      </rPr>
      <t xml:space="preserve">ウ．手続代行者
</t>
    </r>
    <r>
      <rPr>
        <sz val="12"/>
        <color indexed="10"/>
        <rFont val="ＭＳ 明朝"/>
        <family val="1"/>
        <charset val="128"/>
      </rPr>
      <t>★手続代行者を立てる場合は必須</t>
    </r>
  </si>
  <si>
    <t>①当該事業の
実務担当者</t>
  </si>
  <si>
    <r>
      <rPr>
        <sz val="11"/>
        <rFont val="ＭＳ 明朝"/>
        <family val="1"/>
        <charset val="128"/>
      </rPr>
      <t xml:space="preserve">会社名 </t>
    </r>
    <r>
      <rPr>
        <sz val="8"/>
        <color rgb="FFFF0000"/>
        <rFont val="ＭＳ 明朝"/>
        <family val="1"/>
        <charset val="128"/>
      </rPr>
      <t>*必須</t>
    </r>
  </si>
  <si>
    <r>
      <rPr>
        <sz val="11"/>
        <rFont val="ＭＳ 明朝"/>
        <family val="1"/>
        <charset val="128"/>
      </rPr>
      <t xml:space="preserve">会社名カナ </t>
    </r>
    <r>
      <rPr>
        <sz val="8"/>
        <color rgb="FFFF0000"/>
        <rFont val="ＭＳ 明朝"/>
        <family val="1"/>
        <charset val="128"/>
      </rPr>
      <t>*必須</t>
    </r>
  </si>
  <si>
    <r>
      <rPr>
        <sz val="11"/>
        <color theme="1"/>
        <rFont val="ＭＳ 明朝"/>
        <family val="1"/>
        <charset val="128"/>
      </rPr>
      <t>直通電話番号　</t>
    </r>
    <r>
      <rPr>
        <sz val="8"/>
        <color rgb="FFFF0000"/>
        <rFont val="ＭＳ 明朝"/>
        <family val="1"/>
        <charset val="128"/>
      </rPr>
      <t>*必須</t>
    </r>
  </si>
  <si>
    <t>役職</t>
  </si>
  <si>
    <r>
      <rPr>
        <sz val="11"/>
        <color theme="1"/>
        <rFont val="ＭＳ 明朝"/>
        <family val="1"/>
        <charset val="128"/>
      </rPr>
      <t>ﾒｰﾙｱﾄﾞﾚｽ　</t>
    </r>
    <r>
      <rPr>
        <sz val="8"/>
        <color rgb="FFFF0000"/>
        <rFont val="ＭＳ 明朝"/>
        <family val="1"/>
        <charset val="128"/>
      </rPr>
      <t>*必須</t>
    </r>
  </si>
  <si>
    <t>定休日</t>
  </si>
  <si>
    <t>②法人又は
企業グループとしての
取りまとめ担当者</t>
  </si>
  <si>
    <r>
      <rPr>
        <sz val="11"/>
        <rFont val="ＭＳ 明朝"/>
        <family val="1"/>
        <charset val="128"/>
      </rPr>
      <t>住所</t>
    </r>
    <r>
      <rPr>
        <sz val="8"/>
        <color rgb="FFFF0000"/>
        <rFont val="ＭＳ 明朝"/>
        <family val="1"/>
        <charset val="128"/>
      </rPr>
      <t xml:space="preserve"> *必須</t>
    </r>
  </si>
  <si>
    <r>
      <rPr>
        <sz val="12"/>
        <rFont val="ＭＳ 明朝"/>
        <family val="1"/>
        <charset val="128"/>
      </rPr>
      <t>ZEHデベロッパー</t>
    </r>
    <r>
      <rPr>
        <sz val="12"/>
        <color rgb="FF0066CC"/>
        <rFont val="ＭＳ 明朝"/>
        <family val="1"/>
        <charset val="128"/>
      </rPr>
      <t xml:space="preserve"> 
</t>
    </r>
  </si>
  <si>
    <r>
      <rPr>
        <sz val="11"/>
        <rFont val="ＭＳ 明朝"/>
        <family val="1"/>
        <charset val="128"/>
      </rPr>
      <t>登録名称</t>
    </r>
    <r>
      <rPr>
        <sz val="11"/>
        <color rgb="FFFF0000"/>
        <rFont val="ＭＳ 明朝"/>
        <family val="1"/>
        <charset val="128"/>
      </rPr>
      <t xml:space="preserve"> </t>
    </r>
    <r>
      <rPr>
        <sz val="8"/>
        <color rgb="FFFF0000"/>
        <rFont val="ＭＳ 明朝"/>
        <family val="1"/>
        <charset val="128"/>
      </rPr>
      <t>*必須</t>
    </r>
  </si>
  <si>
    <r>
      <rPr>
        <sz val="11"/>
        <rFont val="ＭＳ 明朝"/>
        <family val="1"/>
        <charset val="128"/>
      </rPr>
      <t>登録番号</t>
    </r>
    <r>
      <rPr>
        <sz val="11"/>
        <color rgb="FFFF0000"/>
        <rFont val="ＭＳ 明朝"/>
        <family val="1"/>
        <charset val="128"/>
      </rPr>
      <t>　</t>
    </r>
    <r>
      <rPr>
        <sz val="8"/>
        <color rgb="FFFF0000"/>
        <rFont val="ＭＳ 明朝"/>
        <family val="1"/>
        <charset val="128"/>
      </rPr>
      <t>*必須</t>
    </r>
  </si>
  <si>
    <r>
      <rPr>
        <sz val="11"/>
        <rFont val="ＭＳ 明朝"/>
        <family val="1"/>
        <charset val="128"/>
      </rPr>
      <t>登録種別</t>
    </r>
    <r>
      <rPr>
        <sz val="11"/>
        <color rgb="FF0070C0"/>
        <rFont val="ＭＳ 明朝"/>
        <family val="1"/>
        <charset val="128"/>
      </rPr>
      <t>　</t>
    </r>
    <r>
      <rPr>
        <sz val="8"/>
        <color rgb="FFFF0000"/>
        <rFont val="ＭＳ 明朝"/>
        <family val="1"/>
        <charset val="128"/>
      </rPr>
      <t>*必須</t>
    </r>
  </si>
  <si>
    <r>
      <rPr>
        <sz val="11"/>
        <color theme="1"/>
        <rFont val="ＭＳ 明朝"/>
        <family val="1"/>
        <charset val="128"/>
      </rPr>
      <t>注）事業者、共同事業者が個人事業主の場合も、住所、氏名</t>
    </r>
    <r>
      <rPr>
        <sz val="11"/>
        <color rgb="FF000000"/>
        <rFont val="ＭＳ 明朝"/>
        <family val="1"/>
        <charset val="128"/>
      </rPr>
      <t>の記入を必須とします。　　　　　　　　　　　　　</t>
    </r>
    <r>
      <rPr>
        <sz val="11"/>
        <color rgb="FF969696"/>
        <rFont val="ＭＳ 明朝"/>
        <family val="1"/>
        <charset val="128"/>
      </rPr>
      <t>Ver4　2020/03/23</t>
    </r>
  </si>
  <si>
    <t>レジリエンス強化型・ゼッチマンション支援事業</t>
  </si>
  <si>
    <r>
      <t>②窓口担当者</t>
    </r>
    <r>
      <rPr>
        <sz val="7"/>
        <color rgb="FFFF0000"/>
        <rFont val="ＭＳ 明朝"/>
        <family val="1"/>
        <charset val="128"/>
      </rPr>
      <t>初期設定で①から転記されます。必要により修正すること</t>
    </r>
  </si>
  <si>
    <t>1-2</t>
  </si>
  <si>
    <t>【別紙 １－２】</t>
  </si>
  <si>
    <t>２．集合住宅の概要</t>
  </si>
  <si>
    <t>建設予定地</t>
  </si>
  <si>
    <t>住居表示</t>
  </si>
  <si>
    <t>地　番</t>
  </si>
  <si>
    <t>建物の階数</t>
  </si>
  <si>
    <t>地上</t>
  </si>
  <si>
    <t>階</t>
  </si>
  <si>
    <t>㎡</t>
  </si>
  <si>
    <r>
      <rPr>
        <sz val="13"/>
        <color theme="1"/>
        <rFont val="ＭＳ 明朝"/>
        <family val="1"/>
        <charset val="128"/>
      </rPr>
      <t>地下</t>
    </r>
    <r>
      <rPr>
        <sz val="14"/>
        <color theme="1"/>
        <rFont val="ＭＳ 明朝"/>
        <family val="1"/>
        <charset val="128"/>
      </rPr>
      <t xml:space="preserve">
</t>
    </r>
    <r>
      <rPr>
        <sz val="10"/>
        <color rgb="FF000000"/>
        <rFont val="ＭＳ 明朝"/>
        <family val="1"/>
        <charset val="128"/>
      </rPr>
      <t>（ある場合記載）</t>
    </r>
  </si>
  <si>
    <t>住宅用途の
階層数</t>
  </si>
  <si>
    <t>層</t>
  </si>
  <si>
    <t>ＺＥＨ－Ｍの種類</t>
  </si>
  <si>
    <t>補助対象
住戸数</t>
  </si>
  <si>
    <t>住戸</t>
  </si>
  <si>
    <t>抵当権の設定</t>
  </si>
  <si>
    <t>建物の構造</t>
  </si>
  <si>
    <t>分譲</t>
  </si>
  <si>
    <t>分譲の床面積
（合計）</t>
  </si>
  <si>
    <t>賃貸</t>
  </si>
  <si>
    <t>賃貸の床面積
（合計）</t>
  </si>
  <si>
    <t>その他</t>
  </si>
  <si>
    <t>その他の床面積
（合計）</t>
  </si>
  <si>
    <t xml:space="preserve">省エネルギー基準
の地域区分 </t>
  </si>
  <si>
    <t xml:space="preserve">住宅共用部
床面積 </t>
  </si>
  <si>
    <t>住戸（専有部）
床面積</t>
  </si>
  <si>
    <t>地上/
地下</t>
  </si>
  <si>
    <t>階数
(1～10)</t>
  </si>
  <si>
    <t>階層全体の床面積</t>
  </si>
  <si>
    <t>住宅用途部分の床面積</t>
  </si>
  <si>
    <t>住宅用途部分の比率</t>
  </si>
  <si>
    <t>％</t>
  </si>
  <si>
    <r>
      <rPr>
        <sz val="14"/>
        <rFont val="ＭＳ 明朝"/>
        <family val="1"/>
        <charset val="128"/>
      </rPr>
      <t xml:space="preserve">再生可能エネルギー・システム等 
</t>
    </r>
    <r>
      <rPr>
        <sz val="14"/>
        <color rgb="FFFF0000"/>
        <rFont val="ＭＳ 明朝"/>
        <family val="1"/>
        <charset val="128"/>
      </rPr>
      <t>※4</t>
    </r>
  </si>
  <si>
    <t>住宅用途部分への
供給電力</t>
  </si>
  <si>
    <t>kW</t>
  </si>
  <si>
    <t>専有部への供給電力</t>
  </si>
  <si>
    <t>共用部への供給電力</t>
  </si>
  <si>
    <t>通風の積極利用</t>
  </si>
  <si>
    <t>戸</t>
  </si>
  <si>
    <t>最上階の屋上
断熱強化</t>
  </si>
  <si>
    <t>蓄電池</t>
  </si>
  <si>
    <t>総蓄電容量</t>
  </si>
  <si>
    <t>kWｈ</t>
  </si>
  <si>
    <t>供給住戸数</t>
  </si>
  <si>
    <t>1戸当たり
平均蓄電容量</t>
  </si>
  <si>
    <t>KWｈ</t>
  </si>
  <si>
    <t>停電自立型
燃料電池</t>
  </si>
  <si>
    <t>　</t>
  </si>
  <si>
    <t>３．事業実施のスケジュール</t>
  </si>
  <si>
    <t>（１）補助事業の期間</t>
  </si>
  <si>
    <t>＊リストから選択してください。</t>
  </si>
  <si>
    <t>2019年度</t>
  </si>
  <si>
    <t>2020年度</t>
  </si>
  <si>
    <t>2021年度</t>
  </si>
  <si>
    <t xml:space="preserve">交付決定の日～ </t>
  </si>
  <si>
    <t>注）最終年度は、１月末までに完工・支払のこと</t>
  </si>
  <si>
    <t>＊補助対象設備完工日と補助対象工事費用支払日の遅い方の日付が表示されます。</t>
  </si>
  <si>
    <r>
      <rPr>
        <sz val="11"/>
        <rFont val="ＭＳ 明朝"/>
        <family val="1"/>
        <charset val="128"/>
      </rPr>
      <t>（２）日程</t>
    </r>
    <r>
      <rPr>
        <sz val="9"/>
        <color indexed="10"/>
        <rFont val="ＭＳ 明朝"/>
        <family val="1"/>
        <charset val="128"/>
      </rPr>
      <t>（現時点で想定した予定日を記載してください。）</t>
    </r>
  </si>
  <si>
    <t>平成31年度</t>
  </si>
  <si>
    <t>（採択通知書の日付）</t>
  </si>
  <si>
    <t>（交付決定通知書の日付）</t>
  </si>
  <si>
    <t>（請負等契約の契約日）</t>
  </si>
  <si>
    <t>（補助対象設備工事の契約日）</t>
  </si>
  <si>
    <t>（BELS評価書等の受取日）</t>
  </si>
  <si>
    <t>（補助対象設備工事の完了日）</t>
  </si>
  <si>
    <t>（補助対象設備工事費用の支払完了日）</t>
  </si>
  <si>
    <t>＊記入例 「2020/1/10」と入力すると「2020年1月10日」と表示されます。</t>
  </si>
  <si>
    <t>３．事業実施に関する事項</t>
  </si>
  <si>
    <t xml:space="preserve">（１）他の補助金との関係 </t>
  </si>
  <si>
    <t>＊国からの他の補助事業（固定価格買取制度を含む。）に応募（申請）している、または申請予定の場合は、その補助事業名及び補助対象を必ず記入する。</t>
  </si>
  <si>
    <t>（　　　　　　　　　　　　　　　　）</t>
  </si>
  <si>
    <t>（２）許認可、権利関係等事業実施の前提となる事項及び実施上問題となる事項</t>
  </si>
  <si>
    <t>＊補助事業遂行上、許認可、権利関係等関係者間の調整が必要な事項について記入する（無い場合は「特になし」と記入すること）。</t>
  </si>
  <si>
    <t xml:space="preserve">（３）事業の実施体制 </t>
  </si>
  <si>
    <t>＊補助事業の実施体制について、発注先に加え、補助事業者内の施工監理やBELS評価書等の取得、経理等の体制を含め記入する。</t>
  </si>
  <si>
    <t>　（別紙添付でも可）</t>
  </si>
  <si>
    <t>５．省エネルギー性能等の表示と、一般に周知を図る取組みについて</t>
  </si>
  <si>
    <t>＊本補助事業では、建築物省エネ法第7条に基づく省エネルギー性能表示（BELS等）及びZEH-Mマーク（仮称）の表示が必須の要件になっている。</t>
  </si>
  <si>
    <t>　この表示により、環境性能を広く消費者（入居者）に対し広く周知する手法について記載すること。</t>
  </si>
  <si>
    <t>＊環境性能を消費者（入居者）に対し周知するために、広報計画の中で積極的に取り組んでいる内容について、以下の表に記載のこと。</t>
  </si>
  <si>
    <t>掲載媒体</t>
  </si>
  <si>
    <t>広報掲載の回数、期間、時期</t>
  </si>
  <si>
    <t>住戸ごとのＢＥＬＳ評価等の掲載</t>
  </si>
  <si>
    <t>住戸の光熱費削減効果の訴求</t>
  </si>
  <si>
    <t>快適性、健康面に関する言及</t>
  </si>
  <si>
    <t>訴求効果を報告するためのアンケートの実施</t>
  </si>
  <si>
    <t>６．定期報告及び設備の保守に関する事項</t>
  </si>
  <si>
    <t xml:space="preserve">（１）定期報告の実施体制 </t>
  </si>
  <si>
    <t>＊定期報告を実施するための体制（データの収集、集計等を含む）を記入する。</t>
  </si>
  <si>
    <t xml:space="preserve">（２）エネルギー使用量等の管理体制について </t>
  </si>
  <si>
    <t>＊事業完了後2年間、半期ごとにエネルギー使用量（電力、ガス）及び再生可能エネルギー発電等の発電量及び売電量等の状況について、</t>
  </si>
  <si>
    <t>　エネルギー計測データを添付して定期報告アンケートを提出いただきます。</t>
  </si>
  <si>
    <t>上記補足</t>
  </si>
  <si>
    <t>1-3</t>
  </si>
  <si>
    <t>【別紙 １－３】</t>
  </si>
  <si>
    <t xml:space="preserve">他の補助金との関係 </t>
  </si>
  <si>
    <t>他の補助金の有無</t>
  </si>
  <si>
    <t>他の補助金名</t>
  </si>
  <si>
    <t>４．省エネルギー性能等の表示と、一般に周知を図る取組みについて</t>
  </si>
  <si>
    <t>＊本補助事業では、建築物省エネ法第7条に基づく省エネルギー性能表示（BELS等）及びZEH-Mマーク（仮称）の表示が必須の要件に</t>
  </si>
  <si>
    <t>　なっている。</t>
  </si>
  <si>
    <t>　(完了実績報告で各種媒体への掲載実績等を提出していただきます)</t>
  </si>
  <si>
    <t>外部仲介サイトや自社（手続代行者）の物件仲介サイト等にて、ＢＥＬＳ等及びＺＥＨ－Ｍマークの取得物件として掲載</t>
  </si>
  <si>
    <t>（具体的な例　　　　　　　　　　　　　　　　　　　　　　　　　　　　　　　　　　　　　　　　　　　　　　　　　　　　　　</t>
  </si>
  <si>
    <t>住宅情報誌、店舗掲示物等にて、ＢＥＬＳ等及びＺＥＨ－Ｍマークの取得物件として掲載</t>
  </si>
  <si>
    <t>モデルルーム、工事現場等にて、ＢＥＬＳ等及びＺＥＨ－Ｍマークの取得物件として掲載</t>
  </si>
  <si>
    <t>※該当する項目に1を記入すること。（複数選択可）</t>
  </si>
  <si>
    <t>５．定期報告及び設備の保守に関する事項</t>
  </si>
  <si>
    <t>建物引き渡し後、全棟のエネルギー管理をサービサー等に一括委託するなどして住棟全体のエネルギー使用状況を包括的に報告できる体制を整備される。</t>
  </si>
  <si>
    <t>住棟全体のエネルギー使用量について、1時間単位のエネルギー計測データの提出を可能とする。</t>
  </si>
  <si>
    <t>住棟全体のエネルギー使用量について、エネルギー計測区分ごとのエネルギー計測データの提出を可能とする。</t>
  </si>
  <si>
    <t>全住戸のエネルギー使用量について計測データの提出を可能とする。</t>
  </si>
  <si>
    <t xml:space="preserve">（３）設備の保守計画 </t>
  </si>
  <si>
    <t>＊導入する設備の保守計画を記入する。（定期保守、入居者入替時保守等）</t>
  </si>
  <si>
    <t xml:space="preserve">（４）保守管理の実施体制 </t>
  </si>
  <si>
    <t>＊導入する設備の保守管理の体制を記入する。</t>
  </si>
  <si>
    <t>６．災害時のレジリエンスに係る具体的な取組みについて</t>
  </si>
  <si>
    <t xml:space="preserve">(1)災害等による停電時に確実に機能するエネルギー供給の対策
</t>
  </si>
  <si>
    <t>*停電時、各住戸に電力供給が可能なシステムであることについて、具体的に記載してください。</t>
  </si>
  <si>
    <t xml:space="preserve"> 併せて、設備や電気の流れを記載したエネルギーシステムフロー図（自由書式）を提出してください。</t>
  </si>
  <si>
    <t>エネルギーシステムフロー図には、通常時と停電時を分けて示すとともに、停電時の運用についても記載してください。　</t>
  </si>
  <si>
    <t>(2)水害等の浸水を想定した配置について</t>
  </si>
  <si>
    <t xml:space="preserve">
</t>
  </si>
  <si>
    <t>1-4</t>
  </si>
  <si>
    <t>【別紙 １－４】</t>
  </si>
  <si>
    <t>(1/2)</t>
  </si>
  <si>
    <t>7．住戸の一次エネルギー消費量</t>
  </si>
  <si>
    <t xml:space="preserve">  ・Webプログラムの計算結果を記入してください。</t>
  </si>
  <si>
    <t xml:space="preserve">  ・全ての住戸について、Webプログラムの計算結果を印刷し、添付してください。</t>
  </si>
  <si>
    <t>住戸番号
(通し番号)</t>
  </si>
  <si>
    <t>住戸名称等</t>
  </si>
  <si>
    <t>一次エネルギー消費量</t>
  </si>
  <si>
    <t>設計値(ＭＪ/年)</t>
  </si>
  <si>
    <t>基準値(ＭＪ/年)</t>
  </si>
  <si>
    <t>空調</t>
  </si>
  <si>
    <t>換気設備</t>
  </si>
  <si>
    <t>給湯設備</t>
  </si>
  <si>
    <t>照明設備</t>
  </si>
  <si>
    <t>発電量（コージェネレーション）</t>
  </si>
  <si>
    <t>一次エネルギー消費量（再エネ等を除く）</t>
  </si>
  <si>
    <t>発電量（太陽光発電）</t>
  </si>
  <si>
    <t>発電量（太陽高発電）のうちの売電量</t>
  </si>
  <si>
    <t>一次エネルギー消費量（再エネ等を含む）</t>
  </si>
  <si>
    <t>暖房設備</t>
  </si>
  <si>
    <t>冷房設備</t>
  </si>
  <si>
    <t>地域区分</t>
  </si>
  <si>
    <t>UA値</t>
  </si>
  <si>
    <t>ηA値</t>
  </si>
  <si>
    <t>－</t>
  </si>
  <si>
    <t>(2/2)</t>
  </si>
  <si>
    <t>売電量（コージェネレーション）</t>
  </si>
  <si>
    <t>【別紙 １－５】</t>
  </si>
  <si>
    <t>６．申請住棟全体と共用部及び住戸ごとの各部位の外皮性能及び一次エネルギー消費量</t>
  </si>
  <si>
    <t>住棟</t>
  </si>
  <si>
    <t>住棟全体</t>
  </si>
  <si>
    <t>各住戸の平均床面積）
（㎡）</t>
  </si>
  <si>
    <t>住戸専有部の外皮総面積に対する開口比率（各住戸の開口比率の平均値）(%)</t>
  </si>
  <si>
    <t>設計値</t>
  </si>
  <si>
    <t>基準値</t>
  </si>
  <si>
    <t>削減率</t>
  </si>
  <si>
    <r>
      <rPr>
        <sz val="8"/>
        <rFont val="ＭＳ 明朝"/>
        <family val="1"/>
        <charset val="128"/>
      </rPr>
      <t>外皮平均
熱貫流率（U</t>
    </r>
    <r>
      <rPr>
        <vertAlign val="subscript"/>
        <sz val="8"/>
        <rFont val="ＭＳ 明朝"/>
        <family val="1"/>
        <charset val="128"/>
      </rPr>
      <t>A</t>
    </r>
    <r>
      <rPr>
        <sz val="8"/>
        <rFont val="ＭＳ 明朝"/>
        <family val="1"/>
        <charset val="128"/>
      </rPr>
      <t>）
（全住戸の平均値）
W/(㎡・K)</t>
    </r>
  </si>
  <si>
    <r>
      <rPr>
        <sz val="8"/>
        <rFont val="ＭＳ 明朝"/>
        <family val="1"/>
        <charset val="128"/>
      </rPr>
      <t xml:space="preserve">一次ｴﾈﾙｷﾞｰ
消費量
（再エネ等を除く）
MJ/年
</t>
    </r>
    <r>
      <rPr>
        <sz val="8"/>
        <color indexed="10"/>
        <rFont val="ＭＳ 明朝"/>
        <family val="1"/>
        <charset val="128"/>
      </rPr>
      <t>（その他の一次エネルギー消費量を除く）</t>
    </r>
  </si>
  <si>
    <r>
      <rPr>
        <sz val="8"/>
        <rFont val="ＭＳ 明朝"/>
        <family val="1"/>
        <charset val="128"/>
      </rPr>
      <t xml:space="preserve">一次ｴﾈﾙｷﾞｰ
消費量
（再エネ等を含む）
MJ/年
</t>
    </r>
    <r>
      <rPr>
        <sz val="8"/>
        <color indexed="10"/>
        <rFont val="ＭＳ 明朝"/>
        <family val="1"/>
        <charset val="128"/>
      </rPr>
      <t>（その他の一次エネルギー消費量を除く）※1</t>
    </r>
  </si>
  <si>
    <r>
      <rPr>
        <sz val="8"/>
        <rFont val="ＭＳ 明朝"/>
        <family val="1"/>
        <charset val="128"/>
      </rPr>
      <t>再生可能エネルギー等の発電量</t>
    </r>
    <r>
      <rPr>
        <sz val="8"/>
        <color indexed="30"/>
        <rFont val="ＭＳ 明朝"/>
        <family val="1"/>
        <charset val="128"/>
      </rPr>
      <t xml:space="preserve">
</t>
    </r>
    <r>
      <rPr>
        <sz val="9"/>
        <color indexed="10"/>
        <rFont val="ＭＳ 明朝"/>
        <family val="1"/>
        <charset val="128"/>
      </rPr>
      <t xml:space="preserve"> </t>
    </r>
    <r>
      <rPr>
        <sz val="8"/>
        <rFont val="ＭＳ 明朝"/>
        <family val="1"/>
        <charset val="128"/>
      </rPr>
      <t xml:space="preserve">MJ/年
</t>
    </r>
    <r>
      <rPr>
        <sz val="8"/>
        <color indexed="10"/>
        <rFont val="ＭＳ 明朝"/>
        <family val="1"/>
        <charset val="128"/>
      </rPr>
      <t>※1</t>
    </r>
  </si>
  <si>
    <r>
      <rPr>
        <sz val="8"/>
        <rFont val="ＭＳ 明朝"/>
        <family val="1"/>
        <charset val="128"/>
      </rPr>
      <t xml:space="preserve">一次ｴﾈﾙｷﾞｰ
消費量
MJ/年
</t>
    </r>
    <r>
      <rPr>
        <sz val="8"/>
        <color indexed="10"/>
        <rFont val="ＭＳ 明朝"/>
        <family val="1"/>
        <charset val="128"/>
      </rPr>
      <t>（その他の一次エネルギー消費量を除く）</t>
    </r>
  </si>
  <si>
    <r>
      <rPr>
        <sz val="8"/>
        <rFont val="ＭＳ 明朝"/>
        <family val="1"/>
        <charset val="128"/>
      </rPr>
      <t xml:space="preserve">一次ｴﾈﾙｷﾞｰ
消費削減率
（再エネ等を除く）
(%)
</t>
    </r>
    <r>
      <rPr>
        <sz val="8"/>
        <color indexed="10"/>
        <rFont val="ＭＳ 明朝"/>
        <family val="1"/>
        <charset val="128"/>
      </rPr>
      <t>（その他の一次エネルギー消費量を除く）</t>
    </r>
  </si>
  <si>
    <r>
      <rPr>
        <sz val="8"/>
        <rFont val="ＭＳ 明朝"/>
        <family val="1"/>
        <charset val="128"/>
      </rPr>
      <t xml:space="preserve">一次ｴﾈﾙｷﾞｰ
消費削減率
（再エネ等を含む）
(%)
</t>
    </r>
    <r>
      <rPr>
        <sz val="8"/>
        <color indexed="10"/>
        <rFont val="ＭＳ 明朝"/>
        <family val="1"/>
        <charset val="128"/>
      </rPr>
      <t>（その他の一次エネルギー消費量を除く）※1</t>
    </r>
  </si>
  <si>
    <r>
      <rPr>
        <sz val="8"/>
        <rFont val="ＭＳ 明朝"/>
        <family val="1"/>
        <charset val="128"/>
      </rPr>
      <t xml:space="preserve">再生可能エネルギー等の発電量による
削減率
(%)
</t>
    </r>
    <r>
      <rPr>
        <sz val="8"/>
        <color indexed="10"/>
        <rFont val="ＭＳ 明朝"/>
        <family val="1"/>
        <charset val="128"/>
      </rPr>
      <t>※1</t>
    </r>
  </si>
  <si>
    <t>共用部</t>
  </si>
  <si>
    <t>設備用途区分</t>
  </si>
  <si>
    <r>
      <rPr>
        <sz val="11"/>
        <rFont val="ＭＳ 明朝"/>
        <family val="1"/>
        <charset val="128"/>
      </rPr>
      <t>一次エネルギー消費量　</t>
    </r>
    <r>
      <rPr>
        <sz val="8"/>
        <color indexed="10"/>
        <rFont val="ＭＳ 明朝"/>
        <family val="1"/>
        <charset val="128"/>
      </rPr>
      <t>※3
（共用部の値は、WebプログラムのGJの小数第2位までの値をMJに変換して、負の値は負の値のまま記入すること）</t>
    </r>
  </si>
  <si>
    <t>設計値（MJ/年）</t>
  </si>
  <si>
    <t>基準値（MJ/年）</t>
  </si>
  <si>
    <t>削減量（MJ/年）</t>
  </si>
  <si>
    <r>
      <rPr>
        <sz val="11"/>
        <rFont val="ＭＳ 明朝"/>
        <family val="1"/>
        <charset val="128"/>
      </rPr>
      <t xml:space="preserve">共用部
</t>
    </r>
    <r>
      <rPr>
        <sz val="8"/>
        <color indexed="10"/>
        <rFont val="ＭＳ 明朝"/>
        <family val="1"/>
        <charset val="128"/>
      </rPr>
      <t>※2</t>
    </r>
  </si>
  <si>
    <t>空調設備</t>
  </si>
  <si>
    <t>昇降機</t>
  </si>
  <si>
    <r>
      <rPr>
        <sz val="11"/>
        <rFont val="ＭＳ 明朝"/>
        <family val="1"/>
        <charset val="128"/>
      </rPr>
      <t xml:space="preserve">効率化設備のうち太陽光発電
</t>
    </r>
    <r>
      <rPr>
        <sz val="9"/>
        <color indexed="10"/>
        <rFont val="ＭＳ 明朝"/>
        <family val="1"/>
        <charset val="128"/>
      </rPr>
      <t>（余剰売電も対象）</t>
    </r>
  </si>
  <si>
    <t>効率化設備のうちCGS</t>
  </si>
  <si>
    <t>合計</t>
  </si>
  <si>
    <t>一次ｴﾈﾙｷﾞｰ消費量（再エネ等を除く）</t>
  </si>
  <si>
    <t>一次ｴﾈﾙｷﾞｰ消費量（再エネ等を含む）</t>
  </si>
  <si>
    <t>住戸（専有部）</t>
  </si>
  <si>
    <r>
      <rPr>
        <sz val="9"/>
        <rFont val="ＭＳ 明朝"/>
        <family val="1"/>
        <charset val="128"/>
      </rPr>
      <t>住戸番号
(通し番号)</t>
    </r>
    <r>
      <rPr>
        <b/>
        <sz val="9"/>
        <color indexed="10"/>
        <rFont val="ＭＳ 明朝"/>
        <family val="1"/>
        <charset val="128"/>
      </rPr>
      <t xml:space="preserve"> </t>
    </r>
  </si>
  <si>
    <t>地上/地下</t>
  </si>
  <si>
    <t>階数
（1～10）</t>
  </si>
  <si>
    <t>住戸専有部
の種別
（分譲、賃貸、その他）</t>
  </si>
  <si>
    <r>
      <rPr>
        <sz val="9"/>
        <rFont val="ＭＳ 明朝"/>
        <family val="1"/>
        <charset val="128"/>
      </rPr>
      <t xml:space="preserve">住戸の
床面積
（㎡）
</t>
    </r>
    <r>
      <rPr>
        <sz val="8"/>
        <color indexed="10"/>
        <rFont val="ＭＳ 明朝"/>
        <family val="1"/>
        <charset val="128"/>
      </rPr>
      <t>※4</t>
    </r>
  </si>
  <si>
    <r>
      <rPr>
        <sz val="8"/>
        <rFont val="ＭＳ 明朝"/>
        <family val="1"/>
        <charset val="128"/>
      </rPr>
      <t>住戸の外皮総面積に対する開口比率(%)</t>
    </r>
    <r>
      <rPr>
        <sz val="8"/>
        <color indexed="10"/>
        <rFont val="ＭＳ 明朝"/>
        <family val="1"/>
        <charset val="128"/>
      </rPr>
      <t xml:space="preserve">
※4</t>
    </r>
  </si>
  <si>
    <t>住戸の
間取り
（4LDK等）</t>
  </si>
  <si>
    <r>
      <rPr>
        <sz val="9"/>
        <rFont val="ＭＳ 明朝"/>
        <family val="1"/>
        <charset val="128"/>
      </rPr>
      <t>設計値</t>
    </r>
    <r>
      <rPr>
        <sz val="10"/>
        <rFont val="ＭＳ 明朝"/>
        <family val="1"/>
        <charset val="128"/>
      </rPr>
      <t>　</t>
    </r>
    <r>
      <rPr>
        <sz val="8"/>
        <color indexed="10"/>
        <rFont val="ＭＳ 明朝"/>
        <family val="1"/>
        <charset val="128"/>
      </rPr>
      <t>※6</t>
    </r>
  </si>
  <si>
    <r>
      <rPr>
        <sz val="9"/>
        <rFont val="ＭＳ 明朝"/>
        <family val="1"/>
        <charset val="128"/>
      </rPr>
      <t>基準値　</t>
    </r>
    <r>
      <rPr>
        <sz val="9"/>
        <color indexed="10"/>
        <rFont val="ＭＳ 明朝"/>
        <family val="1"/>
        <charset val="128"/>
      </rPr>
      <t>※6</t>
    </r>
  </si>
  <si>
    <t>非常用コンセントの数</t>
  </si>
  <si>
    <t>蓄電システム及び
停電自立型燃料電池の導入有無</t>
  </si>
  <si>
    <r>
      <rPr>
        <sz val="8"/>
        <rFont val="ＭＳ 明朝"/>
        <family val="1"/>
        <charset val="128"/>
      </rPr>
      <t>外皮平均
熱貫流率（U</t>
    </r>
    <r>
      <rPr>
        <vertAlign val="subscript"/>
        <sz val="8"/>
        <rFont val="ＭＳ 明朝"/>
        <family val="1"/>
        <charset val="128"/>
      </rPr>
      <t>A</t>
    </r>
    <r>
      <rPr>
        <sz val="8"/>
        <rFont val="ＭＳ 明朝"/>
        <family val="1"/>
        <charset val="128"/>
      </rPr>
      <t xml:space="preserve">）
W/(㎡・K)
</t>
    </r>
    <r>
      <rPr>
        <sz val="8"/>
        <color indexed="10"/>
        <rFont val="ＭＳ 明朝"/>
        <family val="1"/>
        <charset val="128"/>
      </rPr>
      <t>※4</t>
    </r>
  </si>
  <si>
    <r>
      <rPr>
        <sz val="8"/>
        <rFont val="ＭＳ 明朝"/>
        <family val="1"/>
        <charset val="128"/>
      </rPr>
      <t>冷房期の
外皮平均
日射熱取得率
（η</t>
    </r>
    <r>
      <rPr>
        <vertAlign val="subscript"/>
        <sz val="8"/>
        <rFont val="ＭＳ 明朝"/>
        <family val="1"/>
        <charset val="128"/>
      </rPr>
      <t>AC</t>
    </r>
    <r>
      <rPr>
        <sz val="8"/>
        <rFont val="ＭＳ 明朝"/>
        <family val="1"/>
        <charset val="128"/>
      </rPr>
      <t xml:space="preserve">）
</t>
    </r>
    <r>
      <rPr>
        <sz val="8"/>
        <color indexed="10"/>
        <rFont val="ＭＳ 明朝"/>
        <family val="1"/>
        <charset val="128"/>
      </rPr>
      <t>※4</t>
    </r>
  </si>
  <si>
    <r>
      <rPr>
        <sz val="8"/>
        <rFont val="ＭＳ 明朝"/>
        <family val="1"/>
        <charset val="128"/>
      </rPr>
      <t xml:space="preserve">一次ｴﾈﾙｷﾞｰ
消費量
（再エネ等を除く）
MJ/戸・年
</t>
    </r>
    <r>
      <rPr>
        <sz val="8"/>
        <color indexed="10"/>
        <rFont val="ＭＳ 明朝"/>
        <family val="1"/>
        <charset val="128"/>
      </rPr>
      <t>（その他の一次エネルギー消費量を除く）※5</t>
    </r>
  </si>
  <si>
    <r>
      <rPr>
        <sz val="8"/>
        <rFont val="ＭＳ 明朝"/>
        <family val="1"/>
        <charset val="128"/>
      </rPr>
      <t xml:space="preserve">一次ｴﾈﾙｷﾞｰ
消費量
（再エネ等を含む）
MJ/戸・年
</t>
    </r>
    <r>
      <rPr>
        <sz val="8"/>
        <color indexed="10"/>
        <rFont val="ＭＳ 明朝"/>
        <family val="1"/>
        <charset val="128"/>
      </rPr>
      <t>（その他の一次エネルギー消費量を除く）※1、※5</t>
    </r>
  </si>
  <si>
    <r>
      <rPr>
        <sz val="8"/>
        <rFont val="ＭＳ 明朝"/>
        <family val="1"/>
        <charset val="128"/>
      </rPr>
      <t>再生可能エネルギー等の
発電量</t>
    </r>
    <r>
      <rPr>
        <sz val="8"/>
        <color indexed="30"/>
        <rFont val="ＭＳ 明朝"/>
        <family val="1"/>
        <charset val="128"/>
      </rPr>
      <t xml:space="preserve">
</t>
    </r>
    <r>
      <rPr>
        <sz val="9"/>
        <color indexed="10"/>
        <rFont val="ＭＳ 明朝"/>
        <family val="1"/>
        <charset val="128"/>
      </rPr>
      <t xml:space="preserve"> </t>
    </r>
    <r>
      <rPr>
        <sz val="8"/>
        <rFont val="ＭＳ 明朝"/>
        <family val="1"/>
        <charset val="128"/>
      </rPr>
      <t>MJ/戸・年</t>
    </r>
    <r>
      <rPr>
        <sz val="8"/>
        <color indexed="10"/>
        <rFont val="ＭＳ 明朝"/>
        <family val="1"/>
        <charset val="128"/>
      </rPr>
      <t xml:space="preserve">
</t>
    </r>
    <r>
      <rPr>
        <sz val="8"/>
        <color indexed="10"/>
        <rFont val="ＭＳ 明朝"/>
        <family val="1"/>
        <charset val="128"/>
      </rPr>
      <t xml:space="preserve"> ※1</t>
    </r>
  </si>
  <si>
    <r>
      <rPr>
        <sz val="8"/>
        <rFont val="ＭＳ 明朝"/>
        <family val="1"/>
        <charset val="128"/>
      </rPr>
      <t>外皮平均
熱貫流率（U</t>
    </r>
    <r>
      <rPr>
        <vertAlign val="subscript"/>
        <sz val="8"/>
        <rFont val="ＭＳ 明朝"/>
        <family val="1"/>
        <charset val="128"/>
      </rPr>
      <t>A</t>
    </r>
    <r>
      <rPr>
        <sz val="8"/>
        <rFont val="ＭＳ 明朝"/>
        <family val="1"/>
        <charset val="128"/>
      </rPr>
      <t>）
W/(㎡・K)</t>
    </r>
  </si>
  <si>
    <r>
      <rPr>
        <sz val="8"/>
        <rFont val="ＭＳ 明朝"/>
        <family val="1"/>
        <charset val="128"/>
      </rPr>
      <t>冷房期の
外皮平均
日射熱取得率（η</t>
    </r>
    <r>
      <rPr>
        <vertAlign val="subscript"/>
        <sz val="8"/>
        <rFont val="ＭＳ 明朝"/>
        <family val="1"/>
        <charset val="128"/>
      </rPr>
      <t>AC</t>
    </r>
    <r>
      <rPr>
        <sz val="8"/>
        <rFont val="ＭＳ 明朝"/>
        <family val="1"/>
        <charset val="128"/>
      </rPr>
      <t>）</t>
    </r>
  </si>
  <si>
    <r>
      <rPr>
        <sz val="8"/>
        <rFont val="ＭＳ 明朝"/>
        <family val="1"/>
        <charset val="128"/>
      </rPr>
      <t xml:space="preserve">一次ｴﾈﾙｷﾞｰ
消費量
MJ/戸・年
</t>
    </r>
    <r>
      <rPr>
        <sz val="8"/>
        <color indexed="10"/>
        <rFont val="ＭＳ 明朝"/>
        <family val="1"/>
        <charset val="128"/>
      </rPr>
      <t>（その他の一次エネルギー消費量を除く）※5</t>
    </r>
  </si>
  <si>
    <t>※1 一次エネルギー消費量（再エネ等を含む）及び再エネ等の発電量は、自家消費分に加え売電分も対象。</t>
  </si>
  <si>
    <t>　　設置場所は敷地内、住宅用途部分である住戸及び共用部に供給されているものにであり、かつ余剰売電に限る。</t>
  </si>
  <si>
    <t>※2 共用部用に関するWebプログラムの計算結果を印刷し、添付すること。</t>
  </si>
  <si>
    <t>　　中間報告時に全ての住戸について、外皮性能の計算結果を印刷し、添付すること。</t>
  </si>
  <si>
    <t>※5 一次エネルギー消費量は、小数第1位を四捨五入した整数で記載のこと。</t>
  </si>
  <si>
    <t>７．申請住棟及び住戸ごとの各部位の外皮性能及び一次エネルギー消費量</t>
  </si>
  <si>
    <r>
      <rPr>
        <sz val="8"/>
        <rFont val="ＭＳ 明朝"/>
        <family val="1"/>
        <charset val="128"/>
      </rPr>
      <t>住戸の外皮総面積に対する開口比率</t>
    </r>
    <r>
      <rPr>
        <sz val="8"/>
        <color indexed="10"/>
        <rFont val="ＭＳ 明朝"/>
        <family val="1"/>
        <charset val="128"/>
      </rPr>
      <t xml:space="preserve">
※4</t>
    </r>
  </si>
  <si>
    <t>蓄電システム及び停電自立型燃料電池の導入有無</t>
  </si>
  <si>
    <t>【別紙 ３-１】</t>
  </si>
  <si>
    <t>1．補助金交付申請予定額内訳</t>
  </si>
  <si>
    <t>(申請戸数)</t>
  </si>
  <si>
    <t>一棟当たりの補助金の額</t>
  </si>
  <si>
    <t>×</t>
  </si>
  <si>
    <t>＝</t>
  </si>
  <si>
    <t>(１棟当たりの使用量)</t>
  </si>
  <si>
    <t>一棟当たりのＣＬＴ
補助金の額</t>
  </si>
  <si>
    <t>㎥</t>
  </si>
  <si>
    <t>　　　　　　　　　　　　　　　　　　　　　　注1 数量は小数第3位を四捨五入した小数第2位までを記載のこと。（１㎥当たり10万円　上限額：1,500万円／１棟）</t>
  </si>
  <si>
    <t xml:space="preserve"> 　注2 申請時には、数量明細書を添付のこと</t>
  </si>
  <si>
    <t>　 注3 完了報告時には、国内製品においては①ＪＡＳ認定証を添付のこと</t>
  </si>
  <si>
    <t>２．総事業費</t>
  </si>
  <si>
    <t>総事業費</t>
  </si>
  <si>
    <t>注1 外構工事を除いた建物の工事費を記入すること　</t>
  </si>
  <si>
    <t>３．補助金交付申請予定額合計</t>
  </si>
  <si>
    <t>補助金交付申請予定額</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</si>
  <si>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</si>
  <si>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</si>
  <si>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</si>
  <si>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</si>
  <si>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</si>
  <si>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</si>
  <si>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</si>
  <si>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</si>
  <si>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</si>
  <si>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</si>
  <si>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</si>
  <si>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</si>
  <si>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</si>
  <si>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</si>
  <si>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</si>
  <si>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</si>
  <si>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</si>
  <si>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</si>
  <si>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</si>
  <si>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</si>
  <si>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</si>
  <si>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</si>
  <si>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</si>
  <si>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</si>
  <si>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</si>
  <si>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</si>
  <si>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</si>
  <si>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</si>
  <si>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</si>
  <si>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</si>
  <si>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</si>
  <si>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</si>
  <si>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</si>
  <si>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</si>
  <si>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</si>
  <si>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</si>
  <si>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</si>
  <si>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</si>
  <si>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</si>
  <si>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</si>
  <si>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</si>
  <si>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</si>
  <si>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</si>
  <si>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</si>
  <si>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</si>
  <si>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</si>
  <si>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</si>
  <si>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文書名</t>
  </si>
  <si>
    <t>コード</t>
  </si>
  <si>
    <t>管轄地方環境事務所</t>
  </si>
  <si>
    <t>導入設備の仕様（個票）</t>
  </si>
  <si>
    <t>1-1で文書の種類を選んでください</t>
  </si>
  <si>
    <t>選択してください</t>
  </si>
  <si>
    <t>01</t>
  </si>
  <si>
    <t>北海道</t>
  </si>
  <si>
    <t>窓</t>
  </si>
  <si>
    <t>中間報告書（中間報告用）</t>
  </si>
  <si>
    <t>02</t>
  </si>
  <si>
    <t>青森県</t>
  </si>
  <si>
    <t>東北</t>
  </si>
  <si>
    <t>ドア引戸</t>
  </si>
  <si>
    <t>実施報告書（完了実績報告用）</t>
  </si>
  <si>
    <t>03</t>
  </si>
  <si>
    <t>岩手県</t>
  </si>
  <si>
    <t>ドア開戸</t>
  </si>
  <si>
    <t>04</t>
  </si>
  <si>
    <t>宮城県</t>
  </si>
  <si>
    <t>05</t>
  </si>
  <si>
    <t>秋田県</t>
  </si>
  <si>
    <t>石油温水式（潜熱回収型）</t>
  </si>
  <si>
    <t>06</t>
  </si>
  <si>
    <t>山形県</t>
  </si>
  <si>
    <t>ガス温水式（潜熱回収型）</t>
  </si>
  <si>
    <t>07</t>
  </si>
  <si>
    <t>福島県</t>
  </si>
  <si>
    <t>電気温水式（電気ヒートポンプ式）</t>
  </si>
  <si>
    <t>08</t>
  </si>
  <si>
    <t>茨城県</t>
  </si>
  <si>
    <t>関東</t>
  </si>
  <si>
    <t>09</t>
  </si>
  <si>
    <t>栃木県</t>
  </si>
  <si>
    <t>10</t>
  </si>
  <si>
    <t>群馬県</t>
  </si>
  <si>
    <t>有</t>
  </si>
  <si>
    <t>11</t>
  </si>
  <si>
    <t>埼玉県</t>
  </si>
  <si>
    <t>無</t>
  </si>
  <si>
    <t>12</t>
  </si>
  <si>
    <t>千葉県</t>
  </si>
  <si>
    <t>13</t>
  </si>
  <si>
    <t>東京都</t>
  </si>
  <si>
    <t>ダクト式換気設備（第1種換気）</t>
  </si>
  <si>
    <t>14</t>
  </si>
  <si>
    <t>神奈川県</t>
  </si>
  <si>
    <t>ダクト式換気設備（第2種換気）</t>
  </si>
  <si>
    <t>15</t>
  </si>
  <si>
    <t>新潟県</t>
  </si>
  <si>
    <t>ダクト式換気設備（第3種換気）</t>
  </si>
  <si>
    <t>16</t>
  </si>
  <si>
    <t>富山県</t>
  </si>
  <si>
    <t>中部</t>
  </si>
  <si>
    <t>壁付けファン</t>
  </si>
  <si>
    <t>17</t>
  </si>
  <si>
    <t>石川県</t>
  </si>
  <si>
    <t>18</t>
  </si>
  <si>
    <t>福井県</t>
  </si>
  <si>
    <t>19</t>
  </si>
  <si>
    <t>山梨県</t>
  </si>
  <si>
    <t>ガス瞬間式給湯器（潜熱回収型）</t>
  </si>
  <si>
    <t>20</t>
  </si>
  <si>
    <t>長野県</t>
  </si>
  <si>
    <t>石油瞬間式給湯器（潜熱回収型）</t>
  </si>
  <si>
    <t>21</t>
  </si>
  <si>
    <t>岐阜県</t>
  </si>
  <si>
    <t>ガスエンジン給湯器</t>
  </si>
  <si>
    <t>22</t>
  </si>
  <si>
    <t>静岡県</t>
  </si>
  <si>
    <t>電気温水器（ヒートポンプ式）</t>
  </si>
  <si>
    <t>23</t>
  </si>
  <si>
    <t>愛知県</t>
  </si>
  <si>
    <t>ヒートポンプ・ガス瞬間式併用型給湯器</t>
  </si>
  <si>
    <t>24</t>
  </si>
  <si>
    <t>三重県</t>
  </si>
  <si>
    <t>「空」</t>
  </si>
  <si>
    <t>25</t>
  </si>
  <si>
    <t>滋賀県</t>
  </si>
  <si>
    <t>近畿</t>
  </si>
  <si>
    <t>シーリング</t>
  </si>
  <si>
    <t>26</t>
  </si>
  <si>
    <t>京都府</t>
  </si>
  <si>
    <t>27</t>
  </si>
  <si>
    <t>大阪府</t>
  </si>
  <si>
    <t>28</t>
  </si>
  <si>
    <t>兵庫県</t>
  </si>
  <si>
    <t>該当</t>
  </si>
  <si>
    <t>29</t>
  </si>
  <si>
    <t>奈良県</t>
  </si>
  <si>
    <t>否</t>
  </si>
  <si>
    <t>30</t>
  </si>
  <si>
    <t>和歌山県</t>
  </si>
  <si>
    <t>31</t>
  </si>
  <si>
    <t>鳥取県</t>
  </si>
  <si>
    <t>中国四国</t>
  </si>
  <si>
    <t>シリコン単結晶系</t>
  </si>
  <si>
    <t>32</t>
  </si>
  <si>
    <t>島根県</t>
  </si>
  <si>
    <t>シリコン多結晶系</t>
  </si>
  <si>
    <t>33</t>
  </si>
  <si>
    <t>岡山県</t>
  </si>
  <si>
    <t>シリコン薄膜系</t>
  </si>
  <si>
    <t>34</t>
  </si>
  <si>
    <t>広島県</t>
  </si>
  <si>
    <t>化合物系</t>
  </si>
  <si>
    <t>35</t>
  </si>
  <si>
    <t>山口県</t>
  </si>
  <si>
    <t>36</t>
  </si>
  <si>
    <t>徳島県</t>
  </si>
  <si>
    <t>37</t>
  </si>
  <si>
    <t>香川県</t>
  </si>
  <si>
    <t>一体的に構成</t>
  </si>
  <si>
    <t>38</t>
  </si>
  <si>
    <t>愛媛県</t>
  </si>
  <si>
    <t>39</t>
  </si>
  <si>
    <t>高知県</t>
  </si>
  <si>
    <t>40</t>
  </si>
  <si>
    <t>福岡県</t>
  </si>
  <si>
    <t>九州</t>
  </si>
  <si>
    <t>固体高分子形燃料電池</t>
  </si>
  <si>
    <t>（エネファーム）</t>
  </si>
  <si>
    <t>41</t>
  </si>
  <si>
    <t>佐賀県</t>
  </si>
  <si>
    <t>固体酸化物形燃料電池</t>
  </si>
  <si>
    <t>42</t>
  </si>
  <si>
    <t>長崎県</t>
  </si>
  <si>
    <t>43</t>
  </si>
  <si>
    <t>熊本県</t>
  </si>
  <si>
    <t>44</t>
  </si>
  <si>
    <t>大分県</t>
  </si>
  <si>
    <t>節湯水栓（キッチン）</t>
  </si>
  <si>
    <t>45</t>
  </si>
  <si>
    <t>宮崎県</t>
  </si>
  <si>
    <t>節湯水栓（洗面）</t>
  </si>
  <si>
    <t>46</t>
  </si>
  <si>
    <t>鹿児島県</t>
  </si>
  <si>
    <t>節湯水栓（バス）</t>
  </si>
  <si>
    <t>47</t>
  </si>
  <si>
    <t>沖縄県</t>
  </si>
  <si>
    <t>高断熱浴槽</t>
  </si>
  <si>
    <t>ヘッダー</t>
  </si>
  <si>
    <t>含まない</t>
  </si>
  <si>
    <t>含む</t>
  </si>
  <si>
    <t>（い）</t>
  </si>
  <si>
    <t>（ろ）</t>
  </si>
  <si>
    <t>（は）</t>
  </si>
  <si>
    <t>○</t>
  </si>
  <si>
    <t>設備名</t>
  </si>
  <si>
    <t>種類</t>
  </si>
  <si>
    <r>
      <rPr>
        <sz val="11"/>
        <color theme="1"/>
        <rFont val="ＭＳ Ｐゴシック"/>
        <family val="2"/>
        <scheme val="minor"/>
      </rPr>
      <t>面積（mm</t>
    </r>
    <r>
      <rPr>
        <vertAlign val="superscript"/>
        <sz val="11"/>
        <color indexed="8"/>
        <rFont val="ＭＳ Ｐゴシック"/>
        <family val="3"/>
        <charset val="128"/>
      </rPr>
      <t>2</t>
    </r>
    <r>
      <rPr>
        <sz val="11"/>
        <color theme="1"/>
        <rFont val="ＭＳ Ｐゴシック"/>
        <family val="2"/>
        <scheme val="minor"/>
      </rPr>
      <t>）</t>
    </r>
  </si>
  <si>
    <t>大きさの区分</t>
  </si>
  <si>
    <t>2-n</t>
  </si>
  <si>
    <t>開口部</t>
  </si>
  <si>
    <t>窓（小）</t>
  </si>
  <si>
    <t>窓（中）</t>
  </si>
  <si>
    <t>窓（大）</t>
  </si>
  <si>
    <t>ドア引戸（小）</t>
  </si>
  <si>
    <t>ドア引戸（大）</t>
  </si>
  <si>
    <t>ドア開戸（小）</t>
  </si>
  <si>
    <t>ドア開戸（大）</t>
  </si>
  <si>
    <t>■補助要件</t>
  </si>
  <si>
    <r>
      <rPr>
        <sz val="11"/>
        <color theme="1"/>
        <rFont val="ＭＳ 明朝"/>
        <family val="1"/>
        <charset val="128"/>
      </rPr>
      <t>熱貫流率（W/m</t>
    </r>
    <r>
      <rPr>
        <vertAlign val="superscript"/>
        <sz val="11"/>
        <color indexed="8"/>
        <rFont val="ＭＳ 明朝"/>
        <family val="1"/>
        <charset val="128"/>
      </rPr>
      <t>2</t>
    </r>
    <r>
      <rPr>
        <sz val="11"/>
        <color indexed="8"/>
        <rFont val="ＭＳ 明朝"/>
        <family val="1"/>
        <charset val="128"/>
      </rPr>
      <t>K）</t>
    </r>
  </si>
  <si>
    <t>日射熱取得率</t>
  </si>
  <si>
    <t>HP式セントラル空調システム</t>
  </si>
  <si>
    <t>＜暖房＞COP</t>
  </si>
  <si>
    <t>＜冷房＞COP</t>
  </si>
  <si>
    <t>温水式パネルタジエーター</t>
  </si>
  <si>
    <t>暖房部熱効率(%)</t>
  </si>
  <si>
    <t>上面放熱率</t>
  </si>
  <si>
    <t>断熱被膜</t>
  </si>
  <si>
    <t>顕熱交換効率(%)</t>
  </si>
  <si>
    <t>比消費電力W/(㎥/h)</t>
  </si>
  <si>
    <t>DCモーター</t>
  </si>
  <si>
    <t>ダクト式換気設備</t>
  </si>
  <si>
    <t>太陽光発電システム</t>
  </si>
  <si>
    <t>太陽光電池モジュールのセル実効変換効率（％）</t>
  </si>
  <si>
    <t>コージェネレーションシステム</t>
  </si>
  <si>
    <t>定格運転時の発電効率
（％）</t>
  </si>
  <si>
    <t>定格運転時の総合効率
（％）</t>
  </si>
  <si>
    <t>50%負荷運転時の総合効率（％）</t>
  </si>
  <si>
    <t>ガスエンジン・コージェネレーションシステム</t>
  </si>
  <si>
    <t>排熱利用の総合効率(%)</t>
  </si>
  <si>
    <t>区分</t>
  </si>
  <si>
    <t>上限額</t>
  </si>
  <si>
    <t>エアコン</t>
  </si>
  <si>
    <t>温水パネルラジエーター</t>
  </si>
  <si>
    <t>エネファーム</t>
  </si>
  <si>
    <t>太陽光</t>
  </si>
  <si>
    <t>太陽光発電設備</t>
  </si>
  <si>
    <t>太陽熱利用システム</t>
  </si>
  <si>
    <t>太陽熱給湯機</t>
  </si>
  <si>
    <t>水栓</t>
  </si>
  <si>
    <t>浴室断熱</t>
  </si>
  <si>
    <t>■住戸シート追加時の注意事項</t>
  </si>
  <si>
    <t>７．申請住戸毎の各部位の外皮性能及び一次エネルギー消費量</t>
  </si>
  <si>
    <t>追加する住戸数分、行を増やす</t>
  </si>
  <si>
    <t>追加したシートのA1にシート名を転記（グレー色）</t>
  </si>
  <si>
    <t>I2　住戸数の変更で参照セルが異なる</t>
  </si>
  <si>
    <t>D10　住戸数の変更で参照セルが異なる</t>
  </si>
  <si>
    <t>J10　住戸数の変更で参照セルが異なる</t>
  </si>
  <si>
    <t>3-2-n</t>
  </si>
  <si>
    <t>③</t>
  </si>
  <si>
    <t>K5　住戸数の変更で参照セルが異なる</t>
  </si>
  <si>
    <t>F13　住戸数の変更で参照セルが異なる</t>
  </si>
  <si>
    <t>K13　住戸数の変更で参照セルが異なる</t>
  </si>
  <si>
    <t>④</t>
  </si>
  <si>
    <t>K28　補助率を参照しているセルは住戸番号ごとに異なる</t>
  </si>
  <si>
    <t>・例：12住戸の最後（112号室）ならば、「'1-4'!Q23」とする</t>
  </si>
  <si>
    <t>⑤</t>
  </si>
  <si>
    <t>Ⅰ．設備ごとの経費</t>
  </si>
  <si>
    <t>開口部・大きさの区分、その他設備・種類または型番では</t>
  </si>
  <si>
    <t>住戸数の変更で参照シートが異なる</t>
  </si>
  <si>
    <t>3-2-n（財産内訳）</t>
  </si>
  <si>
    <t>⑥</t>
  </si>
  <si>
    <t>I5　住戸数の変更で参照セルが異なる</t>
  </si>
  <si>
    <t>D13　住戸数の変更で参照セルが異なる</t>
  </si>
  <si>
    <t>G13　住戸数の変更で参照セルが異なる</t>
  </si>
  <si>
    <t>⑦</t>
  </si>
  <si>
    <t>財産内訳</t>
  </si>
  <si>
    <t>3-1</t>
  </si>
  <si>
    <t>⑧</t>
  </si>
  <si>
    <t>２．補助対象経費支出予定額内訳</t>
  </si>
  <si>
    <t>E列　住戸数の変更で参照シートとセルが異なる</t>
  </si>
  <si>
    <t>H列　住戸数の変更で参照シートとセルが異なる</t>
  </si>
  <si>
    <t>Q列　住戸数の変更で参照シートとセルが異なる</t>
  </si>
  <si>
    <t>Z列　住戸数の変更で参照シートとセルが異なる</t>
  </si>
  <si>
    <t>IF条件文</t>
  </si>
  <si>
    <t>条件式</t>
  </si>
  <si>
    <t>別紙2-n</t>
  </si>
  <si>
    <t>記載条件</t>
  </si>
  <si>
    <t>2-n　補助対象判定＝</t>
  </si>
  <si>
    <t>「設備ごとの経費」</t>
  </si>
  <si>
    <t>補助対象判定</t>
  </si>
  <si>
    <t>ルームエアコン</t>
  </si>
  <si>
    <t>①補助対象判定</t>
  </si>
  <si>
    <t>冷房効率</t>
  </si>
  <si>
    <t>「②IF条件文」</t>
  </si>
  <si>
    <t>②　／／</t>
  </si>
  <si>
    <t>省エネ基準達成率</t>
  </si>
  <si>
    <t>COP</t>
  </si>
  <si>
    <t>LED</t>
  </si>
  <si>
    <t>別紙3-1</t>
  </si>
  <si>
    <t>所要経費</t>
  </si>
  <si>
    <t>(2)2行目</t>
  </si>
  <si>
    <t>1-1　文書の種類＝</t>
  </si>
  <si>
    <t>実支出額合計</t>
  </si>
  <si>
    <t>支出予定額合計</t>
  </si>
  <si>
    <t>(3)1行目</t>
  </si>
  <si>
    <t>(3) 補助金額合計</t>
  </si>
  <si>
    <t>(3) 補助金所要額</t>
  </si>
  <si>
    <t>(3)2行目</t>
  </si>
  <si>
    <t>(4)1行目</t>
  </si>
  <si>
    <t>(4) 交付決定補助額</t>
  </si>
  <si>
    <t>(4)3行目</t>
  </si>
  <si>
    <t>　　(3)を転記する</t>
  </si>
  <si>
    <t>①(5)1行目</t>
  </si>
  <si>
    <t>(5) 補助金交付決定額</t>
  </si>
  <si>
    <t>(5)3行目</t>
  </si>
  <si>
    <t>　　(6)を転記する</t>
  </si>
  <si>
    <t>③(6)1行目</t>
  </si>
  <si>
    <t>(6) 補助金交付申請額</t>
  </si>
  <si>
    <t>「④IF条件文」</t>
  </si>
  <si>
    <t>④　／／</t>
  </si>
  <si>
    <t>(6) 補助金請求額</t>
  </si>
  <si>
    <t>⑤(6)2行目</t>
  </si>
  <si>
    <t xml:space="preserve"> (3)と(4)を比較して</t>
  </si>
  <si>
    <t>「⑥IF条件文」</t>
  </si>
  <si>
    <t>⑥　／／</t>
  </si>
  <si>
    <t xml:space="preserve"> (3)と(5)を比較して</t>
  </si>
  <si>
    <t>⑦(6)3行目</t>
  </si>
  <si>
    <t xml:space="preserve"> 少ない方の額</t>
  </si>
  <si>
    <t>「⑧IF条件文」</t>
  </si>
  <si>
    <t>⑧　／／</t>
  </si>
  <si>
    <t>⑨(6)計欄</t>
  </si>
  <si>
    <t>「関数：=MIN(Z16,AI16)」</t>
  </si>
  <si>
    <t>「⑩IF条件文」</t>
  </si>
  <si>
    <t>⑩　／／</t>
  </si>
  <si>
    <t>「関数：=MIN(Z16,H25)」</t>
  </si>
  <si>
    <t>(7)1行目</t>
  </si>
  <si>
    <t>(7) 過不足額</t>
  </si>
  <si>
    <t>(7)2行目</t>
  </si>
  <si>
    <t xml:space="preserve"> (5)－(6)</t>
  </si>
  <si>
    <t>(7)計欄</t>
  </si>
  <si>
    <t>「関数：=(H25-Q25)」</t>
  </si>
  <si>
    <t>別紙3-2-n</t>
  </si>
  <si>
    <t>タイトル</t>
  </si>
  <si>
    <t>経費所要額精算調書</t>
  </si>
  <si>
    <t>経費内訳</t>
  </si>
  <si>
    <t>　　実支出額</t>
  </si>
  <si>
    <t>　　支出予定額</t>
  </si>
  <si>
    <t>(7)3行目</t>
  </si>
  <si>
    <t>　　実支出額×補助率</t>
  </si>
  <si>
    <t>　　支出予定額×補助率</t>
  </si>
  <si>
    <t>①(8)計欄</t>
  </si>
  <si>
    <t>(6) 補助率</t>
  </si>
  <si>
    <t>(9)1行目</t>
  </si>
  <si>
    <t>補助金額</t>
  </si>
  <si>
    <t>補助金所要額</t>
  </si>
  <si>
    <t>⑱(10)1行目</t>
  </si>
  <si>
    <t>「⑲IF条件文」</t>
  </si>
  <si>
    <t>⑲(10)　／／</t>
  </si>
  <si>
    <t>(10) 一戸当たりの補助金所要額</t>
  </si>
  <si>
    <t>(10) 一戸当たりの基準額</t>
  </si>
  <si>
    <t>③(10)2行目</t>
  </si>
  <si>
    <t>　　（採択時の一住戸当たりの</t>
  </si>
  <si>
    <t>(10)3行目</t>
  </si>
  <si>
    <t>「⑳IF条件文」</t>
  </si>
  <si>
    <t>⑳　／／</t>
  </si>
  <si>
    <t>　　(12)を転記する</t>
  </si>
  <si>
    <t>　　補助金所要額）</t>
  </si>
  <si>
    <t>⑤(11)1行目</t>
  </si>
  <si>
    <t>(11) 一戸当たりの補助金所要額</t>
  </si>
  <si>
    <t>(11) 一戸当たりの基準額</t>
  </si>
  <si>
    <t>(11)2行目</t>
  </si>
  <si>
    <t>　　（交付決定時の一住戸当たりの</t>
  </si>
  <si>
    <t>⑦(11)3行目</t>
  </si>
  <si>
    <t>(12)1行目</t>
  </si>
  <si>
    <t>(12) 一戸当たりの</t>
  </si>
  <si>
    <t>⑨(12)2行目</t>
  </si>
  <si>
    <t>　　補助金所要額</t>
  </si>
  <si>
    <t>「⑪IF条件文」</t>
  </si>
  <si>
    <t>⑪　／／</t>
  </si>
  <si>
    <t>　　補助金額</t>
  </si>
  <si>
    <t>⑫(12)3行目</t>
  </si>
  <si>
    <t xml:space="preserve"> 　　(7)と(8)を比較して</t>
  </si>
  <si>
    <t>「⑬IF条件文」</t>
  </si>
  <si>
    <t>⑬　／／</t>
  </si>
  <si>
    <t xml:space="preserve"> 　　(7)と(10)を比較して</t>
  </si>
  <si>
    <t>「⑭IF条件文」</t>
  </si>
  <si>
    <t>⑭　／／</t>
  </si>
  <si>
    <t>　　 (7)と(11)を比較して</t>
  </si>
  <si>
    <t>(12)4行目</t>
  </si>
  <si>
    <t>　　少ない方の額</t>
  </si>
  <si>
    <t>⑮(12)計欄</t>
  </si>
  <si>
    <t>「⑯IF条件文」</t>
  </si>
  <si>
    <t>⑯　／／</t>
  </si>
  <si>
    <t>「⑰IF条件文」</t>
  </si>
  <si>
    <t>⑰　／／</t>
  </si>
  <si>
    <t>明細部表題</t>
  </si>
  <si>
    <t>実支出額内訳</t>
  </si>
  <si>
    <t>支出予定額内訳</t>
  </si>
  <si>
    <t>Ⅲ．補助対象経費</t>
  </si>
  <si>
    <t>消費税</t>
  </si>
  <si>
    <t>「関数：=SUM(J225:J227)*(1-H56/100)」</t>
  </si>
  <si>
    <t>別紙1-7</t>
  </si>
  <si>
    <t>１０．補助対象経費等の額</t>
  </si>
  <si>
    <t>セル（D11、J11）表示タイトル</t>
  </si>
  <si>
    <t>補助対象経費実支出額合計</t>
  </si>
  <si>
    <t>補助対象経費支出予定額合計</t>
  </si>
  <si>
    <t>セル（D13、J13）表示タイトル</t>
  </si>
  <si>
    <t>補助金請求額</t>
  </si>
  <si>
    <t>補助金所要額合計</t>
  </si>
  <si>
    <t xml:space="preserve">  ・Webプログラムの計算結果を記入してください。</t>
    <phoneticPr fontId="91"/>
  </si>
  <si>
    <t xml:space="preserve">  ・全ての住戸について、Webプログラムの計算結果を印刷し、添付してください。</t>
    <phoneticPr fontId="91"/>
  </si>
  <si>
    <r>
      <rPr>
        <sz val="9"/>
        <rFont val="ＭＳ 明朝"/>
        <family val="1"/>
        <charset val="128"/>
      </rPr>
      <t xml:space="preserve">
通し番号</t>
    </r>
    <r>
      <rPr>
        <b/>
        <sz val="9"/>
        <color indexed="10"/>
        <rFont val="ＭＳ 明朝"/>
        <family val="1"/>
        <charset val="128"/>
      </rPr>
      <t xml:space="preserve"> </t>
    </r>
    <phoneticPr fontId="91"/>
  </si>
  <si>
    <t>住戸名称等</t>
    <rPh sb="0" eb="2">
      <t>ジュウコ</t>
    </rPh>
    <rPh sb="2" eb="4">
      <t>メイショウ</t>
    </rPh>
    <phoneticPr fontId="91"/>
  </si>
  <si>
    <t>　　　　</t>
    <phoneticPr fontId="91"/>
  </si>
  <si>
    <t>レジリエンス強化型ゼッチマンション支援事業</t>
    <phoneticPr fontId="91"/>
  </si>
  <si>
    <t>レジリエンス強化型ゼッチマンション支援事業</t>
    <phoneticPr fontId="91"/>
  </si>
  <si>
    <t>(建物の構造がその他の場合記載)</t>
    <rPh sb="1" eb="3">
      <t>タテモノ</t>
    </rPh>
    <rPh sb="4" eb="6">
      <t>コウゾウ</t>
    </rPh>
    <phoneticPr fontId="91"/>
  </si>
  <si>
    <r>
      <t>地域区分 8 の負荷抑制対策等（対策を取った住戸数を記入）</t>
    </r>
    <r>
      <rPr>
        <sz val="11"/>
        <color rgb="FFFF0000"/>
        <rFont val="ＭＳ 明朝"/>
        <family val="1"/>
        <charset val="128"/>
      </rPr>
      <t>＊地域区分8の場合は必須</t>
    </r>
    <phoneticPr fontId="91"/>
  </si>
  <si>
    <t>市区町村</t>
    <phoneticPr fontId="91"/>
  </si>
  <si>
    <t>*停電時、各住戸に電力供給が可能なシステムであることについて、具体的に記載してください。</t>
    <phoneticPr fontId="91"/>
  </si>
  <si>
    <t xml:space="preserve"> 併せて、設備や電気の流れを記載したエネルギーシステムフロー図（自由書式）を提出してください。</t>
    <phoneticPr fontId="91"/>
  </si>
  <si>
    <t>エネルギーシステムフロー図には、通常時と停電時を分けて示すとともに、停電時の運用についても記載してください。　</t>
    <phoneticPr fontId="91"/>
  </si>
  <si>
    <t>供給住戸数</t>
    <phoneticPr fontId="91"/>
  </si>
  <si>
    <r>
      <t>建物の名称</t>
    </r>
    <r>
      <rPr>
        <sz val="10"/>
        <color rgb="FFFF0000"/>
        <rFont val="ＭＳ 明朝"/>
        <family val="1"/>
        <charset val="128"/>
      </rPr>
      <t xml:space="preserve"> </t>
    </r>
    <phoneticPr fontId="91"/>
  </si>
  <si>
    <r>
      <t>総蓄電容量</t>
    </r>
    <r>
      <rPr>
        <sz val="14"/>
        <color rgb="FFFF0000"/>
        <rFont val="ＭＳ 明朝"/>
        <family val="1"/>
        <charset val="128"/>
      </rPr>
      <t>※3</t>
    </r>
    <phoneticPr fontId="91"/>
  </si>
  <si>
    <r>
      <t>地下</t>
    </r>
    <r>
      <rPr>
        <sz val="14"/>
        <color theme="1"/>
        <rFont val="ＭＳ 明朝"/>
        <family val="1"/>
        <charset val="128"/>
      </rPr>
      <t xml:space="preserve">
</t>
    </r>
    <r>
      <rPr>
        <sz val="10"/>
        <color rgb="FF000000"/>
        <rFont val="ＭＳ 明朝"/>
        <family val="1"/>
        <charset val="128"/>
      </rPr>
      <t>（ある場合
記載）</t>
    </r>
    <phoneticPr fontId="91"/>
  </si>
  <si>
    <r>
      <t>住宅共用部
床面積</t>
    </r>
    <r>
      <rPr>
        <sz val="14"/>
        <color rgb="FFFF0000"/>
        <rFont val="ＭＳ 明朝"/>
        <family val="1"/>
        <charset val="128"/>
      </rPr>
      <t xml:space="preserve"> </t>
    </r>
    <phoneticPr fontId="91"/>
  </si>
  <si>
    <t>kWh</t>
    <phoneticPr fontId="91"/>
  </si>
  <si>
    <t>kWh</t>
    <phoneticPr fontId="91"/>
  </si>
  <si>
    <t>注1 外構工事を除いた建物の工事費を記入すること　</t>
    <phoneticPr fontId="91"/>
  </si>
  <si>
    <t>レジリエンス強化型ゼッチマンション支援事業</t>
    <phoneticPr fontId="91"/>
  </si>
  <si>
    <t>都道府県</t>
    <rPh sb="0" eb="4">
      <t>トドウフケン</t>
    </rPh>
    <phoneticPr fontId="101"/>
  </si>
  <si>
    <t>選択してください</t>
    <rPh sb="0" eb="2">
      <t>センタク</t>
    </rPh>
    <phoneticPr fontId="101"/>
  </si>
  <si>
    <t>鹿児島県</t>
    <phoneticPr fontId="101"/>
  </si>
  <si>
    <t>※1 面積は、小数第3位を四捨五入した小数第2位までを記載のこと。
※2 容量は、小数第3位を四捨五入した小数第2位までを記載のこと。
※3 蓄電池と停電自立型燃料電池を併用する住戸の蓄電容量は、総蓄電容量に含めないこと。</t>
    <rPh sb="71" eb="74">
      <t>チクデンチ</t>
    </rPh>
    <rPh sb="75" eb="77">
      <t>テイデン</t>
    </rPh>
    <rPh sb="77" eb="80">
      <t>ジリツガタ</t>
    </rPh>
    <rPh sb="80" eb="82">
      <t>ネンリョウ</t>
    </rPh>
    <rPh sb="82" eb="84">
      <t>デンチ</t>
    </rPh>
    <rPh sb="85" eb="87">
      <t>ヘイヨウ</t>
    </rPh>
    <rPh sb="89" eb="91">
      <t>ジュウコ</t>
    </rPh>
    <rPh sb="92" eb="94">
      <t>チクデン</t>
    </rPh>
    <rPh sb="94" eb="96">
      <t>ヨウリョウ</t>
    </rPh>
    <rPh sb="98" eb="99">
      <t>ソウ</t>
    </rPh>
    <rPh sb="99" eb="101">
      <t>チクデン</t>
    </rPh>
    <rPh sb="101" eb="103">
      <t>ヨウリョウ</t>
    </rPh>
    <rPh sb="104" eb="105">
      <t>フク</t>
    </rPh>
    <phoneticPr fontId="91"/>
  </si>
  <si>
    <r>
      <t xml:space="preserve">再生可能エネルギー・システム等 
</t>
    </r>
    <r>
      <rPr>
        <sz val="14"/>
        <color rgb="FFFF0000"/>
        <rFont val="ＭＳ 明朝"/>
        <family val="1"/>
        <charset val="128"/>
      </rPr>
      <t>※2</t>
    </r>
    <phoneticPr fontId="91"/>
  </si>
  <si>
    <r>
      <rPr>
        <sz val="14"/>
        <rFont val="ＭＳ 明朝"/>
        <family val="1"/>
        <charset val="128"/>
      </rPr>
      <t>各階層の住宅部分の床面積と比率
（最下階から順次記載）</t>
    </r>
    <r>
      <rPr>
        <sz val="14"/>
        <color indexed="30"/>
        <rFont val="ＭＳ 明朝"/>
        <family val="1"/>
        <charset val="128"/>
      </rPr>
      <t xml:space="preserve"> 
                </t>
    </r>
    <r>
      <rPr>
        <sz val="14"/>
        <color indexed="10"/>
        <rFont val="ＭＳ 明朝"/>
        <family val="1"/>
        <charset val="128"/>
      </rPr>
      <t>※1</t>
    </r>
    <phoneticPr fontId="91"/>
  </si>
  <si>
    <r>
      <t xml:space="preserve">種別ごとの
住戸数と床面積
</t>
    </r>
    <r>
      <rPr>
        <sz val="14"/>
        <color rgb="FFFF0000"/>
        <rFont val="ＭＳ 明朝"/>
        <family val="1"/>
        <charset val="128"/>
      </rPr>
      <t>※1</t>
    </r>
    <phoneticPr fontId="91"/>
  </si>
  <si>
    <t>住棟の種別
(分譲、賃貸）</t>
    <phoneticPr fontId="91"/>
  </si>
  <si>
    <r>
      <t>建物の延床面積
（総面積）</t>
    </r>
    <r>
      <rPr>
        <sz val="14"/>
        <color indexed="10"/>
        <rFont val="ＭＳ 明朝"/>
        <family val="1"/>
        <charset val="128"/>
      </rPr>
      <t>※1</t>
    </r>
    <phoneticPr fontId="91"/>
  </si>
  <si>
    <t>＊国からの他の補助事業（固定価格買取制度を含む。）に応募（申請）している、または応募(申請)の予定がある場合は、その補助事業名及び補助対象を必ず記入する。</t>
    <rPh sb="40" eb="42">
      <t>オウボ</t>
    </rPh>
    <phoneticPr fontId="91"/>
  </si>
  <si>
    <t>　(完了実績報告で各種媒体への掲載実績等を提出していただきます)</t>
    <phoneticPr fontId="91"/>
  </si>
  <si>
    <t>*建設予定地域における浸水想定の考え方と、それを考慮した配置について具体的に記載してください。</t>
    <phoneticPr fontId="91"/>
  </si>
  <si>
    <t>注）本欄については、記入欄が足りない場合は、セルの高さを引き伸ばして使用する。</t>
    <rPh sb="2" eb="4">
      <t>ホンラン</t>
    </rPh>
    <phoneticPr fontId="91"/>
  </si>
  <si>
    <t>※4 面積、開口比率、熱貫流率、日射熱取得率は、小数第3位を四捨五入した小数第2位までを記載のこと。</t>
    <phoneticPr fontId="91"/>
  </si>
  <si>
    <t>※6 蓄電池と停電自立型燃料電池を併用する場合は、「停電自立型燃料電池」を選択すること。</t>
    <rPh sb="3" eb="6">
      <t>チクデンチ</t>
    </rPh>
    <rPh sb="7" eb="9">
      <t>テイデン</t>
    </rPh>
    <rPh sb="9" eb="11">
      <t>ジリツ</t>
    </rPh>
    <rPh sb="11" eb="12">
      <t>カタ</t>
    </rPh>
    <rPh sb="12" eb="14">
      <t>ネンリョウ</t>
    </rPh>
    <rPh sb="14" eb="16">
      <t>デンチ</t>
    </rPh>
    <rPh sb="17" eb="19">
      <t>ヘイヨウ</t>
    </rPh>
    <rPh sb="21" eb="23">
      <t>バアイ</t>
    </rPh>
    <rPh sb="26" eb="28">
      <t>テイデン</t>
    </rPh>
    <rPh sb="28" eb="31">
      <t>ジリツガタ</t>
    </rPh>
    <rPh sb="31" eb="33">
      <t>ネンリョウ</t>
    </rPh>
    <rPh sb="33" eb="35">
      <t>デンチ</t>
    </rPh>
    <rPh sb="37" eb="39">
      <t>センタク</t>
    </rPh>
    <phoneticPr fontId="91"/>
  </si>
  <si>
    <r>
      <t xml:space="preserve">蓄電システム及び
停電自立型燃料電池の導入有無
</t>
    </r>
    <r>
      <rPr>
        <sz val="8"/>
        <color rgb="FFFF0000"/>
        <rFont val="ＭＳ 明朝"/>
        <family val="1"/>
        <charset val="128"/>
      </rPr>
      <t>※6</t>
    </r>
    <phoneticPr fontId="91"/>
  </si>
  <si>
    <t>1-1で文書の種類を選んでください</t>
    <rPh sb="4" eb="6">
      <t>ブンショ</t>
    </rPh>
    <rPh sb="7" eb="9">
      <t>シュルイ</t>
    </rPh>
    <rPh sb="10" eb="11">
      <t>エラ</t>
    </rPh>
    <phoneticPr fontId="101"/>
  </si>
  <si>
    <t>実施計画書（交付申請用）</t>
    <rPh sb="6" eb="8">
      <t>コウフ</t>
    </rPh>
    <rPh sb="8" eb="10">
      <t>シンセイ</t>
    </rPh>
    <phoneticPr fontId="101"/>
  </si>
  <si>
    <t>中間報告書（中間報告用）</t>
    <rPh sb="0" eb="2">
      <t>チュウカン</t>
    </rPh>
    <rPh sb="2" eb="5">
      <t>ホウコクショ</t>
    </rPh>
    <rPh sb="6" eb="8">
      <t>チュウカン</t>
    </rPh>
    <rPh sb="8" eb="10">
      <t>ホウコク</t>
    </rPh>
    <rPh sb="10" eb="11">
      <t>ヨウ</t>
    </rPh>
    <phoneticPr fontId="101"/>
  </si>
  <si>
    <t>実施報告書（完了実績報告用）</t>
    <rPh sb="2" eb="4">
      <t>ホウコク</t>
    </rPh>
    <rPh sb="6" eb="8">
      <t>カンリョウ</t>
    </rPh>
    <rPh sb="8" eb="10">
      <t>ジッセキ</t>
    </rPh>
    <rPh sb="10" eb="13">
      <t>ホウコクヨウ</t>
    </rPh>
    <phoneticPr fontId="101"/>
  </si>
  <si>
    <r>
      <t xml:space="preserve">蓄電システム及び停電自立型燃料電池の導入有無
</t>
    </r>
    <r>
      <rPr>
        <sz val="8"/>
        <color rgb="FFFF0000"/>
        <rFont val="ＭＳ 明朝"/>
        <family val="1"/>
        <charset val="128"/>
      </rPr>
      <t>※6</t>
    </r>
    <phoneticPr fontId="91"/>
  </si>
  <si>
    <r>
      <t>基準値　</t>
    </r>
    <r>
      <rPr>
        <sz val="9"/>
        <color indexed="10"/>
        <rFont val="ＭＳ 明朝"/>
        <family val="1"/>
        <charset val="128"/>
      </rPr>
      <t>※3</t>
    </r>
    <phoneticPr fontId="91"/>
  </si>
  <si>
    <r>
      <rPr>
        <sz val="9"/>
        <rFont val="ＭＳ 明朝"/>
        <family val="1"/>
        <charset val="128"/>
      </rPr>
      <t>設計値</t>
    </r>
    <r>
      <rPr>
        <sz val="10"/>
        <rFont val="ＭＳ 明朝"/>
        <family val="1"/>
        <charset val="128"/>
      </rPr>
      <t>　</t>
    </r>
    <r>
      <rPr>
        <sz val="8"/>
        <color indexed="10"/>
        <rFont val="ＭＳ 明朝"/>
        <family val="1"/>
        <charset val="128"/>
      </rPr>
      <t>※3</t>
    </r>
    <phoneticPr fontId="91"/>
  </si>
  <si>
    <r>
      <rPr>
        <sz val="9"/>
        <rFont val="ＭＳ 明朝"/>
        <family val="1"/>
        <charset val="128"/>
      </rPr>
      <t>設計値</t>
    </r>
    <r>
      <rPr>
        <sz val="10"/>
        <rFont val="ＭＳ 明朝"/>
        <family val="1"/>
        <charset val="128"/>
      </rPr>
      <t>　</t>
    </r>
    <r>
      <rPr>
        <sz val="8"/>
        <color indexed="10"/>
        <rFont val="ＭＳ 明朝"/>
        <family val="1"/>
        <charset val="128"/>
      </rPr>
      <t>※3</t>
    </r>
    <phoneticPr fontId="91"/>
  </si>
  <si>
    <t>【別紙 ３】</t>
    <phoneticPr fontId="91"/>
  </si>
  <si>
    <t>８．申請住棟全体と共用部及び住戸ごとの各部位の外皮性能及び一次エネルギー消費量</t>
    <phoneticPr fontId="91"/>
  </si>
  <si>
    <t>８．申請住棟及び住戸ごとの各部位の外皮性能及び一次エネルギー消費量</t>
    <phoneticPr fontId="91"/>
  </si>
  <si>
    <t>注2 一次エネルギー消費量の計算には、エネルギー消費性能計算プログラム（住宅版）Ver. 2.0 (http://house.app.lowenergy.jp/) 以降を使用すること。</t>
    <phoneticPr fontId="91"/>
  </si>
  <si>
    <t>注3 共用部については、非住宅用のエネルギー消費性能計算プログラム（非住宅版）Ver. 2.5　（https://building.app.lowenergy.jp/）以降を使用すること。</t>
    <phoneticPr fontId="91"/>
  </si>
  <si>
    <t>※3 外皮性能、一次エネルギー消費量等のWebプログラムの計算結果を記載する。（注1、注2、注3）</t>
    <rPh sb="46" eb="47">
      <t>チュウ</t>
    </rPh>
    <phoneticPr fontId="91"/>
  </si>
  <si>
    <r>
      <t>一次エネルギー消費量　</t>
    </r>
    <r>
      <rPr>
        <sz val="8"/>
        <color indexed="10"/>
        <rFont val="ＭＳ 明朝"/>
        <family val="1"/>
        <charset val="128"/>
      </rPr>
      <t>※3
（共用部の値は、WebプログラムのGJの小数第2位までの値をMJに変換して、負の値は負の値のまま記入すること）</t>
    </r>
    <phoneticPr fontId="91"/>
  </si>
  <si>
    <t>1戸あたり
平均
蓄電容量</t>
    <phoneticPr fontId="91"/>
  </si>
  <si>
    <t>効果的な
日射遮蔽</t>
    <rPh sb="0" eb="2">
      <t>コウカ</t>
    </rPh>
    <rPh sb="2" eb="3">
      <t>テキ</t>
    </rPh>
    <rPh sb="5" eb="7">
      <t>ニッシャ</t>
    </rPh>
    <rPh sb="7" eb="9">
      <t>シャヘイ</t>
    </rPh>
    <phoneticPr fontId="91"/>
  </si>
  <si>
    <t>(建物の構造がその他の場合
記載)</t>
    <rPh sb="1" eb="3">
      <t>タテモノ</t>
    </rPh>
    <rPh sb="4" eb="6">
      <t>コウゾウ</t>
    </rPh>
    <phoneticPr fontId="91"/>
  </si>
  <si>
    <t>注1 外皮性能の計算には、住宅・住戸の外皮性能計算プログラム（Ver.2.1.2）（http://envelope.app.lowenergy.jp/）を　使用することを推奨する。</t>
    <phoneticPr fontId="91"/>
  </si>
  <si>
    <t>　　なお、同内容であれば、独自の様式による計算も可とする。</t>
    <rPh sb="21" eb="23">
      <t>ケイサン</t>
    </rPh>
    <rPh sb="24" eb="25">
      <t>カ</t>
    </rPh>
    <phoneticPr fontId="101"/>
  </si>
  <si>
    <t>注1 外皮性能の計算には、住宅・住戸の外皮性能計算プログラム（Ver.2.1.2）（http://envelope.app.lowenergy.jp/）を使用することを推奨する。</t>
    <phoneticPr fontId="91"/>
  </si>
  <si>
    <r>
      <rPr>
        <sz val="14"/>
        <rFont val="ＭＳ 明朝"/>
        <family val="1"/>
        <charset val="128"/>
      </rPr>
      <t>建物の名称</t>
    </r>
    <r>
      <rPr>
        <sz val="10"/>
        <color rgb="FFFF0000"/>
        <rFont val="ＭＳ 明朝"/>
        <family val="1"/>
        <charset val="128"/>
      </rPr>
      <t xml:space="preserve">※1 </t>
    </r>
  </si>
  <si>
    <r>
      <rPr>
        <sz val="13"/>
        <color theme="1"/>
        <rFont val="ＭＳ 明朝"/>
        <family val="1"/>
        <charset val="128"/>
      </rPr>
      <t>住棟の種別
(分譲、賃貸）</t>
    </r>
    <r>
      <rPr>
        <sz val="13"/>
        <color rgb="FFFF0000"/>
        <rFont val="ＭＳ 明朝"/>
        <family val="1"/>
        <charset val="128"/>
      </rPr>
      <t>※2</t>
    </r>
  </si>
  <si>
    <r>
      <rPr>
        <sz val="14"/>
        <rFont val="ＭＳ 明朝"/>
        <family val="1"/>
        <charset val="128"/>
      </rPr>
      <t>建物の延床面積
（総面積）</t>
    </r>
    <r>
      <rPr>
        <sz val="14"/>
        <color indexed="10"/>
        <rFont val="ＭＳ 明朝"/>
        <family val="1"/>
        <charset val="128"/>
      </rPr>
      <t>※3</t>
    </r>
  </si>
  <si>
    <r>
      <rPr>
        <sz val="14"/>
        <rFont val="ＭＳ 明朝"/>
        <family val="1"/>
        <charset val="128"/>
      </rPr>
      <t>種別ごとの住戸数と床面積</t>
    </r>
    <r>
      <rPr>
        <sz val="14"/>
        <color rgb="FFFF0000"/>
        <rFont val="ＭＳ 明朝"/>
        <family val="1"/>
        <charset val="128"/>
      </rPr>
      <t>※3</t>
    </r>
  </si>
  <si>
    <r>
      <rPr>
        <sz val="14"/>
        <rFont val="ＭＳ 明朝"/>
        <family val="1"/>
        <charset val="128"/>
      </rPr>
      <t>各階層の住宅部分の床面積と比率
（最下階から順次記載）</t>
    </r>
    <r>
      <rPr>
        <sz val="14"/>
        <color indexed="30"/>
        <rFont val="ＭＳ 明朝"/>
        <family val="1"/>
        <charset val="128"/>
      </rPr>
      <t xml:space="preserve"> 
                </t>
    </r>
    <r>
      <rPr>
        <sz val="14"/>
        <color indexed="10"/>
        <rFont val="ＭＳ 明朝"/>
        <family val="1"/>
        <charset val="128"/>
      </rPr>
      <t>※3</t>
    </r>
  </si>
  <si>
    <r>
      <t>地域区分 8 の負荷抑制対策等（対策を取った住戸数を記入）</t>
    </r>
    <r>
      <rPr>
        <sz val="11"/>
        <color rgb="FFFF0000"/>
        <rFont val="ＭＳ 明朝"/>
        <family val="1"/>
        <charset val="128"/>
      </rPr>
      <t>＊地域区分8の場合は必須</t>
    </r>
    <phoneticPr fontId="91"/>
  </si>
  <si>
    <t>総蓄電容量が1戸当たり平均で
4kWh以上となるか</t>
  </si>
  <si>
    <t>※2 住棟の種別（分譲、賃貸）は自動計算されますが、住戸数、床面積共に同じ場合は、分譲、賃貸の
    どちらかを記載すること。
※3 面積は、小数第3位を四捨五入した小数第2位までを記載のこと。
※4 容量は、小数第3位を四捨五入した小数第2位までを記載のこと。</t>
  </si>
  <si>
    <t xml:space="preserve">
</t>
    <phoneticPr fontId="91"/>
  </si>
  <si>
    <t>建設予定地域における浸水想定の考え方と、それを考慮した配置について具体的に記載してください。</t>
  </si>
  <si>
    <t>注）記入欄が足りない場合は、セルの高さを引き伸ばして使用する。</t>
  </si>
  <si>
    <t xml:space="preserve">  ・Webプログラムの計算結果を記入してください。</t>
    <phoneticPr fontId="91"/>
  </si>
  <si>
    <t xml:space="preserve">  ・全ての住戸について、Webプログラムの計算結果を印刷し、添付してください。</t>
    <phoneticPr fontId="91"/>
  </si>
  <si>
    <r>
      <rPr>
        <sz val="9"/>
        <rFont val="ＭＳ 明朝"/>
        <family val="1"/>
        <charset val="128"/>
      </rPr>
      <t xml:space="preserve">
通し番号</t>
    </r>
    <r>
      <rPr>
        <b/>
        <sz val="9"/>
        <color indexed="10"/>
        <rFont val="ＭＳ 明朝"/>
        <family val="1"/>
        <charset val="128"/>
      </rPr>
      <t xml:space="preserve"> </t>
    </r>
    <phoneticPr fontId="91"/>
  </si>
  <si>
    <t>※3 外皮性能、一次エネルギー消費量等のWebプログラムの計算結果を記載する。（注1、注2）</t>
  </si>
  <si>
    <t>※4 面積、開口比率、熱貫流率、日射熱取得率は、小数第3位を四捨五入した小数第2位までを記載のこと。</t>
  </si>
  <si>
    <t>注1 一次エネルギー消費量の計算には、エネルギー消費性能計算プログラム（住宅版）Ver. 2.0 (http://house.app.lowenergy.jp/) 以降を使用すること。</t>
  </si>
  <si>
    <t>注2 共用部については、非住宅用のエネルギー消費性能計算プログラム（非住宅版）Ver. 2.5　（https://building.app.lowenergy.jp/）以降を使用すること。</t>
  </si>
  <si>
    <t>　　設置場所は敷地内、住宅用途部分である住戸及び共用部に供給されているものに限り、余剰売電に限る。</t>
  </si>
  <si>
    <t>注1 一次エネルギー消費量の計算には、エネルギー消費性能計算プログラム（住宅版）Ver. 2.0</t>
  </si>
  <si>
    <t>　　 (http://house.app.lowenergy.jp/) 以降を使用すること。</t>
  </si>
  <si>
    <t>注32 共用部については、非住宅用のエネルギー消費性能計算プログラム（非住宅版）Ver. 2.5</t>
  </si>
  <si>
    <t>　　（https://building.app.lowenergy.jp/）以降を使用すること。</t>
  </si>
  <si>
    <t>円</t>
    <phoneticPr fontId="91"/>
  </si>
  <si>
    <r>
      <t>注）事業者、共同事業者が個人事業主の場合も、住所、氏名</t>
    </r>
    <r>
      <rPr>
        <sz val="11"/>
        <color rgb="FF000000"/>
        <rFont val="ＭＳ 明朝"/>
        <family val="1"/>
        <charset val="128"/>
      </rPr>
      <t>の記入を必須とします。　　　　　　　　　　　　　</t>
    </r>
    <r>
      <rPr>
        <sz val="11"/>
        <color rgb="FF969696"/>
        <rFont val="ＭＳ 明朝"/>
        <family val="1"/>
        <charset val="128"/>
      </rPr>
      <t>Ver1　2020/03/23</t>
    </r>
    <phoneticPr fontId="9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</si>
</sst>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3" formatCode="_ * #,##0.00_ ;_ * \-#,##0.00_ ;_ * &quot;-&quot;??_ ;_ @_ "/>
    <numFmt numFmtId="176" formatCode="[$-F800]dddd\,\ mmmm\ dd\,\ yyyy"/>
    <numFmt numFmtId="177" formatCode="#,##0&quot;円&quot;"/>
    <numFmt numFmtId="178" formatCode="0_);[Red]\(0\)"/>
    <numFmt numFmtId="179" formatCode="0.00_);[Red]\(0.00\)"/>
    <numFmt numFmtId="180" formatCode="#,###"/>
    <numFmt numFmtId="181" formatCode="0.0_ "/>
    <numFmt numFmtId="182" formatCode="#"/>
    <numFmt numFmtId="183" formatCode="0.00_ "/>
    <numFmt numFmtId="184" formatCode="0###########"/>
    <numFmt numFmtId="185" formatCode="###"/>
    <numFmt numFmtId="186" formatCode="0.0_);[Red]\(0.0\)"/>
    <numFmt numFmtId="187" formatCode="0_ "/>
    <numFmt numFmtId="188" formatCode="0_ ;[Red]\-0\ "/>
    <numFmt numFmtId="189" formatCode="0.000"/>
    <numFmt numFmtId="190" formatCode="[$-800411]ggge&quot;年&quot;m&quot;月&quot;d&quot;日&quot;;@"/>
    <numFmt numFmtId="191" formatCode="#,##0.00_ "/>
    <numFmt numFmtId="192" formatCode="#,##0_ "/>
    <numFmt numFmtId="193" formatCode="0##########"/>
    <numFmt numFmtId="194" formatCode="[&lt;=999]000;[&lt;=9999]000\-00;000\-0000"/>
    <numFmt numFmtId="195" formatCode="0.00_ ;[Red]\-0.00\ "/>
  </numFmts>
  <fonts count="106">
    <font>
      <sz val="11"/>
      <color theme="1"/>
      <name val="ＭＳ Ｐゴシック"/>
      <charset val="128"/>
      <scheme val="minor"/>
    </font>
    <font>
      <sz val="11"/>
      <color theme="1"/>
      <name val="ＭＳ 明朝"/>
      <family val="1"/>
      <charset val="128"/>
    </font>
    <font>
      <sz val="10"/>
      <name val="ＭＳ Ｐゴシック"/>
      <family val="3"/>
      <charset val="128"/>
    </font>
    <font>
      <sz val="11"/>
      <name val="ＭＳ 明朝"/>
      <family val="1"/>
      <charset val="128"/>
    </font>
    <font>
      <sz val="12"/>
      <name val="ＭＳ 明朝"/>
      <family val="1"/>
      <charset val="128"/>
    </font>
    <font>
      <sz val="9"/>
      <color rgb="FFFF0000"/>
      <name val="ＭＳ 明朝"/>
      <family val="1"/>
      <charset val="128"/>
    </font>
    <font>
      <sz val="9"/>
      <name val="ＭＳ 明朝"/>
      <family val="1"/>
      <charset val="128"/>
    </font>
    <font>
      <sz val="10"/>
      <name val="ＭＳ 明朝"/>
      <family val="1"/>
      <charset val="128"/>
    </font>
    <font>
      <sz val="11"/>
      <color theme="0" tint="-0.34998626667073579"/>
      <name val="ＭＳ 明朝"/>
      <family val="1"/>
      <charset val="128"/>
    </font>
    <font>
      <sz val="12"/>
      <color theme="1"/>
      <name val="ＭＳ 明朝"/>
      <family val="1"/>
      <charset val="128"/>
    </font>
    <font>
      <sz val="14"/>
      <color theme="1"/>
      <name val="ＭＳ 明朝"/>
      <family val="1"/>
      <charset val="128"/>
    </font>
    <font>
      <sz val="14"/>
      <name val="ＭＳ 明朝"/>
      <family val="1"/>
      <charset val="128"/>
    </font>
    <font>
      <b/>
      <sz val="18"/>
      <color theme="1"/>
      <name val="ＭＳ 明朝"/>
      <family val="1"/>
      <charset val="128"/>
    </font>
    <font>
      <b/>
      <sz val="20"/>
      <color theme="1"/>
      <name val="ＭＳ 明朝"/>
      <family val="1"/>
      <charset val="128"/>
    </font>
    <font>
      <b/>
      <sz val="14"/>
      <name val="ＭＳ 明朝"/>
      <family val="1"/>
      <charset val="128"/>
    </font>
    <font>
      <sz val="11"/>
      <color rgb="FFFF0000"/>
      <name val="ＭＳ Ｐゴシック"/>
      <family val="2"/>
      <scheme val="minor"/>
    </font>
    <font>
      <sz val="15"/>
      <color theme="1"/>
      <name val="ＭＳ 明朝"/>
      <family val="1"/>
      <charset val="128"/>
    </font>
    <font>
      <sz val="14"/>
      <color theme="1"/>
      <name val="ＭＳ Ｐゴシック"/>
      <family val="2"/>
      <scheme val="minor"/>
    </font>
    <font>
      <b/>
      <sz val="14"/>
      <color theme="1"/>
      <name val="ＭＳ 明朝"/>
      <family val="1"/>
      <charset val="128"/>
    </font>
    <font>
      <sz val="12"/>
      <color rgb="FFFF0000"/>
      <name val="ＭＳ Ｐゴシック"/>
      <family val="2"/>
      <scheme val="minor"/>
    </font>
    <font>
      <sz val="18"/>
      <color theme="1"/>
      <name val="ＭＳ 明朝"/>
      <family val="1"/>
      <charset val="128"/>
    </font>
    <font>
      <sz val="16"/>
      <color theme="1"/>
      <name val="ＭＳ 明朝"/>
      <family val="1"/>
      <charset val="128"/>
    </font>
    <font>
      <sz val="20"/>
      <color theme="1"/>
      <name val="ＭＳ 明朝"/>
      <family val="1"/>
      <charset val="128"/>
    </font>
    <font>
      <sz val="9"/>
      <color rgb="FF0070C0"/>
      <name val="ＭＳ 明朝"/>
      <family val="1"/>
      <charset val="128"/>
    </font>
    <font>
      <sz val="8"/>
      <name val="ＭＳ 明朝"/>
      <family val="1"/>
      <charset val="128"/>
    </font>
    <font>
      <sz val="8"/>
      <color rgb="FF0070C0"/>
      <name val="ＭＳ 明朝"/>
      <family val="1"/>
      <charset val="128"/>
    </font>
    <font>
      <sz val="8"/>
      <color rgb="FFFF0000"/>
      <name val="ＭＳ 明朝"/>
      <family val="1"/>
      <charset val="128"/>
    </font>
    <font>
      <sz val="11"/>
      <name val="ＭＳ Ｐゴシック"/>
      <family val="2"/>
      <scheme val="minor"/>
    </font>
    <font>
      <sz val="11"/>
      <name val="ＭＳ Ｐゴシック"/>
      <family val="2"/>
      <scheme val="minor"/>
    </font>
    <font>
      <sz val="11"/>
      <color rgb="FFFF0000"/>
      <name val="ＭＳ Ｐゴシック"/>
      <family val="2"/>
      <scheme val="minor"/>
    </font>
    <font>
      <sz val="11"/>
      <color rgb="FFFF0000"/>
      <name val="ＭＳ 明朝"/>
      <family val="1"/>
      <charset val="128"/>
    </font>
    <font>
      <sz val="12"/>
      <color rgb="FFFF0000"/>
      <name val="ＭＳ Ｐ明朝"/>
      <family val="1"/>
      <charset val="128"/>
    </font>
    <font>
      <sz val="11"/>
      <color theme="1"/>
      <name val="ＭＳ Ｐ明朝"/>
      <family val="1"/>
      <charset val="128"/>
    </font>
    <font>
      <sz val="11"/>
      <color theme="0" tint="-0.34998626667073579"/>
      <name val="ＭＳ Ｐ明朝"/>
      <family val="1"/>
      <charset val="128"/>
    </font>
    <font>
      <sz val="12"/>
      <color theme="1"/>
      <name val="ＭＳ Ｐ明朝"/>
      <family val="1"/>
      <charset val="128"/>
    </font>
    <font>
      <sz val="12"/>
      <name val="ＭＳ Ｐ明朝"/>
      <family val="1"/>
      <charset val="128"/>
    </font>
    <font>
      <sz val="14"/>
      <color theme="1"/>
      <name val="ＭＳ Ｐ明朝"/>
      <family val="1"/>
      <charset val="128"/>
    </font>
    <font>
      <sz val="11"/>
      <name val="ＭＳ Ｐ明朝"/>
      <family val="1"/>
      <charset val="128"/>
    </font>
    <font>
      <sz val="10"/>
      <color theme="0" tint="-0.499984740745262"/>
      <name val="ＭＳ Ｐ明朝"/>
      <family val="1"/>
      <charset val="128"/>
    </font>
    <font>
      <sz val="10"/>
      <color rgb="FFFF0000"/>
      <name val="ＭＳ Ｐ明朝"/>
      <family val="1"/>
      <charset val="128"/>
    </font>
    <font>
      <sz val="10"/>
      <name val="ＭＳ Ｐ明朝"/>
      <family val="1"/>
      <charset val="128"/>
    </font>
    <font>
      <sz val="11"/>
      <color rgb="FFFF0000"/>
      <name val="ＭＳ Ｐ明朝"/>
      <family val="1"/>
      <charset val="128"/>
    </font>
    <font>
      <sz val="16"/>
      <name val="ＭＳ 明朝"/>
      <family val="1"/>
      <charset val="128"/>
    </font>
    <font>
      <sz val="14"/>
      <color rgb="FF0070C0"/>
      <name val="ＭＳ 明朝"/>
      <family val="1"/>
      <charset val="128"/>
    </font>
    <font>
      <sz val="13"/>
      <name val="ＭＳ 明朝"/>
      <family val="1"/>
      <charset val="128"/>
    </font>
    <font>
      <sz val="13"/>
      <color theme="1"/>
      <name val="ＭＳ 明朝"/>
      <family val="1"/>
      <charset val="128"/>
    </font>
    <font>
      <sz val="11"/>
      <color rgb="FF0070C0"/>
      <name val="ＭＳ 明朝"/>
      <family val="1"/>
      <charset val="128"/>
    </font>
    <font>
      <sz val="10"/>
      <color theme="1"/>
      <name val="ＭＳ Ｐゴシック"/>
      <family val="2"/>
      <scheme val="minor"/>
    </font>
    <font>
      <sz val="10"/>
      <color theme="1"/>
      <name val="ＭＳ 明朝"/>
      <family val="1"/>
      <charset val="128"/>
    </font>
    <font>
      <sz val="10"/>
      <color theme="0" tint="-0.499984740745262"/>
      <name val="ＭＳ 明朝"/>
      <family val="1"/>
      <charset val="128"/>
    </font>
    <font>
      <sz val="8"/>
      <color theme="1"/>
      <name val="ＭＳ Ｐゴシック"/>
      <family val="2"/>
      <scheme val="minor"/>
    </font>
    <font>
      <sz val="9"/>
      <color theme="1"/>
      <name val="ＭＳ 明朝"/>
      <family val="1"/>
      <charset val="128"/>
    </font>
    <font>
      <sz val="12"/>
      <name val="ＭＳ Ｐゴシック"/>
      <family val="2"/>
      <scheme val="minor"/>
    </font>
    <font>
      <sz val="12"/>
      <color rgb="FF0070C0"/>
      <name val="ＭＳ 明朝"/>
      <family val="1"/>
      <charset val="128"/>
    </font>
    <font>
      <u/>
      <sz val="11"/>
      <color rgb="FF800080"/>
      <name val="ＭＳ Ｐゴシック"/>
      <family val="3"/>
      <charset val="128"/>
      <scheme val="minor"/>
    </font>
    <font>
      <u/>
      <sz val="11"/>
      <color rgb="FF0000FF"/>
      <name val="ＭＳ Ｐゴシック"/>
      <family val="3"/>
      <charset val="128"/>
      <scheme val="minor"/>
    </font>
    <font>
      <sz val="11"/>
      <color theme="1"/>
      <name val="ＭＳ Ｐゴシック"/>
      <family val="2"/>
      <scheme val="minor"/>
    </font>
    <font>
      <sz val="11"/>
      <name val="ＭＳ Ｐゴシック"/>
      <family val="3"/>
      <charset val="128"/>
    </font>
    <font>
      <sz val="11"/>
      <color indexed="8"/>
      <name val="ＭＳ Ｐゴシック"/>
      <family val="3"/>
      <charset val="128"/>
    </font>
    <font>
      <sz val="14"/>
      <name val="MS P ゴシック"/>
      <charset val="128"/>
    </font>
    <font>
      <sz val="9"/>
      <name val="MS P ゴシック"/>
      <charset val="128"/>
    </font>
    <font>
      <b/>
      <sz val="9"/>
      <name val="ＭＳ Ｐゴシック"/>
      <family val="3"/>
      <charset val="128"/>
    </font>
    <font>
      <b/>
      <sz val="9"/>
      <name val="MS P ゴシック"/>
      <charset val="128"/>
    </font>
    <font>
      <sz val="14"/>
      <name val="メイリオ"/>
      <family val="3"/>
      <charset val="128"/>
    </font>
    <font>
      <b/>
      <sz val="9"/>
      <name val="ＭＳ ゴシック"/>
      <family val="3"/>
      <charset val="128"/>
    </font>
    <font>
      <sz val="11"/>
      <color theme="1"/>
      <name val="ＭＳ Ｐゴシック"/>
      <family val="3"/>
      <charset val="128"/>
      <scheme val="minor"/>
    </font>
    <font>
      <sz val="11"/>
      <name val="ＭＳ 明朝"/>
      <family val="1"/>
      <charset val="128"/>
    </font>
    <font>
      <sz val="7"/>
      <color rgb="FFFF0000"/>
      <name val="ＭＳ 明朝"/>
      <family val="1"/>
      <charset val="128"/>
    </font>
    <font>
      <sz val="11"/>
      <color theme="1"/>
      <name val="ＭＳ 明朝"/>
      <family val="1"/>
      <charset val="128"/>
    </font>
    <font>
      <sz val="12"/>
      <color theme="1"/>
      <name val="ＭＳ 明朝"/>
      <family val="1"/>
      <charset val="128"/>
    </font>
    <font>
      <sz val="12"/>
      <color indexed="10"/>
      <name val="ＭＳ 明朝"/>
      <family val="1"/>
      <charset val="128"/>
    </font>
    <font>
      <sz val="12"/>
      <name val="ＭＳ 明朝"/>
      <family val="1"/>
      <charset val="128"/>
    </font>
    <font>
      <sz val="12"/>
      <color rgb="FF0066CC"/>
      <name val="ＭＳ 明朝"/>
      <family val="1"/>
      <charset val="128"/>
    </font>
    <font>
      <sz val="11"/>
      <color rgb="FF000000"/>
      <name val="ＭＳ 明朝"/>
      <family val="1"/>
      <charset val="128"/>
    </font>
    <font>
      <sz val="11"/>
      <color rgb="FF969696"/>
      <name val="ＭＳ 明朝"/>
      <family val="1"/>
      <charset val="128"/>
    </font>
    <font>
      <sz val="14"/>
      <name val="ＭＳ 明朝"/>
      <family val="1"/>
      <charset val="128"/>
    </font>
    <font>
      <sz val="10"/>
      <color rgb="FFFF0000"/>
      <name val="ＭＳ 明朝"/>
      <family val="1"/>
      <charset val="128"/>
    </font>
    <font>
      <sz val="14"/>
      <color indexed="10"/>
      <name val="ＭＳ 明朝"/>
      <family val="1"/>
      <charset val="128"/>
    </font>
    <font>
      <sz val="14"/>
      <color theme="1"/>
      <name val="ＭＳ 明朝"/>
      <family val="1"/>
      <charset val="128"/>
    </font>
    <font>
      <sz val="10"/>
      <color rgb="FF000000"/>
      <name val="ＭＳ 明朝"/>
      <family val="1"/>
      <charset val="128"/>
    </font>
    <font>
      <sz val="14"/>
      <color rgb="FFFF0000"/>
      <name val="ＭＳ 明朝"/>
      <family val="1"/>
      <charset val="128"/>
    </font>
    <font>
      <sz val="14"/>
      <color indexed="30"/>
      <name val="ＭＳ 明朝"/>
      <family val="1"/>
      <charset val="128"/>
    </font>
    <font>
      <sz val="9"/>
      <color indexed="10"/>
      <name val="ＭＳ 明朝"/>
      <family val="1"/>
      <charset val="128"/>
    </font>
    <font>
      <vertAlign val="subscript"/>
      <sz val="8"/>
      <name val="ＭＳ 明朝"/>
      <family val="1"/>
      <charset val="128"/>
    </font>
    <font>
      <sz val="8"/>
      <color indexed="10"/>
      <name val="ＭＳ 明朝"/>
      <family val="1"/>
      <charset val="128"/>
    </font>
    <font>
      <sz val="8"/>
      <color indexed="30"/>
      <name val="ＭＳ 明朝"/>
      <family val="1"/>
      <charset val="128"/>
    </font>
    <font>
      <sz val="9"/>
      <name val="ＭＳ 明朝"/>
      <family val="1"/>
      <charset val="128"/>
    </font>
    <font>
      <b/>
      <sz val="9"/>
      <color indexed="10"/>
      <name val="ＭＳ 明朝"/>
      <family val="1"/>
      <charset val="128"/>
    </font>
    <font>
      <vertAlign val="superscript"/>
      <sz val="11"/>
      <color indexed="8"/>
      <name val="ＭＳ Ｐゴシック"/>
      <family val="3"/>
      <charset val="128"/>
    </font>
    <font>
      <vertAlign val="superscript"/>
      <sz val="11"/>
      <color indexed="8"/>
      <name val="ＭＳ 明朝"/>
      <family val="1"/>
      <charset val="128"/>
    </font>
    <font>
      <sz val="11"/>
      <color indexed="8"/>
      <name val="ＭＳ 明朝"/>
      <family val="1"/>
      <charset val="128"/>
    </font>
    <font>
      <sz val="6"/>
      <name val="ＭＳ Ｐゴシック"/>
      <family val="3"/>
      <charset val="128"/>
      <scheme val="minor"/>
    </font>
    <font>
      <sz val="12"/>
      <color rgb="FFFF0000"/>
      <name val="ＭＳ Ｐ明朝"/>
      <family val="1"/>
      <charset val="128"/>
    </font>
    <font>
      <sz val="9"/>
      <color indexed="81"/>
      <name val="ＭＳ Ｐゴシック"/>
      <family val="3"/>
      <charset val="128"/>
    </font>
    <font>
      <b/>
      <sz val="14"/>
      <color indexed="81"/>
      <name val="ＭＳ Ｐゴシック"/>
      <family val="3"/>
      <charset val="128"/>
    </font>
    <font>
      <sz val="14"/>
      <color indexed="81"/>
      <name val="ＭＳ Ｐゴシック"/>
      <family val="3"/>
      <charset val="128"/>
    </font>
    <font>
      <b/>
      <sz val="14"/>
      <color indexed="81"/>
      <name val="MS P ゴシック"/>
      <family val="3"/>
      <charset val="128"/>
    </font>
    <font>
      <b/>
      <sz val="9"/>
      <color indexed="81"/>
      <name val="ＭＳ Ｐゴシック"/>
      <family val="3"/>
      <charset val="128"/>
    </font>
    <font>
      <sz val="12"/>
      <color indexed="81"/>
      <name val="ＭＳ Ｐゴシック"/>
      <family val="3"/>
      <charset val="128"/>
    </font>
    <font>
      <sz val="11"/>
      <name val="ＭＳ Ｐゴシック"/>
      <family val="2"/>
    </font>
    <font>
      <sz val="11"/>
      <color rgb="FFFF0000"/>
      <name val="ＭＳ Ｐゴシック"/>
      <family val="2"/>
    </font>
    <font>
      <sz val="6"/>
      <name val="ＭＳ Ｐゴシック"/>
      <family val="3"/>
      <charset val="128"/>
    </font>
    <font>
      <b/>
      <sz val="11"/>
      <color rgb="FFFF0000"/>
      <name val="ＭＳ 明朝"/>
      <family val="1"/>
      <charset val="128"/>
    </font>
    <font>
      <sz val="9"/>
      <color theme="0" tint="-0.34998626667073579"/>
      <name val="ＭＳ 明朝"/>
      <family val="1"/>
      <charset val="128"/>
    </font>
    <font>
      <sz val="13"/>
      <color rgb="FFFF0000"/>
      <name val="ＭＳ 明朝"/>
      <family val="1"/>
      <charset val="128"/>
    </font>
    <font>
      <b/>
      <sz val="22"/>
      <name val="ＭＳ Ｐ明朝"/>
      <family val="1"/>
      <charset val="128"/>
    </font>
  </fonts>
  <fills count="12">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6" tint="0.79998168889431442"/>
        <bgColor indexed="64"/>
      </patternFill>
    </fill>
    <fill>
      <patternFill patternType="solid">
        <fgColor theme="9" tint="0.79992065187536243"/>
        <bgColor indexed="64"/>
      </patternFill>
    </fill>
    <fill>
      <patternFill patternType="solid">
        <fgColor theme="8" tint="0.79992065187536243"/>
        <bgColor indexed="64"/>
      </patternFill>
    </fill>
    <fill>
      <patternFill patternType="solid">
        <fgColor rgb="FFFFFFFF"/>
        <bgColor rgb="FF000000"/>
      </patternFill>
    </fill>
  </fills>
  <borders count="1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left/>
      <right/>
      <top style="hair">
        <color auto="1"/>
      </top>
      <bottom style="hair">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diagonal/>
    </border>
    <border>
      <left style="medium">
        <color auto="1"/>
      </left>
      <right/>
      <top/>
      <bottom style="double">
        <color auto="1"/>
      </bottom>
      <diagonal/>
    </border>
    <border>
      <left style="thin">
        <color auto="1"/>
      </left>
      <right/>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thin">
        <color auto="1"/>
      </left>
      <right style="medium">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diagonalUp="1">
      <left style="thin">
        <color auto="1"/>
      </left>
      <right/>
      <top style="thin">
        <color auto="1"/>
      </top>
      <bottom style="thin">
        <color auto="1"/>
      </bottom>
      <diagonal style="thin">
        <color auto="1"/>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medium">
        <color auto="1"/>
      </top>
      <bottom/>
      <diagonal/>
    </border>
    <border>
      <left/>
      <right/>
      <top style="medium">
        <color auto="1"/>
      </top>
      <bottom style="thin">
        <color auto="1"/>
      </bottom>
      <diagonal/>
    </border>
    <border>
      <left style="thin">
        <color auto="1"/>
      </left>
      <right style="thin">
        <color auto="1"/>
      </right>
      <top/>
      <bottom style="double">
        <color auto="1"/>
      </bottom>
      <diagonal/>
    </border>
    <border>
      <left style="medium">
        <color auto="1"/>
      </left>
      <right style="thin">
        <color auto="1"/>
      </right>
      <top/>
      <bottom style="double">
        <color auto="1"/>
      </bottom>
      <diagonal/>
    </border>
    <border>
      <left/>
      <right style="thin">
        <color auto="1"/>
      </right>
      <top style="double">
        <color auto="1"/>
      </top>
      <bottom style="double">
        <color auto="1"/>
      </bottom>
      <diagonal/>
    </border>
    <border diagonalUp="1">
      <left style="thin">
        <color auto="1"/>
      </left>
      <right style="thin">
        <color auto="1"/>
      </right>
      <top style="double">
        <color auto="1"/>
      </top>
      <bottom style="double">
        <color auto="1"/>
      </bottom>
      <diagonal style="thin">
        <color auto="1"/>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top style="thin">
        <color auto="1"/>
      </top>
      <bottom/>
      <diagonal/>
    </border>
    <border>
      <left/>
      <right style="medium">
        <color auto="1"/>
      </right>
      <top style="thin">
        <color auto="1"/>
      </top>
      <bottom/>
      <diagonal/>
    </border>
    <border diagonalUp="1">
      <left/>
      <right/>
      <top style="thin">
        <color auto="1"/>
      </top>
      <bottom style="thin">
        <color auto="1"/>
      </bottom>
      <diagonal style="thin">
        <color auto="1"/>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double">
        <color auto="1"/>
      </bottom>
      <diagonal/>
    </border>
    <border>
      <left style="thin">
        <color auto="1"/>
      </left>
      <right/>
      <top style="double">
        <color auto="1"/>
      </top>
      <bottom style="double">
        <color auto="1"/>
      </bottom>
      <diagonal/>
    </border>
    <border diagonalUp="1">
      <left style="medium">
        <color auto="1"/>
      </left>
      <right style="thin">
        <color auto="1"/>
      </right>
      <top style="double">
        <color auto="1"/>
      </top>
      <bottom style="double">
        <color auto="1"/>
      </bottom>
      <diagonal style="thin">
        <color auto="1"/>
      </diagonal>
    </border>
    <border diagonalUp="1">
      <left style="thin">
        <color auto="1"/>
      </left>
      <right style="medium">
        <color auto="1"/>
      </right>
      <top style="double">
        <color auto="1"/>
      </top>
      <bottom style="double">
        <color auto="1"/>
      </bottom>
      <diagonal style="thin">
        <color auto="1"/>
      </diagonal>
    </border>
    <border>
      <left style="thin">
        <color auto="1"/>
      </left>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thin">
        <color auto="1"/>
      </right>
      <top style="thin">
        <color auto="1"/>
      </top>
      <bottom style="double">
        <color auto="1"/>
      </bottom>
      <diagonal/>
    </border>
    <border>
      <left style="medium">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hair">
        <color auto="1"/>
      </right>
      <top/>
      <bottom style="double">
        <color auto="1"/>
      </bottom>
      <diagonal/>
    </border>
    <border>
      <left style="hair">
        <color auto="1"/>
      </left>
      <right style="hair">
        <color auto="1"/>
      </right>
      <top/>
      <bottom style="double">
        <color auto="1"/>
      </bottom>
      <diagonal/>
    </border>
    <border>
      <left style="thin">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style="hair">
        <color auto="1"/>
      </top>
      <bottom style="double">
        <color auto="1"/>
      </bottom>
      <diagonal/>
    </border>
    <border>
      <left style="thin">
        <color auto="1"/>
      </left>
      <right style="thin">
        <color auto="1"/>
      </right>
      <top style="hair">
        <color auto="1"/>
      </top>
      <bottom style="double">
        <color auto="1"/>
      </bottom>
      <diagonal/>
    </border>
    <border>
      <left/>
      <right style="hair">
        <color auto="1"/>
      </right>
      <top style="hair">
        <color auto="1"/>
      </top>
      <bottom style="double">
        <color auto="1"/>
      </bottom>
      <diagonal/>
    </border>
    <border>
      <left style="thin">
        <color auto="1"/>
      </left>
      <right style="hair">
        <color auto="1"/>
      </right>
      <top/>
      <bottom style="double">
        <color auto="1"/>
      </bottom>
      <diagonal/>
    </border>
    <border>
      <left style="hair">
        <color auto="1"/>
      </left>
      <right/>
      <top/>
      <bottom style="double">
        <color auto="1"/>
      </bottom>
      <diagonal/>
    </border>
    <border>
      <left/>
      <right style="hair">
        <color auto="1"/>
      </right>
      <top/>
      <bottom style="double">
        <color auto="1"/>
      </bottom>
      <diagonal/>
    </border>
    <border>
      <left style="thin">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style="hair">
        <color auto="1"/>
      </right>
      <top/>
      <bottom style="hair">
        <color auto="1"/>
      </bottom>
      <diagonal/>
    </border>
    <border>
      <left style="thin">
        <color auto="1"/>
      </left>
      <right style="thin">
        <color auto="1"/>
      </right>
      <top style="double">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medium">
        <color auto="1"/>
      </right>
      <top style="thin">
        <color auto="1"/>
      </top>
      <bottom style="hair">
        <color auto="1"/>
      </bottom>
      <diagonal/>
    </border>
    <border>
      <left style="hair">
        <color auto="1"/>
      </left>
      <right/>
      <top/>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double">
        <color auto="1"/>
      </bottom>
      <diagonal/>
    </border>
    <border>
      <left style="hair">
        <color auto="1"/>
      </left>
      <right/>
      <top style="double">
        <color auto="1"/>
      </top>
      <bottom style="double">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style="medium">
        <color auto="1"/>
      </right>
      <top style="hair">
        <color auto="1"/>
      </top>
      <bottom style="medium">
        <color auto="1"/>
      </bottom>
      <diagonal/>
    </border>
    <border>
      <left style="hair">
        <color auto="1"/>
      </left>
      <right/>
      <top style="hair">
        <color auto="1"/>
      </top>
      <bottom style="medium">
        <color auto="1"/>
      </bottom>
      <diagonal/>
    </border>
    <border>
      <left style="thin">
        <color auto="1"/>
      </left>
      <right style="thin">
        <color auto="1"/>
      </right>
      <top style="hair">
        <color auto="1"/>
      </top>
      <bottom style="medium">
        <color auto="1"/>
      </bottom>
      <diagonal/>
    </border>
    <border>
      <left/>
      <right style="hair">
        <color auto="1"/>
      </right>
      <top style="hair">
        <color auto="1"/>
      </top>
      <bottom style="medium">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style="medium">
        <color auto="1"/>
      </left>
      <right/>
      <top/>
      <bottom style="thin">
        <color auto="1"/>
      </bottom>
      <diagonal/>
    </border>
    <border>
      <left/>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style="thin">
        <color auto="1"/>
      </right>
      <top style="mediumDashed">
        <color auto="1"/>
      </top>
      <bottom/>
      <diagonal/>
    </border>
    <border>
      <left style="thin">
        <color auto="1"/>
      </left>
      <right/>
      <top style="mediumDashed">
        <color auto="1"/>
      </top>
      <bottom style="thin">
        <color auto="1"/>
      </bottom>
      <diagonal/>
    </border>
    <border>
      <left/>
      <right style="thin">
        <color auto="1"/>
      </right>
      <top style="mediumDashed">
        <color auto="1"/>
      </top>
      <bottom style="thin">
        <color auto="1"/>
      </bottom>
      <diagonal/>
    </border>
    <border>
      <left/>
      <right/>
      <top style="mediumDashed">
        <color auto="1"/>
      </top>
      <bottom style="thin">
        <color auto="1"/>
      </bottom>
      <diagonal/>
    </border>
    <border>
      <left/>
      <right style="thin">
        <color auto="1"/>
      </right>
      <top/>
      <bottom style="medium">
        <color auto="1"/>
      </bottom>
      <diagonal/>
    </border>
    <border>
      <left/>
      <right style="medium">
        <color auto="1"/>
      </right>
      <top style="mediumDashed">
        <color auto="1"/>
      </top>
      <bottom style="thin">
        <color auto="1"/>
      </bottom>
      <diagonal/>
    </border>
  </borders>
  <cellStyleXfs count="17">
    <xf numFmtId="0" fontId="0" fillId="0" borderId="0">
      <alignment vertical="center"/>
    </xf>
    <xf numFmtId="43" fontId="56" fillId="0" borderId="0" applyFont="0" applyFill="0" applyBorder="0" applyAlignment="0" applyProtection="0">
      <alignment vertical="center"/>
    </xf>
    <xf numFmtId="38" fontId="65" fillId="0" borderId="0" applyFont="0" applyFill="0" applyBorder="0" applyAlignment="0" applyProtection="0">
      <alignment vertical="center"/>
    </xf>
    <xf numFmtId="38" fontId="57" fillId="0" borderId="0" applyFont="0" applyFill="0" applyBorder="0" applyAlignment="0" applyProtection="0">
      <alignment vertical="center"/>
    </xf>
    <xf numFmtId="0" fontId="55" fillId="0" borderId="0" applyNumberFormat="0" applyFill="0" applyBorder="0" applyAlignment="0" applyProtection="0">
      <alignment vertical="center"/>
    </xf>
    <xf numFmtId="0" fontId="2" fillId="0" borderId="0">
      <alignment vertical="center"/>
    </xf>
    <xf numFmtId="0" fontId="65" fillId="0" borderId="0">
      <alignment vertical="center"/>
    </xf>
    <xf numFmtId="0" fontId="65" fillId="0" borderId="0">
      <alignment vertical="center"/>
    </xf>
    <xf numFmtId="0" fontId="65" fillId="0" borderId="0">
      <alignment vertical="center"/>
    </xf>
    <xf numFmtId="0" fontId="47" fillId="0" borderId="0">
      <alignment vertical="center"/>
    </xf>
    <xf numFmtId="0" fontId="57" fillId="0" borderId="0">
      <alignment vertical="center"/>
    </xf>
    <xf numFmtId="0" fontId="57" fillId="0" borderId="0">
      <alignment vertical="center"/>
    </xf>
    <xf numFmtId="9" fontId="2" fillId="0" borderId="0" applyFont="0" applyFill="0" applyBorder="0" applyAlignment="0" applyProtection="0">
      <alignment vertical="center"/>
    </xf>
    <xf numFmtId="0" fontId="58" fillId="0" borderId="0">
      <alignment vertical="center"/>
    </xf>
    <xf numFmtId="38" fontId="57"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lignment vertical="center"/>
    </xf>
  </cellStyleXfs>
  <cellXfs count="1634">
    <xf numFmtId="0" fontId="0" fillId="0" borderId="0" xfId="0">
      <alignment vertical="center"/>
    </xf>
    <xf numFmtId="0" fontId="0" fillId="0" borderId="0" xfId="0" applyFill="1" applyProtection="1">
      <alignment vertical="center"/>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0" fontId="1" fillId="0" borderId="0" xfId="0" applyFont="1" applyFill="1" applyBorder="1" applyAlignment="1" applyProtection="1">
      <alignment vertical="center"/>
      <protection hidden="1"/>
    </xf>
    <xf numFmtId="178" fontId="0" fillId="0" borderId="0" xfId="0" applyNumberFormat="1" applyAlignment="1" applyProtection="1">
      <alignment horizontal="left" vertical="center"/>
      <protection hidden="1"/>
    </xf>
    <xf numFmtId="0" fontId="0" fillId="0" borderId="0" xfId="0" applyAlignment="1" applyProtection="1">
      <alignment vertical="center" wrapText="1"/>
      <protection hidden="1"/>
    </xf>
    <xf numFmtId="0" fontId="0" fillId="2" borderId="0" xfId="0" applyFill="1" applyProtection="1">
      <alignment vertical="center"/>
      <protection hidden="1"/>
    </xf>
    <xf numFmtId="12" fontId="0" fillId="0" borderId="0" xfId="0" applyNumberFormat="1" applyAlignment="1" applyProtection="1">
      <alignment horizontal="left" vertical="center"/>
      <protection hidden="1"/>
    </xf>
    <xf numFmtId="38" fontId="0" fillId="0" borderId="0" xfId="0" applyNumberFormat="1" applyProtection="1">
      <alignment vertical="center"/>
      <protection hidden="1"/>
    </xf>
    <xf numFmtId="9" fontId="0" fillId="0" borderId="0" xfId="0" applyNumberFormat="1" applyProtection="1">
      <alignment vertical="center"/>
      <protection hidden="1"/>
    </xf>
    <xf numFmtId="0" fontId="0" fillId="0" borderId="0" xfId="0" applyFont="1" applyProtection="1">
      <alignment vertical="center"/>
      <protection hidden="1"/>
    </xf>
    <xf numFmtId="0" fontId="0" fillId="0" borderId="0" xfId="0" applyAlignment="1" applyProtection="1">
      <alignment horizontal="right" vertical="center"/>
      <protection hidden="1"/>
    </xf>
    <xf numFmtId="0" fontId="1" fillId="3"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183" fontId="1" fillId="0" borderId="1" xfId="0" applyNumberFormat="1" applyFont="1" applyFill="1" applyBorder="1" applyAlignment="1" applyProtection="1">
      <alignment horizontal="center" vertical="center"/>
      <protection hidden="1"/>
    </xf>
    <xf numFmtId="181" fontId="1" fillId="0" borderId="1"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183" fontId="1" fillId="0" borderId="0" xfId="0" applyNumberFormat="1" applyFont="1" applyFill="1" applyBorder="1" applyAlignment="1" applyProtection="1">
      <alignment horizontal="center" vertical="center"/>
      <protection hidden="1"/>
    </xf>
    <xf numFmtId="0" fontId="1" fillId="0" borderId="0" xfId="0" applyFont="1" applyBorder="1" applyProtection="1">
      <alignment vertical="center"/>
      <protection hidden="1"/>
    </xf>
    <xf numFmtId="178" fontId="1" fillId="0" borderId="0" xfId="0" applyNumberFormat="1" applyFont="1" applyFill="1" applyBorder="1" applyAlignment="1" applyProtection="1">
      <alignment horizontal="center" vertical="center"/>
      <protection hidden="1"/>
    </xf>
    <xf numFmtId="187" fontId="1" fillId="0" borderId="0" xfId="0" applyNumberFormat="1" applyFont="1" applyFill="1" applyBorder="1" applyAlignment="1" applyProtection="1">
      <alignment horizontal="center" vertical="center"/>
      <protection hidden="1"/>
    </xf>
    <xf numFmtId="0" fontId="1" fillId="0" borderId="0" xfId="0" applyFont="1" applyBorder="1" applyAlignment="1" applyProtection="1">
      <alignment vertical="center" wrapText="1"/>
      <protection hidden="1"/>
    </xf>
    <xf numFmtId="186" fontId="1" fillId="0" borderId="0" xfId="0" applyNumberFormat="1" applyFont="1" applyFill="1" applyBorder="1" applyAlignment="1" applyProtection="1">
      <alignment horizontal="center" vertical="center"/>
      <protection hidden="1"/>
    </xf>
    <xf numFmtId="183" fontId="1" fillId="0" borderId="0" xfId="0" applyNumberFormat="1" applyFont="1" applyFill="1" applyBorder="1" applyAlignment="1" applyProtection="1">
      <alignment horizontal="center" vertical="center" shrinkToFit="1"/>
      <protection hidden="1"/>
    </xf>
    <xf numFmtId="0" fontId="1" fillId="0" borderId="0" xfId="0" applyFont="1" applyBorder="1" applyAlignment="1" applyProtection="1">
      <alignment vertical="center"/>
      <protection hidden="1"/>
    </xf>
    <xf numFmtId="186" fontId="1" fillId="0" borderId="0" xfId="0" applyNumberFormat="1" applyFont="1" applyFill="1" applyBorder="1" applyAlignment="1" applyProtection="1">
      <alignment horizontal="center" vertical="center" shrinkToFit="1"/>
      <protection hidden="1"/>
    </xf>
    <xf numFmtId="183" fontId="1" fillId="0" borderId="0" xfId="0" applyNumberFormat="1" applyFont="1" applyFill="1" applyBorder="1" applyAlignment="1" applyProtection="1">
      <alignment horizontal="center" vertical="center" wrapText="1"/>
      <protection hidden="1"/>
    </xf>
    <xf numFmtId="186" fontId="1" fillId="0" borderId="0" xfId="0" applyNumberFormat="1" applyFont="1" applyFill="1" applyBorder="1" applyAlignment="1" applyProtection="1">
      <alignment horizontal="center" vertical="center" wrapText="1"/>
      <protection hidden="1"/>
    </xf>
    <xf numFmtId="38" fontId="0" fillId="2" borderId="0" xfId="0" applyNumberFormat="1" applyFill="1" applyProtection="1">
      <alignment vertical="center"/>
      <protection hidden="1"/>
    </xf>
    <xf numFmtId="0" fontId="1" fillId="2" borderId="0" xfId="0" applyFont="1" applyFill="1" applyBorder="1" applyAlignment="1" applyProtection="1">
      <alignment vertical="center"/>
      <protection hidden="1"/>
    </xf>
    <xf numFmtId="49" fontId="65" fillId="0" borderId="0" xfId="8" applyNumberFormat="1" applyAlignment="1" applyProtection="1">
      <alignment horizontal="center" vertical="center"/>
      <protection hidden="1"/>
    </xf>
    <xf numFmtId="0" fontId="65" fillId="0" borderId="0" xfId="8" applyAlignment="1" applyProtection="1">
      <alignment horizontal="center" vertical="center"/>
      <protection hidden="1"/>
    </xf>
    <xf numFmtId="0" fontId="0" fillId="0" borderId="0" xfId="8" applyFont="1" applyProtection="1">
      <alignment vertical="center"/>
      <protection hidden="1"/>
    </xf>
    <xf numFmtId="49" fontId="65" fillId="0" borderId="0" xfId="8" applyNumberFormat="1" applyProtection="1">
      <alignment vertical="center"/>
      <protection hidden="1"/>
    </xf>
    <xf numFmtId="0" fontId="65" fillId="0" borderId="0" xfId="8" applyProtection="1">
      <alignment vertical="center"/>
      <protection hidden="1"/>
    </xf>
    <xf numFmtId="0" fontId="1" fillId="0" borderId="0" xfId="0" applyFont="1" applyFill="1" applyBorder="1" applyProtection="1">
      <alignment vertical="center"/>
      <protection hidden="1"/>
    </xf>
    <xf numFmtId="0" fontId="2" fillId="4" borderId="0" xfId="10" applyFont="1" applyFill="1" applyProtection="1">
      <alignment vertical="center"/>
      <protection hidden="1"/>
    </xf>
    <xf numFmtId="0" fontId="2" fillId="4" borderId="1" xfId="10" applyFont="1" applyFill="1" applyBorder="1" applyProtection="1">
      <alignment vertical="center"/>
      <protection hidden="1"/>
    </xf>
    <xf numFmtId="0" fontId="2" fillId="4" borderId="2" xfId="10" applyFont="1" applyFill="1" applyBorder="1" applyAlignment="1" applyProtection="1">
      <alignment vertical="center"/>
      <protection hidden="1"/>
    </xf>
    <xf numFmtId="0" fontId="2" fillId="4" borderId="3" xfId="10" applyFont="1" applyFill="1" applyBorder="1" applyAlignment="1" applyProtection="1">
      <alignment vertical="center"/>
      <protection hidden="1"/>
    </xf>
    <xf numFmtId="40" fontId="2" fillId="4" borderId="1" xfId="14" applyNumberFormat="1" applyFont="1" applyFill="1" applyBorder="1" applyProtection="1">
      <alignment vertical="center"/>
      <protection hidden="1"/>
    </xf>
    <xf numFmtId="0" fontId="2" fillId="5" borderId="1" xfId="10" applyFont="1" applyFill="1" applyBorder="1" applyProtection="1">
      <alignment vertical="center"/>
      <protection hidden="1"/>
    </xf>
    <xf numFmtId="189" fontId="2" fillId="4" borderId="1" xfId="10" applyNumberFormat="1" applyFont="1" applyFill="1" applyBorder="1" applyProtection="1">
      <alignment vertical="center"/>
      <protection hidden="1"/>
    </xf>
    <xf numFmtId="189" fontId="2" fillId="5" borderId="1" xfId="10" applyNumberFormat="1" applyFont="1" applyFill="1" applyBorder="1" applyProtection="1">
      <alignment vertical="center"/>
      <protection hidden="1"/>
    </xf>
    <xf numFmtId="189" fontId="2" fillId="4" borderId="0" xfId="10" applyNumberFormat="1" applyFont="1" applyFill="1" applyProtection="1">
      <alignment vertical="center"/>
      <protection hidden="1"/>
    </xf>
    <xf numFmtId="0" fontId="65" fillId="0" borderId="0" xfId="6" applyAlignment="1">
      <alignment vertical="center"/>
    </xf>
    <xf numFmtId="0" fontId="1" fillId="4" borderId="0" xfId="6" applyFont="1" applyFill="1" applyProtection="1">
      <alignment vertical="center"/>
    </xf>
    <xf numFmtId="0" fontId="65" fillId="0" borderId="0" xfId="6" applyAlignment="1" applyProtection="1"/>
    <xf numFmtId="0" fontId="65" fillId="0" borderId="0" xfId="6" applyFill="1" applyProtection="1">
      <alignment vertical="center"/>
    </xf>
    <xf numFmtId="0" fontId="65" fillId="0" borderId="0" xfId="6" applyFill="1" applyAlignment="1" applyProtection="1">
      <alignment horizontal="left" vertical="center"/>
    </xf>
    <xf numFmtId="0" fontId="1" fillId="0" borderId="0" xfId="6" applyFont="1" applyProtection="1">
      <alignment vertical="center"/>
    </xf>
    <xf numFmtId="0" fontId="1" fillId="0" borderId="0" xfId="6" applyFont="1" applyAlignment="1" applyProtection="1">
      <alignment horizontal="center" vertical="center"/>
    </xf>
    <xf numFmtId="0" fontId="1" fillId="0" borderId="0" xfId="6" applyFont="1" applyAlignment="1" applyProtection="1">
      <alignment horizontal="left" vertical="center"/>
    </xf>
    <xf numFmtId="0" fontId="65" fillId="0" borderId="0" xfId="6" applyProtection="1">
      <alignment vertical="center"/>
    </xf>
    <xf numFmtId="49" fontId="8" fillId="0" borderId="0" xfId="6" applyNumberFormat="1" applyFont="1" applyFill="1" applyAlignment="1" applyProtection="1">
      <alignment vertical="center" shrinkToFit="1"/>
    </xf>
    <xf numFmtId="0" fontId="1" fillId="0" borderId="0" xfId="6" applyFont="1" applyFill="1" applyProtection="1">
      <alignment vertical="center"/>
    </xf>
    <xf numFmtId="0" fontId="9" fillId="0" borderId="0" xfId="6" applyFont="1" applyFill="1" applyProtection="1">
      <alignment vertical="center"/>
    </xf>
    <xf numFmtId="0" fontId="1" fillId="0" borderId="0" xfId="6" applyFont="1" applyFill="1" applyAlignment="1" applyProtection="1">
      <alignment horizontal="center" vertical="center"/>
    </xf>
    <xf numFmtId="0" fontId="1" fillId="0" borderId="0" xfId="6" applyFont="1" applyFill="1" applyAlignment="1" applyProtection="1">
      <alignment horizontal="left" vertical="center"/>
    </xf>
    <xf numFmtId="0" fontId="9" fillId="0" borderId="0" xfId="6" applyFont="1" applyFill="1" applyAlignment="1" applyProtection="1">
      <alignment horizontal="center" vertical="center" wrapText="1"/>
    </xf>
    <xf numFmtId="0" fontId="9" fillId="0" borderId="0" xfId="6" applyFont="1" applyFill="1" applyAlignment="1" applyProtection="1">
      <alignment horizontal="left" vertical="center" wrapText="1"/>
    </xf>
    <xf numFmtId="0" fontId="10" fillId="0" borderId="0" xfId="6" applyFont="1" applyFill="1" applyAlignment="1" applyProtection="1">
      <alignment vertical="center"/>
    </xf>
    <xf numFmtId="0" fontId="11" fillId="0" borderId="0" xfId="6" applyFont="1" applyFill="1" applyAlignment="1" applyProtection="1">
      <alignment horizontal="left" vertical="center"/>
    </xf>
    <xf numFmtId="0" fontId="10" fillId="0" borderId="0" xfId="6" applyFont="1" applyFill="1" applyAlignment="1" applyProtection="1">
      <alignment horizontal="center" vertical="center" wrapText="1"/>
    </xf>
    <xf numFmtId="0" fontId="9" fillId="0" borderId="0" xfId="6" applyFont="1" applyFill="1" applyBorder="1" applyAlignment="1" applyProtection="1">
      <alignment horizontal="center" vertical="center" wrapText="1"/>
    </xf>
    <xf numFmtId="0" fontId="7" fillId="4" borderId="0" xfId="6" applyFont="1" applyFill="1" applyAlignment="1" applyProtection="1">
      <alignment horizontal="centerContinuous" vertical="center"/>
    </xf>
    <xf numFmtId="0" fontId="13" fillId="0" borderId="0" xfId="6" applyFont="1" applyFill="1" applyAlignment="1" applyProtection="1">
      <alignment horizontal="left" vertical="center"/>
    </xf>
    <xf numFmtId="0" fontId="12" fillId="0" borderId="0" xfId="6" applyFont="1" applyFill="1" applyAlignment="1" applyProtection="1">
      <alignment horizontal="left" vertical="center"/>
    </xf>
    <xf numFmtId="0" fontId="1" fillId="0" borderId="0" xfId="6" applyFont="1" applyFill="1" applyAlignment="1" applyProtection="1">
      <alignment horizontal="centerContinuous" vertical="center"/>
    </xf>
    <xf numFmtId="0" fontId="1" fillId="0" borderId="0" xfId="6" applyFont="1" applyFill="1" applyBorder="1" applyProtection="1">
      <alignment vertical="center"/>
    </xf>
    <xf numFmtId="0" fontId="14" fillId="0" borderId="0" xfId="6" applyFont="1" applyFill="1" applyBorder="1" applyAlignment="1" applyProtection="1">
      <alignment horizontal="left" vertical="center"/>
    </xf>
    <xf numFmtId="0" fontId="9" fillId="0" borderId="0" xfId="6" applyFont="1" applyFill="1" applyBorder="1" applyAlignment="1" applyProtection="1">
      <alignment horizontal="left" vertical="center"/>
      <protection hidden="1"/>
    </xf>
    <xf numFmtId="0" fontId="9" fillId="0" borderId="0" xfId="6" applyFont="1" applyFill="1" applyBorder="1" applyProtection="1">
      <alignment vertical="center"/>
      <protection hidden="1"/>
    </xf>
    <xf numFmtId="0" fontId="15" fillId="0" borderId="0" xfId="6" applyFont="1" applyFill="1" applyBorder="1" applyProtection="1">
      <alignment vertical="center"/>
    </xf>
    <xf numFmtId="0" fontId="9" fillId="0" borderId="0" xfId="6" applyFont="1" applyFill="1" applyBorder="1" applyAlignment="1" applyProtection="1">
      <alignment horizontal="center" vertical="center"/>
    </xf>
    <xf numFmtId="0" fontId="9" fillId="0" borderId="0" xfId="6" applyFont="1" applyFill="1" applyBorder="1" applyAlignment="1" applyProtection="1">
      <alignment horizontal="left" vertical="center"/>
    </xf>
    <xf numFmtId="0" fontId="9" fillId="0" borderId="0" xfId="6" applyFont="1" applyFill="1" applyBorder="1" applyProtection="1">
      <alignment vertical="center"/>
    </xf>
    <xf numFmtId="0" fontId="65" fillId="0" borderId="0" xfId="6" applyFill="1" applyAlignment="1" applyProtection="1"/>
    <xf numFmtId="0" fontId="1" fillId="0" borderId="0" xfId="6" applyFont="1" applyFill="1" applyBorder="1" applyAlignment="1" applyProtection="1"/>
    <xf numFmtId="0" fontId="15" fillId="0" borderId="0" xfId="6" applyFont="1" applyFill="1" applyBorder="1" applyAlignment="1" applyProtection="1"/>
    <xf numFmtId="3" fontId="9" fillId="0" borderId="0" xfId="6" applyNumberFormat="1" applyFont="1" applyFill="1" applyBorder="1" applyAlignment="1" applyProtection="1">
      <alignment horizontal="center" vertical="center"/>
      <protection locked="0"/>
    </xf>
    <xf numFmtId="0" fontId="65" fillId="0" borderId="0" xfId="6" applyFill="1" applyAlignment="1" applyProtection="1">
      <alignment vertical="center"/>
    </xf>
    <xf numFmtId="0" fontId="18" fillId="0" borderId="0" xfId="6" applyFont="1" applyFill="1" applyBorder="1" applyAlignment="1" applyProtection="1">
      <alignment horizontal="left" vertical="center"/>
    </xf>
    <xf numFmtId="0" fontId="9" fillId="0" borderId="0" xfId="6" applyFont="1" applyFill="1" applyBorder="1" applyAlignment="1" applyProtection="1">
      <alignment vertical="center"/>
    </xf>
    <xf numFmtId="0" fontId="10" fillId="4" borderId="0" xfId="6" applyFont="1" applyFill="1" applyBorder="1" applyAlignment="1" applyProtection="1">
      <alignment vertical="center" shrinkToFit="1"/>
      <protection locked="0"/>
    </xf>
    <xf numFmtId="0" fontId="1" fillId="0" borderId="0" xfId="6" applyFont="1" applyFill="1" applyBorder="1" applyAlignment="1" applyProtection="1">
      <alignment horizontal="left" vertical="center"/>
    </xf>
    <xf numFmtId="0" fontId="19" fillId="0" borderId="0" xfId="6" applyFont="1" applyFill="1" applyBorder="1" applyAlignment="1" applyProtection="1">
      <alignment horizontal="left" vertical="center"/>
    </xf>
    <xf numFmtId="0" fontId="10" fillId="4" borderId="0" xfId="6" applyFont="1" applyFill="1" applyBorder="1" applyAlignment="1" applyProtection="1">
      <alignment horizontal="left" vertical="center" shrinkToFit="1"/>
      <protection locked="0"/>
    </xf>
    <xf numFmtId="0" fontId="19" fillId="0" borderId="0" xfId="6" applyFont="1" applyFill="1" applyBorder="1" applyProtection="1">
      <alignment vertical="center"/>
    </xf>
    <xf numFmtId="0" fontId="19" fillId="0" borderId="0" xfId="6" applyFont="1" applyFill="1" applyBorder="1" applyAlignment="1" applyProtection="1">
      <alignment vertical="center"/>
    </xf>
    <xf numFmtId="0" fontId="1" fillId="0" borderId="0" xfId="6" applyFont="1" applyFill="1" applyAlignment="1" applyProtection="1"/>
    <xf numFmtId="0" fontId="4" fillId="0" borderId="0" xfId="6" applyFont="1" applyFill="1" applyBorder="1" applyAlignment="1" applyProtection="1">
      <alignment horizontal="left"/>
    </xf>
    <xf numFmtId="0" fontId="9" fillId="0" borderId="0" xfId="6" applyFont="1" applyFill="1" applyBorder="1" applyAlignment="1" applyProtection="1">
      <alignment horizontal="left"/>
      <protection hidden="1"/>
    </xf>
    <xf numFmtId="0" fontId="9" fillId="0" borderId="0" xfId="6" applyFont="1" applyFill="1" applyBorder="1" applyAlignment="1" applyProtection="1">
      <protection hidden="1"/>
    </xf>
    <xf numFmtId="0" fontId="10" fillId="0" borderId="0" xfId="6" applyFont="1" applyFill="1" applyBorder="1" applyAlignment="1" applyProtection="1">
      <alignment horizontal="center" vertical="center" wrapText="1"/>
    </xf>
    <xf numFmtId="0" fontId="9" fillId="0" borderId="0" xfId="6" applyFont="1" applyFill="1" applyAlignment="1" applyProtection="1">
      <alignment horizontal="left" vertical="center"/>
    </xf>
    <xf numFmtId="0" fontId="10" fillId="4" borderId="0" xfId="6" applyFont="1" applyFill="1" applyBorder="1" applyAlignment="1" applyProtection="1">
      <alignment horizontal="center" vertical="center" wrapText="1"/>
    </xf>
    <xf numFmtId="0" fontId="9" fillId="0" borderId="0" xfId="6" applyFont="1" applyFill="1" applyAlignment="1" applyProtection="1">
      <alignment horizontal="center" vertical="center"/>
    </xf>
    <xf numFmtId="0" fontId="9" fillId="4" borderId="0" xfId="6" applyFont="1" applyFill="1" applyBorder="1" applyProtection="1">
      <alignment vertical="center"/>
    </xf>
    <xf numFmtId="0" fontId="1" fillId="0" borderId="0" xfId="6" applyFont="1" applyAlignment="1" applyProtection="1"/>
    <xf numFmtId="0" fontId="1" fillId="4" borderId="0" xfId="6" applyFont="1" applyFill="1" applyBorder="1" applyProtection="1">
      <alignment vertical="center"/>
    </xf>
    <xf numFmtId="0" fontId="9" fillId="4" borderId="0" xfId="6" applyFont="1" applyFill="1" applyBorder="1" applyAlignment="1" applyProtection="1">
      <alignment horizontal="left" vertical="center"/>
    </xf>
    <xf numFmtId="0" fontId="9" fillId="4" borderId="0" xfId="6" applyFont="1" applyFill="1" applyBorder="1" applyAlignment="1" applyProtection="1">
      <alignment horizontal="center" vertical="center"/>
    </xf>
    <xf numFmtId="0" fontId="1" fillId="4" borderId="0" xfId="6" applyFont="1" applyFill="1" applyBorder="1" applyAlignment="1" applyProtection="1"/>
    <xf numFmtId="0" fontId="4" fillId="4" borderId="0" xfId="6" applyFont="1" applyFill="1" applyBorder="1" applyAlignment="1" applyProtection="1">
      <alignment horizontal="left"/>
    </xf>
    <xf numFmtId="0" fontId="9" fillId="4" borderId="0" xfId="6" applyFont="1" applyFill="1" applyBorder="1" applyAlignment="1" applyProtection="1">
      <alignment horizontal="left"/>
      <protection hidden="1"/>
    </xf>
    <xf numFmtId="0" fontId="9" fillId="4" borderId="0" xfId="6" applyFont="1" applyFill="1" applyBorder="1" applyAlignment="1" applyProtection="1">
      <protection hidden="1"/>
    </xf>
    <xf numFmtId="0" fontId="10" fillId="0" borderId="0" xfId="6" applyFont="1" applyFill="1" applyAlignment="1" applyProtection="1">
      <alignment horizontal="left" vertical="center"/>
    </xf>
    <xf numFmtId="3" fontId="9" fillId="4" borderId="0" xfId="6" applyNumberFormat="1" applyFont="1" applyFill="1" applyBorder="1" applyAlignment="1" applyProtection="1">
      <alignment horizontal="center" vertical="center"/>
      <protection locked="0"/>
    </xf>
    <xf numFmtId="0" fontId="15" fillId="0" borderId="7" xfId="6" applyFont="1" applyFill="1" applyBorder="1" applyProtection="1">
      <alignment vertical="center"/>
    </xf>
    <xf numFmtId="0" fontId="9" fillId="0" borderId="7" xfId="6" applyFont="1" applyFill="1" applyBorder="1" applyAlignment="1" applyProtection="1">
      <alignment horizontal="left" vertical="center"/>
    </xf>
    <xf numFmtId="0" fontId="10" fillId="0" borderId="10" xfId="6" applyFont="1" applyFill="1" applyBorder="1" applyAlignment="1" applyProtection="1">
      <alignment vertical="center"/>
      <protection hidden="1"/>
    </xf>
    <xf numFmtId="0" fontId="21" fillId="0" borderId="10" xfId="6" applyFont="1" applyFill="1" applyBorder="1" applyAlignment="1" applyProtection="1">
      <alignment vertical="center"/>
      <protection hidden="1"/>
    </xf>
    <xf numFmtId="0" fontId="9" fillId="0" borderId="10" xfId="6" applyFont="1" applyFill="1" applyBorder="1" applyAlignment="1" applyProtection="1">
      <alignment vertical="center"/>
      <protection hidden="1"/>
    </xf>
    <xf numFmtId="192" fontId="9" fillId="0" borderId="0" xfId="6" applyNumberFormat="1" applyFont="1" applyFill="1" applyBorder="1" applyAlignment="1" applyProtection="1">
      <alignment vertical="center"/>
      <protection hidden="1"/>
    </xf>
    <xf numFmtId="192" fontId="9" fillId="0" borderId="0" xfId="6" applyNumberFormat="1" applyFont="1" applyFill="1" applyBorder="1" applyAlignment="1" applyProtection="1">
      <alignment horizontal="left" vertical="center"/>
      <protection hidden="1"/>
    </xf>
    <xf numFmtId="43" fontId="22" fillId="4" borderId="0" xfId="1" applyFont="1" applyFill="1" applyBorder="1" applyAlignment="1" applyProtection="1">
      <alignment horizontal="center" vertical="center"/>
      <protection locked="0"/>
    </xf>
    <xf numFmtId="0" fontId="9" fillId="0" borderId="0" xfId="6" applyFont="1" applyFill="1" applyBorder="1" applyAlignment="1" applyProtection="1">
      <alignment vertical="center" shrinkToFit="1"/>
    </xf>
    <xf numFmtId="0" fontId="9" fillId="0" borderId="0" xfId="6" applyFont="1" applyFill="1" applyAlignment="1" applyProtection="1">
      <alignment vertical="center" wrapText="1"/>
    </xf>
    <xf numFmtId="0" fontId="9" fillId="0" borderId="0" xfId="6" applyFont="1" applyFill="1" applyBorder="1" applyAlignment="1" applyProtection="1">
      <alignment horizontal="left" vertical="center" shrinkToFit="1"/>
      <protection hidden="1"/>
    </xf>
    <xf numFmtId="0" fontId="10" fillId="0" borderId="0" xfId="6" applyFont="1" applyFill="1" applyAlignment="1" applyProtection="1">
      <alignment vertical="center"/>
      <protection hidden="1"/>
    </xf>
    <xf numFmtId="0" fontId="65" fillId="0" borderId="0" xfId="6" applyFill="1" applyAlignment="1" applyProtection="1">
      <alignment vertical="center"/>
      <protection hidden="1"/>
    </xf>
    <xf numFmtId="0" fontId="1" fillId="4" borderId="0" xfId="6" applyFont="1" applyFill="1" applyAlignment="1" applyProtection="1">
      <alignment horizontal="centerContinuous" vertical="center"/>
    </xf>
    <xf numFmtId="0" fontId="1" fillId="0" borderId="7" xfId="6" applyFont="1" applyFill="1" applyBorder="1" applyProtection="1">
      <alignment vertical="center"/>
    </xf>
    <xf numFmtId="0" fontId="65" fillId="0" borderId="7" xfId="6" applyFill="1" applyBorder="1" applyProtection="1">
      <alignment vertical="center"/>
    </xf>
    <xf numFmtId="0" fontId="9" fillId="0" borderId="0" xfId="6" applyFont="1" applyFill="1" applyBorder="1" applyAlignment="1" applyProtection="1"/>
    <xf numFmtId="0" fontId="9" fillId="0" borderId="0" xfId="6" applyFont="1" applyFill="1" applyBorder="1" applyAlignment="1" applyProtection="1">
      <alignment vertical="center" shrinkToFit="1"/>
      <protection locked="0"/>
    </xf>
    <xf numFmtId="0" fontId="9" fillId="0" borderId="0" xfId="6" applyFont="1" applyFill="1" applyBorder="1" applyAlignment="1" applyProtection="1">
      <alignment horizontal="left" vertical="center" shrinkToFit="1"/>
      <protection locked="0"/>
    </xf>
    <xf numFmtId="177" fontId="22" fillId="0" borderId="8" xfId="6" applyNumberFormat="1" applyFont="1" applyFill="1" applyBorder="1" applyAlignment="1" applyProtection="1">
      <alignment vertical="center"/>
      <protection locked="0"/>
    </xf>
    <xf numFmtId="177" fontId="22" fillId="0" borderId="11" xfId="6" applyNumberFormat="1" applyFont="1" applyFill="1" applyBorder="1" applyAlignment="1" applyProtection="1">
      <alignment vertical="center"/>
      <protection locked="0"/>
    </xf>
    <xf numFmtId="177" fontId="20" fillId="4" borderId="0" xfId="6" applyNumberFormat="1" applyFont="1" applyFill="1" applyBorder="1" applyAlignment="1" applyProtection="1">
      <alignment horizontal="left" vertical="center"/>
      <protection locked="0"/>
    </xf>
    <xf numFmtId="177" fontId="20" fillId="0" borderId="0" xfId="6" applyNumberFormat="1" applyFont="1" applyFill="1" applyBorder="1" applyAlignment="1" applyProtection="1">
      <alignment horizontal="left" vertical="center"/>
      <protection locked="0"/>
    </xf>
    <xf numFmtId="177" fontId="22" fillId="0" borderId="0" xfId="6" applyNumberFormat="1" applyFont="1" applyFill="1" applyBorder="1" applyAlignment="1" applyProtection="1">
      <alignment vertical="center"/>
      <protection locked="0"/>
    </xf>
    <xf numFmtId="0" fontId="9" fillId="4" borderId="0" xfId="6" applyFont="1" applyFill="1" applyProtection="1">
      <alignment vertical="center"/>
    </xf>
    <xf numFmtId="0" fontId="0" fillId="0" borderId="0" xfId="0" applyAlignment="1" applyProtection="1">
      <alignment vertical="center"/>
    </xf>
    <xf numFmtId="0" fontId="1" fillId="0" borderId="0" xfId="0" applyFont="1" applyProtection="1">
      <alignment vertical="center"/>
    </xf>
    <xf numFmtId="0" fontId="1" fillId="0" borderId="0" xfId="0" applyFont="1" applyAlignment="1" applyProtection="1">
      <alignment horizontal="center" vertical="center"/>
    </xf>
    <xf numFmtId="178" fontId="1" fillId="0" borderId="0" xfId="0" applyNumberFormat="1" applyFont="1" applyProtection="1">
      <alignment vertical="center"/>
    </xf>
    <xf numFmtId="0" fontId="0" fillId="0" borderId="0" xfId="0" applyProtection="1">
      <alignment vertical="center"/>
    </xf>
    <xf numFmtId="49" fontId="8" fillId="0" borderId="0" xfId="0" applyNumberFormat="1" applyFont="1" applyAlignment="1" applyProtection="1">
      <alignment vertical="center" shrinkToFit="1"/>
    </xf>
    <xf numFmtId="0" fontId="1" fillId="0" borderId="0" xfId="0" applyFont="1" applyBorder="1" applyProtection="1">
      <alignment vertical="center"/>
    </xf>
    <xf numFmtId="0" fontId="9" fillId="0" borderId="0" xfId="0" applyFont="1" applyProtection="1">
      <alignment vertical="center"/>
    </xf>
    <xf numFmtId="0" fontId="9" fillId="0" borderId="0" xfId="0" applyFont="1" applyAlignment="1" applyProtection="1">
      <alignment horizontal="center" vertical="center" wrapText="1"/>
    </xf>
    <xf numFmtId="0" fontId="10" fillId="0" borderId="0" xfId="0" applyFont="1" applyAlignment="1" applyProtection="1">
      <alignment vertical="center"/>
    </xf>
    <xf numFmtId="0" fontId="10" fillId="0" borderId="0" xfId="0" applyFont="1" applyBorder="1" applyAlignment="1" applyProtection="1">
      <alignment vertical="center"/>
    </xf>
    <xf numFmtId="0" fontId="10" fillId="0" borderId="0" xfId="0" applyFont="1" applyFill="1" applyAlignment="1" applyProtection="1">
      <alignment horizontal="center" vertical="center" wrapText="1"/>
    </xf>
    <xf numFmtId="0" fontId="9" fillId="0" borderId="0" xfId="0" applyFont="1" applyFill="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shrinkToFit="1"/>
    </xf>
    <xf numFmtId="183" fontId="1" fillId="0" borderId="0" xfId="0" applyNumberFormat="1"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29" xfId="0" applyFont="1" applyFill="1" applyBorder="1" applyAlignment="1" applyProtection="1">
      <alignment horizontal="center" vertical="center" shrinkToFit="1"/>
    </xf>
    <xf numFmtId="0" fontId="1" fillId="7" borderId="30" xfId="0" applyNumberFormat="1" applyFont="1" applyFill="1" applyBorder="1" applyAlignment="1" applyProtection="1">
      <alignment horizontal="center" vertical="center" shrinkToFit="1"/>
    </xf>
    <xf numFmtId="0" fontId="1" fillId="6" borderId="29" xfId="0" applyNumberFormat="1" applyFont="1" applyFill="1" applyBorder="1" applyAlignment="1" applyProtection="1">
      <alignment horizontal="center" vertical="center" shrinkToFit="1"/>
    </xf>
    <xf numFmtId="187" fontId="1" fillId="7" borderId="31" xfId="0" applyNumberFormat="1" applyFont="1" applyFill="1" applyBorder="1" applyAlignment="1" applyProtection="1">
      <alignment horizontal="center" vertical="center" shrinkToFit="1"/>
    </xf>
    <xf numFmtId="0" fontId="1" fillId="0" borderId="18" xfId="0" applyFont="1" applyFill="1" applyBorder="1" applyAlignment="1" applyProtection="1">
      <alignment horizontal="center" vertical="center" shrinkToFit="1"/>
    </xf>
    <xf numFmtId="0" fontId="1" fillId="7" borderId="2" xfId="0" applyNumberFormat="1" applyFont="1" applyFill="1" applyBorder="1" applyAlignment="1" applyProtection="1">
      <alignment horizontal="center" vertical="center" shrinkToFit="1"/>
    </xf>
    <xf numFmtId="0" fontId="1" fillId="6" borderId="18" xfId="0" applyNumberFormat="1" applyFont="1" applyFill="1" applyBorder="1" applyAlignment="1" applyProtection="1">
      <alignment horizontal="center" vertical="center" shrinkToFit="1"/>
    </xf>
    <xf numFmtId="187" fontId="1" fillId="7" borderId="3" xfId="0" applyNumberFormat="1" applyFont="1" applyFill="1" applyBorder="1" applyAlignment="1" applyProtection="1">
      <alignment horizontal="center" vertical="center" shrinkToFit="1"/>
    </xf>
    <xf numFmtId="0" fontId="1" fillId="0" borderId="19" xfId="0" applyFont="1" applyFill="1" applyBorder="1" applyAlignment="1" applyProtection="1">
      <alignment horizontal="center" vertical="center" shrinkToFit="1"/>
    </xf>
    <xf numFmtId="0" fontId="9" fillId="0" borderId="0" xfId="0" applyFont="1" applyAlignment="1" applyProtection="1">
      <alignment vertical="center" wrapText="1"/>
    </xf>
    <xf numFmtId="0" fontId="10" fillId="0" borderId="0" xfId="0" applyFont="1" applyFill="1" applyAlignment="1" applyProtection="1">
      <alignment horizontal="left" vertical="center"/>
    </xf>
    <xf numFmtId="0" fontId="6" fillId="0" borderId="33" xfId="0" applyFont="1" applyFill="1" applyBorder="1" applyAlignment="1" applyProtection="1">
      <alignment horizontal="center" vertical="center"/>
    </xf>
    <xf numFmtId="191" fontId="1" fillId="0" borderId="43" xfId="0" applyNumberFormat="1" applyFont="1" applyFill="1" applyBorder="1" applyAlignment="1" applyProtection="1">
      <alignment horizontal="right" vertical="center" shrinkToFit="1"/>
      <protection hidden="1"/>
    </xf>
    <xf numFmtId="10" fontId="1" fillId="0" borderId="44" xfId="0" applyNumberFormat="1" applyFont="1" applyFill="1" applyBorder="1" applyAlignment="1" applyProtection="1">
      <alignment horizontal="right" vertical="center" shrinkToFit="1"/>
      <protection hidden="1"/>
    </xf>
    <xf numFmtId="191" fontId="1" fillId="0" borderId="45" xfId="0" applyNumberFormat="1" applyFont="1" applyFill="1" applyBorder="1" applyAlignment="1" applyProtection="1">
      <alignment horizontal="right" vertical="center" shrinkToFit="1"/>
      <protection hidden="1"/>
    </xf>
    <xf numFmtId="192" fontId="1" fillId="0" borderId="46" xfId="0" applyNumberFormat="1" applyFont="1" applyFill="1" applyBorder="1" applyAlignment="1" applyProtection="1">
      <alignment vertical="center" shrinkToFit="1"/>
      <protection hidden="1"/>
    </xf>
    <xf numFmtId="192" fontId="1" fillId="0" borderId="47" xfId="0" applyNumberFormat="1" applyFont="1" applyBorder="1" applyAlignment="1" applyProtection="1">
      <alignment horizontal="right" vertical="center" shrinkToFit="1"/>
      <protection hidden="1"/>
    </xf>
    <xf numFmtId="192" fontId="1" fillId="0" borderId="12" xfId="0" applyNumberFormat="1" applyFont="1" applyFill="1" applyBorder="1" applyAlignment="1" applyProtection="1">
      <alignment vertical="center" shrinkToFit="1"/>
      <protection hidden="1"/>
    </xf>
    <xf numFmtId="192" fontId="1" fillId="0" borderId="48" xfId="0" applyNumberFormat="1" applyFont="1" applyFill="1" applyBorder="1" applyAlignment="1" applyProtection="1">
      <alignment vertical="center" shrinkToFit="1"/>
      <protection hidden="1"/>
    </xf>
    <xf numFmtId="183" fontId="1" fillId="0" borderId="0" xfId="0" applyNumberFormat="1" applyFont="1" applyFill="1" applyBorder="1" applyAlignment="1" applyProtection="1">
      <alignment vertical="center" shrinkToFit="1"/>
    </xf>
    <xf numFmtId="192" fontId="1" fillId="0" borderId="0" xfId="0" applyNumberFormat="1" applyFont="1" applyFill="1" applyBorder="1" applyAlignment="1" applyProtection="1">
      <alignment vertical="center" shrinkToFit="1"/>
    </xf>
    <xf numFmtId="0" fontId="0" fillId="0" borderId="0" xfId="0" applyBorder="1" applyProtection="1">
      <alignment vertical="center"/>
    </xf>
    <xf numFmtId="192" fontId="3" fillId="0" borderId="0" xfId="0" applyNumberFormat="1" applyFont="1" applyFill="1" applyBorder="1" applyAlignment="1" applyProtection="1">
      <alignment horizontal="right" vertical="center" shrinkToFit="1"/>
      <protection hidden="1"/>
    </xf>
    <xf numFmtId="0" fontId="24" fillId="0" borderId="63" xfId="0" applyFont="1" applyBorder="1" applyAlignment="1" applyProtection="1">
      <alignment horizontal="center" vertical="center" wrapText="1"/>
    </xf>
    <xf numFmtId="192" fontId="3" fillId="0" borderId="64" xfId="0" applyNumberFormat="1" applyFont="1" applyFill="1" applyBorder="1" applyAlignment="1" applyProtection="1">
      <alignment horizontal="right" vertical="center" shrinkToFit="1"/>
      <protection hidden="1"/>
    </xf>
    <xf numFmtId="183" fontId="1" fillId="7" borderId="65" xfId="0" applyNumberFormat="1" applyFont="1" applyFill="1" applyBorder="1" applyAlignment="1" applyProtection="1">
      <alignment horizontal="center" vertical="center" shrinkToFit="1"/>
    </xf>
    <xf numFmtId="179" fontId="1" fillId="7" borderId="65" xfId="0" applyNumberFormat="1" applyFont="1" applyFill="1" applyBorder="1" applyAlignment="1" applyProtection="1">
      <alignment vertical="center" shrinkToFit="1"/>
    </xf>
    <xf numFmtId="10" fontId="1" fillId="7" borderId="65" xfId="0" applyNumberFormat="1" applyFont="1" applyFill="1" applyBorder="1" applyAlignment="1" applyProtection="1">
      <alignment vertical="center" shrinkToFit="1"/>
    </xf>
    <xf numFmtId="0" fontId="1" fillId="7" borderId="65" xfId="0" applyNumberFormat="1" applyFont="1" applyFill="1" applyBorder="1" applyAlignment="1" applyProtection="1">
      <alignment horizontal="center" vertical="center" shrinkToFit="1"/>
    </xf>
    <xf numFmtId="191" fontId="1" fillId="7" borderId="31" xfId="0" applyNumberFormat="1" applyFont="1" applyFill="1" applyBorder="1" applyAlignment="1" applyProtection="1">
      <alignment vertical="center" shrinkToFit="1"/>
    </xf>
    <xf numFmtId="40" fontId="1" fillId="7" borderId="65" xfId="0" applyNumberFormat="1" applyFont="1" applyFill="1" applyBorder="1" applyAlignment="1" applyProtection="1">
      <alignment vertical="center" shrinkToFit="1"/>
    </xf>
    <xf numFmtId="192" fontId="1" fillId="4" borderId="1" xfId="0" applyNumberFormat="1" applyFont="1" applyFill="1" applyBorder="1" applyAlignment="1" applyProtection="1">
      <alignment vertical="center" shrinkToFit="1"/>
    </xf>
    <xf numFmtId="183" fontId="1" fillId="7" borderId="1" xfId="0" applyNumberFormat="1" applyFont="1" applyFill="1" applyBorder="1" applyAlignment="1" applyProtection="1">
      <alignment horizontal="center" vertical="center" shrinkToFit="1"/>
    </xf>
    <xf numFmtId="179" fontId="1" fillId="7" borderId="1" xfId="0" applyNumberFormat="1" applyFont="1" applyFill="1" applyBorder="1" applyAlignment="1" applyProtection="1">
      <alignment vertical="center" shrinkToFit="1"/>
    </xf>
    <xf numFmtId="10" fontId="1" fillId="7" borderId="1" xfId="0" applyNumberFormat="1" applyFont="1" applyFill="1" applyBorder="1" applyAlignment="1" applyProtection="1">
      <alignment vertical="center" shrinkToFit="1"/>
    </xf>
    <xf numFmtId="0" fontId="1" fillId="7" borderId="1" xfId="0" applyNumberFormat="1" applyFont="1" applyFill="1" applyBorder="1" applyAlignment="1" applyProtection="1">
      <alignment horizontal="center" vertical="center" shrinkToFit="1"/>
    </xf>
    <xf numFmtId="191" fontId="1" fillId="7" borderId="3" xfId="0" applyNumberFormat="1" applyFont="1" applyFill="1" applyBorder="1" applyAlignment="1" applyProtection="1">
      <alignment vertical="center" shrinkToFit="1"/>
    </xf>
    <xf numFmtId="40" fontId="1" fillId="7" borderId="1" xfId="0" applyNumberFormat="1" applyFont="1" applyFill="1" applyBorder="1" applyAlignment="1" applyProtection="1">
      <alignment vertical="center" shrinkToFit="1"/>
    </xf>
    <xf numFmtId="0" fontId="9" fillId="4" borderId="66" xfId="0" applyFont="1" applyFill="1" applyBorder="1" applyAlignment="1" applyProtection="1">
      <alignment vertical="center" shrinkToFit="1"/>
    </xf>
    <xf numFmtId="0" fontId="1" fillId="4" borderId="0" xfId="0" applyFont="1" applyFill="1" applyBorder="1" applyAlignment="1" applyProtection="1">
      <alignment horizontal="center" vertical="center" shrinkToFit="1"/>
      <protection hidden="1"/>
    </xf>
    <xf numFmtId="180" fontId="1" fillId="0" borderId="0" xfId="0" applyNumberFormat="1" applyFont="1" applyBorder="1" applyAlignment="1" applyProtection="1">
      <alignment horizontal="center" vertical="center" shrinkToFit="1"/>
      <protection hidden="1"/>
    </xf>
    <xf numFmtId="180" fontId="1" fillId="4" borderId="0" xfId="0" applyNumberFormat="1" applyFont="1" applyFill="1" applyBorder="1" applyAlignment="1" applyProtection="1">
      <alignment vertical="center" shrinkToFit="1"/>
      <protection hidden="1"/>
    </xf>
    <xf numFmtId="0" fontId="9" fillId="0" borderId="0" xfId="0" applyFont="1" applyBorder="1" applyAlignment="1" applyProtection="1">
      <alignment horizontal="center" vertical="center" shrinkToFit="1"/>
      <protection hidden="1"/>
    </xf>
    <xf numFmtId="0" fontId="9" fillId="4" borderId="0" xfId="0" applyFont="1" applyFill="1" applyBorder="1" applyAlignment="1" applyProtection="1">
      <alignment vertical="center" shrinkToFit="1"/>
      <protection hidden="1"/>
    </xf>
    <xf numFmtId="178" fontId="9" fillId="0" borderId="0" xfId="0" applyNumberFormat="1" applyFont="1" applyBorder="1" applyAlignment="1" applyProtection="1">
      <alignment horizontal="center" vertical="center" shrinkToFit="1"/>
      <protection hidden="1"/>
    </xf>
    <xf numFmtId="0" fontId="9" fillId="4" borderId="0" xfId="0" applyFont="1" applyFill="1" applyBorder="1" applyAlignment="1" applyProtection="1">
      <alignment horizontal="center" vertical="center" shrinkToFit="1"/>
      <protection hidden="1"/>
    </xf>
    <xf numFmtId="178" fontId="10" fillId="0" borderId="0" xfId="0" applyNumberFormat="1" applyFont="1" applyAlignment="1" applyProtection="1">
      <alignment vertical="center"/>
    </xf>
    <xf numFmtId="0" fontId="10" fillId="0" borderId="0" xfId="0" applyFont="1" applyAlignment="1" applyProtection="1">
      <alignment horizontal="center" vertical="center"/>
    </xf>
    <xf numFmtId="178" fontId="1" fillId="0" borderId="0" xfId="0" applyNumberFormat="1" applyFont="1" applyBorder="1" applyProtection="1">
      <alignment vertical="center"/>
    </xf>
    <xf numFmtId="0" fontId="27"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192" fontId="1" fillId="0" borderId="70" xfId="0" applyNumberFormat="1" applyFont="1" applyFill="1" applyBorder="1" applyAlignment="1" applyProtection="1">
      <alignment vertical="center" shrinkToFit="1"/>
      <protection hidden="1"/>
    </xf>
    <xf numFmtId="192" fontId="1" fillId="0" borderId="41" xfId="0" applyNumberFormat="1" applyFont="1" applyFill="1" applyBorder="1" applyAlignment="1" applyProtection="1">
      <alignment vertical="center" shrinkToFit="1"/>
      <protection hidden="1"/>
    </xf>
    <xf numFmtId="0" fontId="1" fillId="4" borderId="0" xfId="0" applyFont="1" applyFill="1" applyBorder="1" applyAlignment="1" applyProtection="1">
      <alignment horizontal="center" vertical="center" shrinkToFit="1"/>
    </xf>
    <xf numFmtId="178" fontId="1" fillId="4" borderId="0" xfId="0" applyNumberFormat="1" applyFont="1" applyFill="1" applyBorder="1" applyAlignment="1" applyProtection="1">
      <alignment horizontal="center" vertical="center" shrinkToFit="1"/>
    </xf>
    <xf numFmtId="12" fontId="1" fillId="0" borderId="0" xfId="0" applyNumberFormat="1"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178" fontId="1" fillId="0" borderId="0" xfId="0" applyNumberFormat="1"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xf>
    <xf numFmtId="192" fontId="3" fillId="0" borderId="0" xfId="0" applyNumberFormat="1" applyFont="1" applyFill="1" applyBorder="1" applyAlignment="1" applyProtection="1">
      <alignment horizontal="center" vertical="center" shrinkToFit="1"/>
      <protection hidden="1"/>
    </xf>
    <xf numFmtId="192" fontId="3" fillId="0" borderId="16" xfId="0" applyNumberFormat="1" applyFont="1" applyFill="1" applyBorder="1" applyAlignment="1" applyProtection="1">
      <alignment horizontal="right" vertical="center" shrinkToFit="1"/>
      <protection hidden="1"/>
    </xf>
    <xf numFmtId="178" fontId="3" fillId="0" borderId="0" xfId="0" applyNumberFormat="1" applyFont="1" applyFill="1" applyBorder="1" applyAlignment="1" applyProtection="1">
      <alignment horizontal="right" vertical="center" shrinkToFit="1"/>
      <protection hidden="1"/>
    </xf>
    <xf numFmtId="178" fontId="1" fillId="0" borderId="0" xfId="0" applyNumberFormat="1" applyFont="1" applyFill="1" applyBorder="1" applyAlignment="1" applyProtection="1">
      <alignment vertical="center"/>
    </xf>
    <xf numFmtId="0" fontId="7" fillId="4" borderId="0" xfId="0" applyFont="1" applyFill="1" applyBorder="1" applyAlignment="1" applyProtection="1">
      <alignment vertical="center"/>
    </xf>
    <xf numFmtId="192" fontId="3" fillId="0" borderId="77" xfId="0" applyNumberFormat="1" applyFont="1" applyFill="1" applyBorder="1" applyAlignment="1" applyProtection="1">
      <alignment horizontal="right" vertical="center" shrinkToFit="1"/>
      <protection hidden="1"/>
    </xf>
    <xf numFmtId="0" fontId="24" fillId="0" borderId="78" xfId="0" applyFont="1" applyBorder="1" applyAlignment="1" applyProtection="1">
      <alignment horizontal="center" vertical="center" wrapText="1"/>
    </xf>
    <xf numFmtId="178" fontId="3" fillId="4" borderId="77" xfId="0" applyNumberFormat="1" applyFont="1" applyFill="1" applyBorder="1" applyAlignment="1" applyProtection="1">
      <alignment horizontal="right" vertical="center" wrapText="1"/>
    </xf>
    <xf numFmtId="0" fontId="24" fillId="4" borderId="79" xfId="0" applyFont="1" applyFill="1" applyBorder="1" applyAlignment="1" applyProtection="1">
      <alignment horizontal="center" vertical="center" wrapText="1"/>
    </xf>
    <xf numFmtId="192" fontId="3" fillId="4" borderId="0" xfId="0" applyNumberFormat="1" applyFont="1" applyFill="1" applyBorder="1" applyAlignment="1" applyProtection="1">
      <alignment horizontal="right" vertical="center" shrinkToFit="1"/>
      <protection hidden="1"/>
    </xf>
    <xf numFmtId="191" fontId="1" fillId="0" borderId="18" xfId="0" applyNumberFormat="1" applyFont="1" applyFill="1" applyBorder="1" applyAlignment="1" applyProtection="1">
      <alignment horizontal="right" vertical="center" shrinkToFit="1"/>
      <protection hidden="1"/>
    </xf>
    <xf numFmtId="191" fontId="1" fillId="0" borderId="1" xfId="0" applyNumberFormat="1" applyFont="1" applyFill="1" applyBorder="1" applyAlignment="1" applyProtection="1">
      <alignment horizontal="right" vertical="center" shrinkToFit="1"/>
      <protection hidden="1"/>
    </xf>
    <xf numFmtId="192" fontId="1" fillId="4" borderId="2" xfId="0" applyNumberFormat="1" applyFont="1" applyFill="1" applyBorder="1" applyAlignment="1" applyProtection="1">
      <alignment vertical="center" shrinkToFit="1"/>
    </xf>
    <xf numFmtId="192" fontId="1" fillId="4" borderId="0" xfId="0" applyNumberFormat="1" applyFont="1" applyFill="1" applyBorder="1" applyAlignment="1" applyProtection="1">
      <alignment vertical="center" shrinkToFit="1"/>
    </xf>
    <xf numFmtId="192" fontId="1" fillId="0" borderId="2" xfId="0" applyNumberFormat="1" applyFont="1" applyFill="1" applyBorder="1" applyAlignment="1" applyProtection="1">
      <alignment vertical="center" shrinkToFit="1"/>
      <protection hidden="1"/>
    </xf>
    <xf numFmtId="192" fontId="1" fillId="4" borderId="0" xfId="0" applyNumberFormat="1" applyFont="1" applyFill="1" applyBorder="1" applyAlignment="1" applyProtection="1">
      <alignment horizontal="center" vertical="center" shrinkToFit="1"/>
    </xf>
    <xf numFmtId="0" fontId="0" fillId="0" borderId="0" xfId="0" applyAlignment="1" applyProtection="1">
      <alignment horizontal="center" vertical="center"/>
    </xf>
    <xf numFmtId="183" fontId="0" fillId="0" borderId="0" xfId="0" applyNumberFormat="1" applyAlignment="1" applyProtection="1">
      <alignment horizontal="center" vertical="center"/>
    </xf>
    <xf numFmtId="181" fontId="0" fillId="0" borderId="0" xfId="0" applyNumberFormat="1" applyAlignment="1" applyProtection="1">
      <alignment horizontal="center" vertical="center"/>
    </xf>
    <xf numFmtId="183" fontId="0" fillId="0" borderId="0" xfId="0" applyNumberFormat="1" applyProtection="1">
      <alignment vertical="center"/>
    </xf>
    <xf numFmtId="0" fontId="1" fillId="3" borderId="1" xfId="0" applyFont="1" applyFill="1" applyBorder="1" applyAlignment="1" applyProtection="1">
      <alignment horizontal="center" vertical="center"/>
    </xf>
    <xf numFmtId="0" fontId="0" fillId="0" borderId="0" xfId="0" applyBorder="1" applyAlignment="1" applyProtection="1">
      <alignment horizontal="center" vertical="center"/>
    </xf>
    <xf numFmtId="183" fontId="1" fillId="3" borderId="1" xfId="0" applyNumberFormat="1" applyFont="1" applyFill="1" applyBorder="1" applyAlignment="1" applyProtection="1">
      <alignment horizontal="center" vertical="center"/>
    </xf>
    <xf numFmtId="181" fontId="1" fillId="3" borderId="1" xfId="0" applyNumberFormat="1" applyFont="1" applyFill="1" applyBorder="1" applyAlignment="1" applyProtection="1">
      <alignment horizontal="center" vertical="center"/>
    </xf>
    <xf numFmtId="183" fontId="0" fillId="0" borderId="0" xfId="0" applyNumberFormat="1" applyBorder="1" applyAlignment="1" applyProtection="1">
      <alignment horizontal="center" vertical="center"/>
    </xf>
    <xf numFmtId="181" fontId="1" fillId="0" borderId="0" xfId="0" applyNumberFormat="1" applyFont="1" applyFill="1" applyBorder="1" applyAlignment="1" applyProtection="1">
      <alignment horizontal="center" vertical="center"/>
    </xf>
    <xf numFmtId="0" fontId="0" fillId="0" borderId="0" xfId="0" applyFont="1" applyBorder="1" applyProtection="1">
      <alignment vertical="center"/>
    </xf>
    <xf numFmtId="0" fontId="1" fillId="0" borderId="22" xfId="0" applyFont="1" applyFill="1" applyBorder="1" applyAlignment="1" applyProtection="1">
      <alignment horizontal="center" vertical="center" shrinkToFit="1"/>
    </xf>
    <xf numFmtId="0" fontId="1" fillId="7" borderId="55" xfId="0" applyNumberFormat="1" applyFont="1" applyFill="1" applyBorder="1" applyAlignment="1" applyProtection="1">
      <alignment horizontal="center" vertical="center" shrinkToFit="1"/>
    </xf>
    <xf numFmtId="0" fontId="1" fillId="6" borderId="22" xfId="0" applyNumberFormat="1" applyFont="1" applyFill="1" applyBorder="1" applyAlignment="1" applyProtection="1">
      <alignment horizontal="center" vertical="center" shrinkToFit="1"/>
    </xf>
    <xf numFmtId="187" fontId="1" fillId="7" borderId="82" xfId="0" applyNumberFormat="1" applyFont="1" applyFill="1" applyBorder="1" applyAlignment="1" applyProtection="1">
      <alignment horizontal="center" vertical="center" shrinkToFit="1"/>
    </xf>
    <xf numFmtId="187" fontId="1" fillId="0" borderId="0" xfId="0" applyNumberFormat="1" applyFont="1" applyFill="1" applyBorder="1" applyAlignment="1" applyProtection="1">
      <alignment horizontal="center" vertical="center" shrinkToFit="1"/>
    </xf>
    <xf numFmtId="0" fontId="3" fillId="0" borderId="0" xfId="0" applyFont="1" applyFill="1" applyBorder="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28" fillId="0" borderId="0" xfId="0" applyFont="1" applyFill="1" applyBorder="1" applyAlignment="1" applyProtection="1">
      <alignment horizontal="center" vertical="center"/>
    </xf>
    <xf numFmtId="0" fontId="3"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187" fontId="3" fillId="0" borderId="0" xfId="0" applyNumberFormat="1" applyFont="1" applyFill="1" applyBorder="1" applyAlignment="1" applyProtection="1">
      <alignment horizontal="center" vertical="center" shrinkToFit="1"/>
    </xf>
    <xf numFmtId="0" fontId="1" fillId="0" borderId="0" xfId="0" applyNumberFormat="1" applyFont="1" applyBorder="1" applyAlignment="1" applyProtection="1">
      <alignment vertical="center"/>
    </xf>
    <xf numFmtId="0" fontId="1" fillId="0" borderId="0" xfId="0" applyNumberFormat="1" applyFont="1" applyBorder="1" applyAlignment="1" applyProtection="1">
      <alignment horizontal="center" vertical="center"/>
    </xf>
    <xf numFmtId="0" fontId="1" fillId="0" borderId="17" xfId="0" applyFont="1" applyFill="1" applyBorder="1" applyAlignment="1" applyProtection="1">
      <alignment horizontal="center" vertical="center" shrinkToFit="1"/>
    </xf>
    <xf numFmtId="0" fontId="1" fillId="6" borderId="83" xfId="0" applyNumberFormat="1" applyFont="1" applyFill="1" applyBorder="1" applyAlignment="1" applyProtection="1">
      <alignment horizontal="center" vertical="center" shrinkToFit="1"/>
      <protection locked="0"/>
    </xf>
    <xf numFmtId="187" fontId="1" fillId="7" borderId="84" xfId="0" applyNumberFormat="1" applyFont="1" applyFill="1" applyBorder="1" applyAlignment="1" applyProtection="1">
      <alignment horizontal="center" vertical="center" shrinkToFit="1"/>
      <protection locked="0"/>
    </xf>
    <xf numFmtId="0" fontId="1" fillId="6" borderId="18" xfId="0" applyNumberFormat="1" applyFont="1" applyFill="1" applyBorder="1" applyAlignment="1" applyProtection="1">
      <alignment horizontal="center" vertical="center" shrinkToFit="1"/>
      <protection locked="0"/>
    </xf>
    <xf numFmtId="187" fontId="1" fillId="7" borderId="3" xfId="0" applyNumberFormat="1" applyFont="1" applyFill="1" applyBorder="1" applyAlignment="1" applyProtection="1">
      <alignment horizontal="center" vertical="center" shrinkToFit="1"/>
      <protection locked="0"/>
    </xf>
    <xf numFmtId="183" fontId="1" fillId="7" borderId="54" xfId="0" applyNumberFormat="1" applyFont="1" applyFill="1" applyBorder="1" applyAlignment="1" applyProtection="1">
      <alignment horizontal="center" vertical="center" shrinkToFit="1"/>
    </xf>
    <xf numFmtId="179" fontId="1" fillId="7" borderId="54" xfId="0" applyNumberFormat="1" applyFont="1" applyFill="1" applyBorder="1" applyAlignment="1" applyProtection="1">
      <alignment vertical="center" shrinkToFit="1"/>
    </xf>
    <xf numFmtId="10" fontId="1" fillId="7" borderId="54" xfId="0" applyNumberFormat="1" applyFont="1" applyFill="1" applyBorder="1" applyAlignment="1" applyProtection="1">
      <alignment vertical="center" shrinkToFit="1"/>
    </xf>
    <xf numFmtId="0" fontId="1" fillId="7" borderId="54" xfId="0" applyNumberFormat="1" applyFont="1" applyFill="1" applyBorder="1" applyAlignment="1" applyProtection="1">
      <alignment horizontal="center" vertical="center" shrinkToFit="1"/>
    </xf>
    <xf numFmtId="191" fontId="1" fillId="7" borderId="82" xfId="0" applyNumberFormat="1" applyFont="1" applyFill="1" applyBorder="1" applyAlignment="1" applyProtection="1">
      <alignment vertical="center" shrinkToFit="1"/>
    </xf>
    <xf numFmtId="40" fontId="1" fillId="7" borderId="54" xfId="0" applyNumberFormat="1" applyFont="1" applyFill="1" applyBorder="1" applyAlignment="1" applyProtection="1">
      <alignment vertical="center" shrinkToFit="1"/>
    </xf>
    <xf numFmtId="192" fontId="1" fillId="4" borderId="54" xfId="0" applyNumberFormat="1" applyFont="1" applyFill="1" applyBorder="1" applyAlignment="1" applyProtection="1">
      <alignment vertical="center" shrinkToFit="1"/>
    </xf>
    <xf numFmtId="183" fontId="3" fillId="0" borderId="0" xfId="0" applyNumberFormat="1" applyFont="1" applyFill="1" applyBorder="1" applyAlignment="1" applyProtection="1">
      <alignment vertical="center" shrinkToFit="1"/>
    </xf>
    <xf numFmtId="192" fontId="3" fillId="0" borderId="0" xfId="0" applyNumberFormat="1" applyFont="1" applyFill="1" applyBorder="1" applyAlignment="1" applyProtection="1">
      <alignment vertical="center" shrinkToFit="1"/>
    </xf>
    <xf numFmtId="0" fontId="3" fillId="0" borderId="0" xfId="0" applyNumberFormat="1" applyFont="1" applyFill="1" applyBorder="1" applyAlignment="1" applyProtection="1">
      <alignment vertical="center"/>
    </xf>
    <xf numFmtId="0" fontId="28" fillId="0" borderId="0" xfId="0" applyFont="1" applyFill="1" applyBorder="1" applyAlignment="1" applyProtection="1">
      <alignment vertical="center"/>
    </xf>
    <xf numFmtId="183" fontId="1" fillId="7" borderId="58" xfId="0" applyNumberFormat="1" applyFont="1" applyFill="1" applyBorder="1" applyAlignment="1" applyProtection="1">
      <alignment horizontal="center" vertical="center" shrinkToFit="1"/>
      <protection locked="0"/>
    </xf>
    <xf numFmtId="179" fontId="1" fillId="7" borderId="58" xfId="0" applyNumberFormat="1" applyFont="1" applyFill="1" applyBorder="1" applyAlignment="1" applyProtection="1">
      <alignment vertical="center" shrinkToFit="1"/>
      <protection locked="0"/>
    </xf>
    <xf numFmtId="10" fontId="1" fillId="7" borderId="49" xfId="0" applyNumberFormat="1" applyFont="1" applyFill="1" applyBorder="1" applyAlignment="1" applyProtection="1">
      <alignment vertical="center" shrinkToFit="1"/>
      <protection locked="0"/>
    </xf>
    <xf numFmtId="0" fontId="1" fillId="7" borderId="58" xfId="0" applyNumberFormat="1" applyFont="1" applyFill="1" applyBorder="1" applyAlignment="1" applyProtection="1">
      <alignment horizontal="center" vertical="center" shrinkToFit="1"/>
      <protection locked="0"/>
    </xf>
    <xf numFmtId="191" fontId="1" fillId="7" borderId="85" xfId="0" applyNumberFormat="1" applyFont="1" applyFill="1" applyBorder="1" applyAlignment="1" applyProtection="1">
      <alignment vertical="center" shrinkToFit="1"/>
      <protection locked="0"/>
    </xf>
    <xf numFmtId="40" fontId="1" fillId="7" borderId="49" xfId="0" applyNumberFormat="1" applyFont="1" applyFill="1" applyBorder="1" applyAlignment="1" applyProtection="1">
      <alignment vertical="center" shrinkToFit="1"/>
      <protection locked="0"/>
    </xf>
    <xf numFmtId="192" fontId="1" fillId="4" borderId="86" xfId="0" applyNumberFormat="1" applyFont="1" applyFill="1" applyBorder="1" applyAlignment="1" applyProtection="1">
      <alignment vertical="center" shrinkToFit="1"/>
    </xf>
    <xf numFmtId="183" fontId="1" fillId="7" borderId="1" xfId="0" applyNumberFormat="1" applyFont="1" applyFill="1" applyBorder="1" applyAlignment="1" applyProtection="1">
      <alignment horizontal="center" vertical="center" shrinkToFit="1"/>
      <protection locked="0"/>
    </xf>
    <xf numFmtId="179" fontId="1" fillId="7" borderId="1" xfId="0" applyNumberFormat="1" applyFont="1" applyFill="1" applyBorder="1" applyAlignment="1" applyProtection="1">
      <alignment vertical="center" shrinkToFit="1"/>
      <protection locked="0"/>
    </xf>
    <xf numFmtId="10" fontId="1" fillId="7" borderId="1" xfId="0" applyNumberFormat="1" applyFont="1" applyFill="1" applyBorder="1" applyAlignment="1" applyProtection="1">
      <alignment vertical="center" shrinkToFit="1"/>
      <protection locked="0"/>
    </xf>
    <xf numFmtId="0" fontId="1" fillId="7" borderId="1" xfId="0" applyNumberFormat="1" applyFont="1" applyFill="1" applyBorder="1" applyAlignment="1" applyProtection="1">
      <alignment horizontal="center" vertical="center" shrinkToFit="1"/>
      <protection locked="0"/>
    </xf>
    <xf numFmtId="191" fontId="1" fillId="7" borderId="3" xfId="0" applyNumberFormat="1" applyFont="1" applyFill="1" applyBorder="1" applyAlignment="1" applyProtection="1">
      <alignment vertical="center" shrinkToFit="1"/>
      <protection locked="0"/>
    </xf>
    <xf numFmtId="40" fontId="1" fillId="7" borderId="1" xfId="0" applyNumberFormat="1" applyFont="1" applyFill="1" applyBorder="1" applyAlignment="1" applyProtection="1">
      <alignment vertical="center" shrinkToFit="1"/>
      <protection locked="0"/>
    </xf>
    <xf numFmtId="192" fontId="1" fillId="0" borderId="69" xfId="0" applyNumberFormat="1" applyFont="1" applyFill="1" applyBorder="1" applyAlignment="1" applyProtection="1">
      <alignment vertical="center" shrinkToFit="1"/>
      <protection hidden="1"/>
    </xf>
    <xf numFmtId="191" fontId="1" fillId="0" borderId="22" xfId="0" applyNumberFormat="1" applyFont="1" applyFill="1" applyBorder="1" applyAlignment="1" applyProtection="1">
      <alignment horizontal="right" vertical="center" shrinkToFit="1"/>
      <protection hidden="1"/>
    </xf>
    <xf numFmtId="191" fontId="1" fillId="0" borderId="54" xfId="0" applyNumberFormat="1" applyFont="1" applyFill="1" applyBorder="1" applyAlignment="1" applyProtection="1">
      <alignment horizontal="right" vertical="center" shrinkToFit="1"/>
      <protection hidden="1"/>
    </xf>
    <xf numFmtId="0" fontId="1" fillId="0" borderId="0" xfId="0" applyFont="1" applyFill="1" applyBorder="1" applyProtection="1">
      <alignment vertical="center"/>
    </xf>
    <xf numFmtId="0" fontId="7" fillId="0" borderId="0" xfId="0" applyFont="1" applyFill="1" applyBorder="1" applyAlignment="1" applyProtection="1">
      <alignment vertical="center"/>
    </xf>
    <xf numFmtId="0" fontId="1" fillId="4" borderId="0" xfId="0" applyFont="1" applyFill="1" applyBorder="1" applyProtection="1">
      <alignment vertical="center"/>
    </xf>
    <xf numFmtId="192" fontId="1" fillId="0" borderId="80" xfId="0" applyNumberFormat="1" applyFont="1" applyFill="1" applyBorder="1" applyAlignment="1" applyProtection="1">
      <alignment vertical="center" shrinkToFit="1"/>
      <protection hidden="1"/>
    </xf>
    <xf numFmtId="191" fontId="1" fillId="0" borderId="17" xfId="0" applyNumberFormat="1" applyFont="1" applyFill="1" applyBorder="1" applyAlignment="1" applyProtection="1">
      <alignment horizontal="right" vertical="center" shrinkToFit="1"/>
      <protection hidden="1"/>
    </xf>
    <xf numFmtId="191" fontId="1" fillId="0" borderId="49" xfId="0" applyNumberFormat="1" applyFont="1" applyFill="1" applyBorder="1" applyAlignment="1" applyProtection="1">
      <alignment horizontal="right" vertical="center" shrinkToFit="1"/>
      <protection hidden="1"/>
    </xf>
    <xf numFmtId="178" fontId="1" fillId="6" borderId="80" xfId="0" applyNumberFormat="1" applyFont="1" applyFill="1" applyBorder="1" applyAlignment="1" applyProtection="1">
      <alignment horizontal="right" vertical="center" shrinkToFit="1"/>
      <protection locked="0"/>
    </xf>
    <xf numFmtId="0" fontId="3" fillId="6" borderId="67" xfId="0" applyFont="1" applyFill="1" applyBorder="1" applyAlignment="1" applyProtection="1">
      <alignment horizontal="center" vertical="center" wrapText="1"/>
      <protection locked="0"/>
    </xf>
    <xf numFmtId="191" fontId="1" fillId="0" borderId="21" xfId="0" applyNumberFormat="1" applyFont="1" applyFill="1" applyBorder="1" applyAlignment="1" applyProtection="1">
      <alignment horizontal="right" vertical="center" shrinkToFit="1"/>
      <protection hidden="1"/>
    </xf>
    <xf numFmtId="191" fontId="1" fillId="0" borderId="86" xfId="0" applyNumberFormat="1" applyFont="1" applyFill="1" applyBorder="1" applyAlignment="1" applyProtection="1">
      <alignment horizontal="right" vertical="center" shrinkToFit="1"/>
      <protection hidden="1"/>
    </xf>
    <xf numFmtId="178" fontId="1" fillId="6" borderId="2" xfId="0" applyNumberFormat="1" applyFont="1" applyFill="1" applyBorder="1" applyAlignment="1" applyProtection="1">
      <alignment horizontal="right" vertical="center" shrinkToFit="1"/>
      <protection locked="0"/>
    </xf>
    <xf numFmtId="191" fontId="1" fillId="6" borderId="81" xfId="0" applyNumberFormat="1" applyFont="1" applyFill="1" applyBorder="1" applyAlignment="1" applyProtection="1">
      <alignment horizontal="center" vertical="center" shrinkToFit="1"/>
      <protection locked="0"/>
    </xf>
    <xf numFmtId="191" fontId="1" fillId="6" borderId="68" xfId="0" applyNumberFormat="1" applyFont="1" applyFill="1" applyBorder="1" applyAlignment="1" applyProtection="1">
      <alignment horizontal="center" vertical="center" shrinkToFit="1"/>
      <protection locked="0"/>
    </xf>
    <xf numFmtId="183" fontId="0" fillId="4" borderId="0" xfId="0" applyNumberFormat="1" applyFill="1" applyProtection="1">
      <alignment vertical="center"/>
    </xf>
    <xf numFmtId="0" fontId="0" fillId="4" borderId="0" xfId="0" applyFill="1" applyProtection="1">
      <alignment vertical="center"/>
    </xf>
    <xf numFmtId="0" fontId="1" fillId="6" borderId="22" xfId="0" applyNumberFormat="1" applyFont="1" applyFill="1" applyBorder="1" applyAlignment="1" applyProtection="1">
      <alignment horizontal="center" vertical="center" shrinkToFit="1"/>
      <protection locked="0"/>
    </xf>
    <xf numFmtId="187" fontId="1" fillId="7" borderId="82" xfId="0" applyNumberFormat="1" applyFont="1" applyFill="1" applyBorder="1" applyAlignment="1" applyProtection="1">
      <alignment horizontal="center" vertical="center" shrinkToFit="1"/>
      <protection locked="0"/>
    </xf>
    <xf numFmtId="0" fontId="1" fillId="0" borderId="0" xfId="0" applyFont="1" applyBorder="1" applyAlignment="1" applyProtection="1">
      <alignment vertical="center"/>
    </xf>
    <xf numFmtId="183" fontId="1" fillId="7" borderId="54" xfId="0" applyNumberFormat="1" applyFont="1" applyFill="1" applyBorder="1" applyAlignment="1" applyProtection="1">
      <alignment horizontal="center" vertical="center" shrinkToFit="1"/>
      <protection locked="0"/>
    </xf>
    <xf numFmtId="179" fontId="1" fillId="7" borderId="54" xfId="0" applyNumberFormat="1" applyFont="1" applyFill="1" applyBorder="1" applyAlignment="1" applyProtection="1">
      <alignment vertical="center" shrinkToFit="1"/>
      <protection locked="0"/>
    </xf>
    <xf numFmtId="10" fontId="1" fillId="7" borderId="54" xfId="0" applyNumberFormat="1" applyFont="1" applyFill="1" applyBorder="1" applyAlignment="1" applyProtection="1">
      <alignment vertical="center" shrinkToFit="1"/>
      <protection locked="0"/>
    </xf>
    <xf numFmtId="0" fontId="1" fillId="7" borderId="54" xfId="0" applyNumberFormat="1" applyFont="1" applyFill="1" applyBorder="1" applyAlignment="1" applyProtection="1">
      <alignment horizontal="center" vertical="center" shrinkToFit="1"/>
      <protection locked="0"/>
    </xf>
    <xf numFmtId="191" fontId="1" fillId="7" borderId="82" xfId="0" applyNumberFormat="1" applyFont="1" applyFill="1" applyBorder="1" applyAlignment="1" applyProtection="1">
      <alignment vertical="center" shrinkToFit="1"/>
      <protection locked="0"/>
    </xf>
    <xf numFmtId="40" fontId="1" fillId="7" borderId="54" xfId="0" applyNumberFormat="1" applyFont="1" applyFill="1" applyBorder="1" applyAlignment="1" applyProtection="1">
      <alignment vertical="center" shrinkToFit="1"/>
      <protection locked="0"/>
    </xf>
    <xf numFmtId="0" fontId="0" fillId="0" borderId="0" xfId="0" applyFill="1" applyBorder="1" applyAlignment="1" applyProtection="1">
      <alignment vertical="center"/>
    </xf>
    <xf numFmtId="0" fontId="1" fillId="0" borderId="0" xfId="0" applyNumberFormat="1" applyFont="1" applyFill="1" applyBorder="1" applyAlignment="1" applyProtection="1">
      <alignment vertical="center"/>
    </xf>
    <xf numFmtId="0" fontId="3" fillId="0" borderId="0" xfId="0" applyFont="1" applyBorder="1" applyProtection="1">
      <alignment vertical="center"/>
    </xf>
    <xf numFmtId="192" fontId="1" fillId="3" borderId="0" xfId="0" applyNumberFormat="1" applyFont="1" applyFill="1" applyProtection="1">
      <alignment vertical="center"/>
    </xf>
    <xf numFmtId="178" fontId="1" fillId="6" borderId="55" xfId="0" applyNumberFormat="1" applyFont="1" applyFill="1" applyBorder="1" applyAlignment="1" applyProtection="1">
      <alignment horizontal="right" vertical="center" shrinkToFit="1"/>
      <protection locked="0"/>
    </xf>
    <xf numFmtId="191" fontId="1" fillId="6" borderId="69" xfId="0" applyNumberFormat="1" applyFont="1" applyFill="1" applyBorder="1" applyAlignment="1" applyProtection="1">
      <alignment horizontal="center" vertical="center" shrinkToFit="1"/>
      <protection locked="0"/>
    </xf>
    <xf numFmtId="183" fontId="1" fillId="4" borderId="0" xfId="0" applyNumberFormat="1" applyFont="1" applyFill="1" applyBorder="1" applyAlignment="1" applyProtection="1">
      <alignment horizontal="center" vertical="center" shrinkToFit="1"/>
    </xf>
    <xf numFmtId="38" fontId="28" fillId="0" borderId="0" xfId="2" applyFont="1" applyAlignment="1" applyProtection="1">
      <alignment vertical="center"/>
    </xf>
    <xf numFmtId="38" fontId="29" fillId="0" borderId="0" xfId="2" applyFont="1" applyProtection="1">
      <alignment vertical="center"/>
    </xf>
    <xf numFmtId="38" fontId="28" fillId="0" borderId="0" xfId="2" applyFont="1" applyAlignment="1" applyProtection="1">
      <alignment horizontal="center" vertical="center"/>
    </xf>
    <xf numFmtId="38" fontId="28" fillId="4" borderId="0" xfId="2" applyFont="1" applyFill="1" applyProtection="1">
      <alignment vertical="center"/>
    </xf>
    <xf numFmtId="38" fontId="3" fillId="0" borderId="0" xfId="2" applyFont="1" applyProtection="1">
      <alignment vertical="center"/>
    </xf>
    <xf numFmtId="38" fontId="3" fillId="0" borderId="0" xfId="2" applyFont="1" applyAlignment="1" applyProtection="1">
      <alignment horizontal="center" vertical="center"/>
    </xf>
    <xf numFmtId="38" fontId="3" fillId="0" borderId="0" xfId="2" applyFont="1" applyAlignment="1" applyProtection="1">
      <alignment horizontal="center" vertical="center"/>
    </xf>
    <xf numFmtId="3" fontId="3" fillId="0" borderId="0" xfId="2" applyNumberFormat="1" applyFont="1" applyProtection="1">
      <alignment vertical="center"/>
    </xf>
    <xf numFmtId="3" fontId="3" fillId="0" borderId="0" xfId="2" applyNumberFormat="1" applyFont="1" applyAlignment="1" applyProtection="1">
      <alignment horizontal="center" vertical="center"/>
    </xf>
    <xf numFmtId="38" fontId="28" fillId="0" borderId="0" xfId="2" applyFont="1" applyProtection="1">
      <alignment vertical="center"/>
    </xf>
    <xf numFmtId="38" fontId="3" fillId="0" borderId="0" xfId="2" applyFont="1" applyAlignment="1" applyProtection="1">
      <alignment vertical="center" shrinkToFit="1"/>
    </xf>
    <xf numFmtId="38" fontId="3" fillId="0" borderId="0" xfId="2" applyFont="1" applyFill="1" applyProtection="1">
      <alignment vertical="center"/>
    </xf>
    <xf numFmtId="38" fontId="4" fillId="0" borderId="0" xfId="2" applyFont="1" applyFill="1" applyProtection="1">
      <alignment vertical="center"/>
    </xf>
    <xf numFmtId="38" fontId="3" fillId="0" borderId="0" xfId="2" applyFont="1" applyFill="1" applyAlignment="1" applyProtection="1">
      <alignment horizontal="center" vertical="center"/>
    </xf>
    <xf numFmtId="38" fontId="4" fillId="0" borderId="0" xfId="2" applyFont="1" applyFill="1" applyAlignment="1" applyProtection="1">
      <alignment horizontal="center" vertical="center" wrapText="1"/>
    </xf>
    <xf numFmtId="38" fontId="11" fillId="0" borderId="0" xfId="2" applyFont="1" applyFill="1" applyAlignment="1" applyProtection="1">
      <alignment horizontal="left" vertical="center"/>
    </xf>
    <xf numFmtId="38" fontId="11" fillId="0" borderId="0" xfId="2" applyFont="1" applyAlignment="1" applyProtection="1">
      <alignment vertical="center"/>
    </xf>
    <xf numFmtId="38" fontId="11" fillId="0" borderId="0" xfId="2" applyFont="1" applyFill="1" applyAlignment="1" applyProtection="1">
      <alignment vertical="center"/>
    </xf>
    <xf numFmtId="38" fontId="11" fillId="0" borderId="0" xfId="2" applyFont="1" applyFill="1" applyAlignment="1" applyProtection="1">
      <alignment horizontal="center" vertical="center" wrapText="1"/>
    </xf>
    <xf numFmtId="38" fontId="30" fillId="0" borderId="0" xfId="2" applyFont="1" applyProtection="1">
      <alignment vertical="center"/>
    </xf>
    <xf numFmtId="38" fontId="30" fillId="0" borderId="0" xfId="2" applyFont="1" applyFill="1" applyProtection="1">
      <alignment vertical="center"/>
    </xf>
    <xf numFmtId="38" fontId="31" fillId="0" borderId="0" xfId="2" applyFont="1" applyFill="1" applyAlignment="1" applyProtection="1">
      <alignment vertical="center"/>
    </xf>
    <xf numFmtId="38" fontId="30" fillId="0" borderId="0" xfId="2" applyFont="1" applyFill="1" applyAlignment="1" applyProtection="1">
      <alignment horizontal="center" vertical="center"/>
    </xf>
    <xf numFmtId="38" fontId="30" fillId="0" borderId="0" xfId="2" applyFont="1" applyFill="1" applyBorder="1" applyProtection="1">
      <alignment vertical="center"/>
    </xf>
    <xf numFmtId="38" fontId="31" fillId="0" borderId="0" xfId="2" applyFont="1" applyFill="1" applyBorder="1" applyAlignment="1" applyProtection="1">
      <alignment vertical="center"/>
    </xf>
    <xf numFmtId="38" fontId="30" fillId="0" borderId="0" xfId="2" applyFont="1" applyFill="1" applyBorder="1" applyAlignment="1" applyProtection="1">
      <alignment horizontal="center" vertical="center"/>
    </xf>
    <xf numFmtId="38" fontId="3" fillId="0" borderId="0" xfId="2" applyFont="1" applyFill="1" applyBorder="1" applyProtection="1">
      <alignment vertical="center"/>
    </xf>
    <xf numFmtId="38" fontId="27" fillId="0" borderId="0" xfId="2" applyFont="1" applyFill="1" applyBorder="1" applyProtection="1">
      <alignment vertical="center"/>
    </xf>
    <xf numFmtId="38" fontId="3" fillId="0" borderId="0" xfId="2" applyFont="1" applyFill="1" applyBorder="1" applyAlignment="1" applyProtection="1">
      <alignment horizontal="center" vertical="center"/>
    </xf>
    <xf numFmtId="38" fontId="3" fillId="0" borderId="66" xfId="2" applyFont="1" applyFill="1" applyBorder="1" applyProtection="1">
      <alignment vertical="center"/>
    </xf>
    <xf numFmtId="38" fontId="3" fillId="0" borderId="25" xfId="2" applyFont="1" applyFill="1" applyBorder="1" applyAlignment="1" applyProtection="1">
      <alignment horizontal="center" vertical="center" wrapText="1"/>
    </xf>
    <xf numFmtId="38" fontId="3" fillId="4" borderId="94" xfId="2" applyFont="1" applyFill="1" applyBorder="1" applyAlignment="1" applyProtection="1">
      <alignment horizontal="center" vertical="center" wrapText="1"/>
    </xf>
    <xf numFmtId="38" fontId="3" fillId="0" borderId="95" xfId="2" applyFont="1" applyFill="1" applyBorder="1" applyAlignment="1" applyProtection="1">
      <alignment horizontal="center" vertical="center" shrinkToFit="1"/>
      <protection hidden="1"/>
    </xf>
    <xf numFmtId="38" fontId="3" fillId="0" borderId="96" xfId="2" applyFont="1" applyFill="1" applyBorder="1" applyAlignment="1" applyProtection="1">
      <alignment horizontal="center" vertical="center" shrinkToFit="1"/>
      <protection hidden="1"/>
    </xf>
    <xf numFmtId="38" fontId="3" fillId="0" borderId="21" xfId="2" applyFont="1" applyFill="1" applyBorder="1" applyAlignment="1" applyProtection="1">
      <alignment horizontal="center" vertical="center" shrinkToFit="1"/>
    </xf>
    <xf numFmtId="38" fontId="3" fillId="7" borderId="98" xfId="2" applyFont="1" applyFill="1" applyBorder="1" applyAlignment="1" applyProtection="1">
      <alignment horizontal="center" vertical="center" shrinkToFit="1"/>
      <protection locked="0"/>
    </xf>
    <xf numFmtId="38" fontId="3" fillId="7" borderId="99" xfId="2" applyFont="1" applyFill="1" applyBorder="1" applyAlignment="1" applyProtection="1">
      <alignment horizontal="center" vertical="center" shrinkToFit="1"/>
      <protection locked="0"/>
    </xf>
    <xf numFmtId="38" fontId="3" fillId="0" borderId="18" xfId="2" applyFont="1" applyFill="1" applyBorder="1" applyAlignment="1" applyProtection="1">
      <alignment horizontal="center" vertical="center" shrinkToFit="1"/>
    </xf>
    <xf numFmtId="38" fontId="3" fillId="7" borderId="89" xfId="2" applyFont="1" applyFill="1" applyBorder="1" applyAlignment="1" applyProtection="1">
      <alignment horizontal="center" vertical="center" shrinkToFit="1"/>
      <protection locked="0"/>
    </xf>
    <xf numFmtId="38" fontId="3" fillId="7" borderId="90" xfId="2" applyFont="1" applyFill="1" applyBorder="1" applyAlignment="1" applyProtection="1">
      <alignment horizontal="center" vertical="center" shrinkToFit="1"/>
      <protection locked="0"/>
    </xf>
    <xf numFmtId="38" fontId="3" fillId="0" borderId="19" xfId="2" applyFont="1" applyFill="1" applyBorder="1" applyAlignment="1" applyProtection="1">
      <alignment horizontal="center" vertical="center" shrinkToFit="1"/>
    </xf>
    <xf numFmtId="38" fontId="3" fillId="6" borderId="89" xfId="2" applyFont="1" applyFill="1" applyBorder="1" applyAlignment="1" applyProtection="1">
      <alignment horizontal="center" vertical="center" shrinkToFit="1"/>
      <protection locked="0"/>
    </xf>
    <xf numFmtId="38" fontId="3" fillId="6" borderId="90" xfId="2" applyFont="1" applyFill="1" applyBorder="1" applyAlignment="1" applyProtection="1">
      <alignment horizontal="center" vertical="center" shrinkToFit="1"/>
      <protection locked="0"/>
    </xf>
    <xf numFmtId="38" fontId="3" fillId="4" borderId="0" xfId="2" applyFont="1" applyFill="1" applyBorder="1" applyProtection="1">
      <alignment vertical="center"/>
    </xf>
    <xf numFmtId="38" fontId="3" fillId="4" borderId="19" xfId="2" applyFont="1" applyFill="1" applyBorder="1" applyAlignment="1" applyProtection="1">
      <alignment horizontal="center" vertical="center" shrinkToFit="1"/>
    </xf>
    <xf numFmtId="38" fontId="3" fillId="0" borderId="0" xfId="2" applyFont="1" applyFill="1" applyAlignment="1" applyProtection="1">
      <alignment horizontal="center" vertical="center"/>
    </xf>
    <xf numFmtId="3" fontId="3" fillId="0" borderId="0" xfId="2" applyNumberFormat="1" applyFont="1" applyFill="1" applyProtection="1">
      <alignment vertical="center"/>
    </xf>
    <xf numFmtId="3" fontId="3" fillId="0" borderId="0" xfId="2" applyNumberFormat="1" applyFont="1" applyFill="1" applyAlignment="1" applyProtection="1">
      <alignment horizontal="center" vertical="center"/>
    </xf>
    <xf numFmtId="3" fontId="4" fillId="0" borderId="0" xfId="2" applyNumberFormat="1" applyFont="1" applyFill="1" applyAlignment="1" applyProtection="1">
      <alignment horizontal="center" vertical="center" wrapText="1"/>
    </xf>
    <xf numFmtId="38" fontId="4" fillId="0" borderId="0" xfId="2" applyFont="1" applyFill="1" applyAlignment="1" applyProtection="1">
      <alignment vertical="center" wrapText="1"/>
    </xf>
    <xf numFmtId="38" fontId="11" fillId="0" borderId="0" xfId="2" applyFont="1" applyFill="1" applyAlignment="1" applyProtection="1">
      <alignment vertical="center" wrapText="1"/>
      <protection locked="0"/>
    </xf>
    <xf numFmtId="3" fontId="11" fillId="0" borderId="0" xfId="2" applyNumberFormat="1" applyFont="1" applyFill="1" applyAlignment="1" applyProtection="1">
      <alignment vertical="center" wrapText="1"/>
      <protection locked="0"/>
    </xf>
    <xf numFmtId="3" fontId="11" fillId="0" borderId="0" xfId="2" applyNumberFormat="1" applyFont="1" applyFill="1" applyAlignment="1" applyProtection="1">
      <alignment horizontal="center" vertical="center"/>
    </xf>
    <xf numFmtId="38" fontId="30" fillId="0" borderId="0" xfId="2" applyFont="1" applyFill="1" applyAlignment="1" applyProtection="1">
      <alignment horizontal="center" vertical="center"/>
    </xf>
    <xf numFmtId="3" fontId="30" fillId="0" borderId="0" xfId="2" applyNumberFormat="1" applyFont="1" applyFill="1" applyProtection="1">
      <alignment vertical="center"/>
    </xf>
    <xf numFmtId="3" fontId="30" fillId="0" borderId="0" xfId="2" applyNumberFormat="1" applyFont="1" applyFill="1" applyAlignment="1" applyProtection="1">
      <alignment horizontal="center" vertical="center"/>
    </xf>
    <xf numFmtId="38" fontId="30" fillId="0" borderId="0" xfId="2" applyFont="1" applyFill="1" applyBorder="1" applyAlignment="1" applyProtection="1">
      <alignment horizontal="center" vertical="center"/>
    </xf>
    <xf numFmtId="3" fontId="30" fillId="0" borderId="0" xfId="2" applyNumberFormat="1" applyFont="1" applyFill="1" applyBorder="1" applyProtection="1">
      <alignment vertical="center"/>
    </xf>
    <xf numFmtId="3" fontId="30" fillId="0" borderId="0" xfId="2" applyNumberFormat="1" applyFont="1" applyFill="1" applyBorder="1" applyAlignment="1" applyProtection="1">
      <alignment horizontal="center" vertical="center"/>
    </xf>
    <xf numFmtId="38" fontId="3" fillId="0" borderId="0" xfId="2" applyFont="1" applyFill="1" applyBorder="1" applyAlignment="1" applyProtection="1">
      <alignment horizontal="center" vertical="center"/>
    </xf>
    <xf numFmtId="3" fontId="3" fillId="0" borderId="0" xfId="2" applyNumberFormat="1" applyFont="1" applyFill="1" applyBorder="1" applyProtection="1">
      <alignment vertical="center"/>
    </xf>
    <xf numFmtId="3" fontId="3" fillId="0" borderId="0" xfId="2" applyNumberFormat="1" applyFont="1" applyFill="1" applyBorder="1" applyAlignment="1" applyProtection="1">
      <alignment horizontal="center" vertical="center"/>
    </xf>
    <xf numFmtId="38" fontId="3" fillId="0" borderId="113" xfId="2" applyFont="1" applyFill="1" applyBorder="1" applyAlignment="1" applyProtection="1">
      <alignment horizontal="center" vertical="center" shrinkToFit="1"/>
      <protection hidden="1"/>
    </xf>
    <xf numFmtId="3" fontId="3" fillId="0" borderId="60" xfId="2" applyNumberFormat="1" applyFont="1" applyFill="1" applyBorder="1" applyAlignment="1" applyProtection="1">
      <alignment horizontal="center" vertical="center" shrinkToFit="1"/>
      <protection hidden="1"/>
    </xf>
    <xf numFmtId="38" fontId="3" fillId="0" borderId="114" xfId="2" applyFont="1" applyFill="1" applyBorder="1" applyAlignment="1" applyProtection="1">
      <alignment horizontal="center" vertical="center" shrinkToFit="1"/>
      <protection hidden="1"/>
    </xf>
    <xf numFmtId="38" fontId="3" fillId="0" borderId="115" xfId="2" applyFont="1" applyFill="1" applyBorder="1" applyAlignment="1" applyProtection="1">
      <alignment horizontal="center" vertical="center" shrinkToFit="1"/>
      <protection hidden="1"/>
    </xf>
    <xf numFmtId="38" fontId="3" fillId="0" borderId="116" xfId="2" applyFont="1" applyFill="1" applyBorder="1" applyAlignment="1" applyProtection="1">
      <alignment horizontal="center" vertical="center" shrinkToFit="1"/>
      <protection hidden="1"/>
    </xf>
    <xf numFmtId="38" fontId="3" fillId="7" borderId="117" xfId="2" applyFont="1" applyFill="1" applyBorder="1" applyAlignment="1" applyProtection="1">
      <alignment horizontal="center" vertical="center" shrinkToFit="1"/>
      <protection locked="0"/>
    </xf>
    <xf numFmtId="3" fontId="3" fillId="4" borderId="118" xfId="2" applyNumberFormat="1" applyFont="1" applyFill="1" applyBorder="1" applyAlignment="1" applyProtection="1">
      <alignment horizontal="center" vertical="center" shrinkToFit="1"/>
    </xf>
    <xf numFmtId="38" fontId="3" fillId="6" borderId="119" xfId="2" applyFont="1" applyFill="1" applyBorder="1" applyAlignment="1" applyProtection="1">
      <alignment horizontal="center" vertical="center" shrinkToFit="1"/>
      <protection locked="0"/>
    </xf>
    <xf numFmtId="38" fontId="3" fillId="6" borderId="117" xfId="2" applyFont="1" applyFill="1" applyBorder="1" applyAlignment="1" applyProtection="1">
      <alignment horizontal="center" vertical="center" shrinkToFit="1"/>
      <protection locked="0"/>
    </xf>
    <xf numFmtId="3" fontId="3" fillId="4" borderId="120" xfId="2" applyNumberFormat="1" applyFont="1" applyFill="1" applyBorder="1" applyAlignment="1" applyProtection="1">
      <alignment horizontal="center" vertical="center" shrinkToFit="1"/>
    </xf>
    <xf numFmtId="38" fontId="3" fillId="7" borderId="104" xfId="2" applyFont="1" applyFill="1" applyBorder="1" applyAlignment="1" applyProtection="1">
      <alignment horizontal="center" vertical="center" shrinkToFit="1"/>
      <protection locked="0"/>
    </xf>
    <xf numFmtId="3" fontId="3" fillId="4" borderId="105" xfId="2" applyNumberFormat="1" applyFont="1" applyFill="1" applyBorder="1" applyAlignment="1" applyProtection="1">
      <alignment horizontal="center" vertical="center" shrinkToFit="1"/>
    </xf>
    <xf numFmtId="38" fontId="3" fillId="6" borderId="106" xfId="2" applyFont="1" applyFill="1" applyBorder="1" applyAlignment="1" applyProtection="1">
      <alignment horizontal="center" vertical="center" shrinkToFit="1"/>
      <protection locked="0"/>
    </xf>
    <xf numFmtId="38" fontId="3" fillId="6" borderId="104" xfId="2" applyFont="1" applyFill="1" applyBorder="1" applyAlignment="1" applyProtection="1">
      <alignment horizontal="center" vertical="center" shrinkToFit="1"/>
      <protection locked="0"/>
    </xf>
    <xf numFmtId="38" fontId="3" fillId="6" borderId="121" xfId="2" applyFont="1" applyFill="1" applyBorder="1" applyAlignment="1" applyProtection="1">
      <alignment horizontal="center" vertical="center" shrinkToFit="1"/>
      <protection locked="0"/>
    </xf>
    <xf numFmtId="38" fontId="4" fillId="4" borderId="0" xfId="2" applyFont="1" applyFill="1" applyBorder="1" applyAlignment="1" applyProtection="1">
      <alignment vertical="center" shrinkToFit="1"/>
    </xf>
    <xf numFmtId="3" fontId="4" fillId="0" borderId="0" xfId="2" applyNumberFormat="1" applyFont="1" applyFill="1" applyBorder="1" applyAlignment="1" applyProtection="1">
      <alignment horizontal="center" vertical="center" shrinkToFit="1"/>
      <protection hidden="1"/>
    </xf>
    <xf numFmtId="38" fontId="4" fillId="0" borderId="0" xfId="2" applyFont="1" applyFill="1" applyBorder="1" applyAlignment="1" applyProtection="1">
      <alignment horizontal="left" vertical="center" shrinkToFit="1"/>
      <protection hidden="1"/>
    </xf>
    <xf numFmtId="3" fontId="4" fillId="0" borderId="0" xfId="2" applyNumberFormat="1" applyFont="1" applyFill="1" applyBorder="1" applyAlignment="1" applyProtection="1">
      <alignment horizontal="left" vertical="center" shrinkToFit="1"/>
      <protection hidden="1"/>
    </xf>
    <xf numFmtId="38" fontId="11" fillId="0" borderId="0" xfId="2" applyFont="1" applyFill="1" applyAlignment="1" applyProtection="1">
      <alignment vertical="center"/>
      <protection hidden="1"/>
    </xf>
    <xf numFmtId="3" fontId="11" fillId="0" borderId="0" xfId="2" applyNumberFormat="1" applyFont="1" applyFill="1" applyAlignment="1" applyProtection="1">
      <alignment vertical="center"/>
      <protection hidden="1"/>
    </xf>
    <xf numFmtId="38" fontId="28" fillId="0" borderId="0" xfId="2" applyFont="1" applyBorder="1" applyProtection="1">
      <alignment vertical="center"/>
    </xf>
    <xf numFmtId="38" fontId="3" fillId="0" borderId="129" xfId="2" applyFont="1" applyFill="1" applyBorder="1" applyAlignment="1" applyProtection="1">
      <alignment horizontal="center" vertical="center" shrinkToFit="1"/>
      <protection hidden="1"/>
    </xf>
    <xf numFmtId="3" fontId="3" fillId="0" borderId="94" xfId="2" applyNumberFormat="1" applyFont="1" applyFill="1" applyBorder="1" applyAlignment="1" applyProtection="1">
      <alignment horizontal="center" vertical="center" shrinkToFit="1"/>
      <protection hidden="1"/>
    </xf>
    <xf numFmtId="38" fontId="28" fillId="0" borderId="0" xfId="2" applyFont="1" applyBorder="1" applyAlignment="1" applyProtection="1">
      <alignment horizontal="center" vertical="center"/>
    </xf>
    <xf numFmtId="3" fontId="3" fillId="0" borderId="97" xfId="2" applyNumberFormat="1" applyFont="1" applyFill="1" applyBorder="1" applyAlignment="1" applyProtection="1">
      <alignment horizontal="center" vertical="center" shrinkToFit="1"/>
    </xf>
    <xf numFmtId="3" fontId="3" fillId="0" borderId="127" xfId="2" applyNumberFormat="1" applyFont="1" applyFill="1" applyBorder="1" applyAlignment="1" applyProtection="1">
      <alignment horizontal="center" vertical="center" shrinkToFit="1"/>
    </xf>
    <xf numFmtId="3" fontId="3" fillId="4" borderId="127" xfId="2" applyNumberFormat="1" applyFont="1" applyFill="1" applyBorder="1" applyAlignment="1" applyProtection="1">
      <alignment horizontal="center" vertical="center" shrinkToFit="1"/>
    </xf>
    <xf numFmtId="38" fontId="3" fillId="3" borderId="1" xfId="2" applyFont="1" applyFill="1" applyBorder="1" applyAlignment="1" applyProtection="1">
      <alignment horizontal="center" vertical="center"/>
    </xf>
    <xf numFmtId="38" fontId="3" fillId="0" borderId="22" xfId="2" applyFont="1" applyFill="1" applyBorder="1" applyAlignment="1" applyProtection="1">
      <alignment horizontal="center" vertical="center" shrinkToFit="1"/>
    </xf>
    <xf numFmtId="38" fontId="3" fillId="7" borderId="130" xfId="2" applyFont="1" applyFill="1" applyBorder="1" applyAlignment="1" applyProtection="1">
      <alignment horizontal="center" vertical="center" shrinkToFit="1"/>
      <protection locked="0"/>
    </xf>
    <xf numFmtId="38" fontId="3" fillId="7" borderId="131" xfId="2" applyFont="1" applyFill="1" applyBorder="1" applyAlignment="1" applyProtection="1">
      <alignment horizontal="center" vertical="center" shrinkToFit="1"/>
      <protection locked="0"/>
    </xf>
    <xf numFmtId="38" fontId="3" fillId="0" borderId="0" xfId="2" applyFont="1" applyFill="1" applyBorder="1" applyAlignment="1" applyProtection="1">
      <alignment horizontal="center" vertical="center" shrinkToFit="1"/>
    </xf>
    <xf numFmtId="38" fontId="4" fillId="0" borderId="0" xfId="2" applyFont="1" applyProtection="1">
      <alignment vertical="center"/>
    </xf>
    <xf numFmtId="38" fontId="3" fillId="0" borderId="0" xfId="2" applyFont="1" applyBorder="1" applyAlignment="1" applyProtection="1">
      <alignment horizontal="center" vertical="center"/>
    </xf>
    <xf numFmtId="38" fontId="3" fillId="0" borderId="0" xfId="2" applyFont="1" applyBorder="1" applyProtection="1">
      <alignment vertical="center"/>
    </xf>
    <xf numFmtId="38" fontId="3" fillId="6" borderId="34" xfId="2" applyFont="1" applyFill="1" applyBorder="1" applyAlignment="1" applyProtection="1">
      <alignment horizontal="center" vertical="center" shrinkToFit="1"/>
      <protection hidden="1"/>
    </xf>
    <xf numFmtId="38" fontId="3" fillId="6" borderId="127" xfId="2" applyFont="1" applyFill="1" applyBorder="1" applyAlignment="1" applyProtection="1">
      <alignment horizontal="center" vertical="center" shrinkToFit="1"/>
      <protection hidden="1"/>
    </xf>
    <xf numFmtId="38" fontId="3" fillId="6" borderId="132" xfId="2" applyFont="1" applyFill="1" applyBorder="1" applyAlignment="1" applyProtection="1">
      <alignment horizontal="center" vertical="center" shrinkToFit="1"/>
      <protection hidden="1"/>
    </xf>
    <xf numFmtId="38" fontId="3" fillId="0" borderId="0" xfId="2" applyFont="1" applyBorder="1" applyAlignment="1" applyProtection="1">
      <alignment vertical="center"/>
    </xf>
    <xf numFmtId="38" fontId="3" fillId="7" borderId="133" xfId="2" applyFont="1" applyFill="1" applyBorder="1" applyAlignment="1" applyProtection="1">
      <alignment horizontal="center" vertical="center" shrinkToFit="1"/>
      <protection locked="0"/>
    </xf>
    <xf numFmtId="3" fontId="3" fillId="4" borderId="134" xfId="2" applyNumberFormat="1" applyFont="1" applyFill="1" applyBorder="1" applyAlignment="1" applyProtection="1">
      <alignment horizontal="center" vertical="center" shrinkToFit="1"/>
    </xf>
    <xf numFmtId="38" fontId="3" fillId="6" borderId="135" xfId="2" applyFont="1" applyFill="1" applyBorder="1" applyAlignment="1" applyProtection="1">
      <alignment horizontal="center" vertical="center" shrinkToFit="1"/>
      <protection locked="0"/>
    </xf>
    <xf numFmtId="38" fontId="3" fillId="6" borderId="133" xfId="2" applyFont="1" applyFill="1" applyBorder="1" applyAlignment="1" applyProtection="1">
      <alignment horizontal="center" vertical="center" shrinkToFit="1"/>
      <protection locked="0"/>
    </xf>
    <xf numFmtId="3" fontId="3" fillId="0" borderId="0" xfId="2" applyNumberFormat="1" applyFont="1" applyFill="1" applyBorder="1" applyAlignment="1" applyProtection="1">
      <alignment horizontal="center" vertical="center" shrinkToFit="1"/>
    </xf>
    <xf numFmtId="38" fontId="3" fillId="0" borderId="0" xfId="2" applyFont="1" applyBorder="1" applyAlignment="1" applyProtection="1">
      <alignment horizontal="center" vertical="center"/>
    </xf>
    <xf numFmtId="3" fontId="3" fillId="0" borderId="0" xfId="2" applyNumberFormat="1" applyFont="1" applyBorder="1" applyProtection="1">
      <alignment vertical="center"/>
    </xf>
    <xf numFmtId="3" fontId="3" fillId="0" borderId="0" xfId="2" applyNumberFormat="1" applyFont="1" applyBorder="1" applyAlignment="1" applyProtection="1">
      <alignment horizontal="center" vertical="center"/>
    </xf>
    <xf numFmtId="38" fontId="3" fillId="6" borderId="99" xfId="2" applyFont="1" applyFill="1" applyBorder="1" applyAlignment="1" applyProtection="1">
      <alignment horizontal="center" vertical="center" shrinkToFit="1"/>
      <protection locked="0"/>
    </xf>
    <xf numFmtId="38" fontId="3" fillId="6" borderId="131" xfId="2" applyFont="1" applyFill="1" applyBorder="1" applyAlignment="1" applyProtection="1">
      <alignment horizontal="center" vertical="center" shrinkToFit="1"/>
      <protection locked="0"/>
    </xf>
    <xf numFmtId="3" fontId="3" fillId="0" borderId="132" xfId="2" applyNumberFormat="1" applyFont="1" applyFill="1" applyBorder="1" applyAlignment="1" applyProtection="1">
      <alignment horizontal="center" vertical="center" shrinkToFit="1"/>
    </xf>
    <xf numFmtId="38" fontId="3" fillId="3" borderId="0" xfId="2" applyFont="1" applyFill="1" applyProtection="1">
      <alignment vertical="center"/>
    </xf>
    <xf numFmtId="38" fontId="3" fillId="3" borderId="0" xfId="2" applyFont="1" applyFill="1" applyAlignment="1" applyProtection="1">
      <alignment horizontal="center" vertical="center"/>
    </xf>
    <xf numFmtId="3" fontId="3" fillId="3" borderId="0" xfId="2" applyNumberFormat="1" applyFont="1" applyFill="1" applyProtection="1">
      <alignment vertical="center"/>
    </xf>
    <xf numFmtId="3" fontId="3" fillId="3" borderId="0" xfId="2" applyNumberFormat="1" applyFont="1" applyFill="1" applyAlignment="1" applyProtection="1">
      <alignment horizontal="center" vertical="center"/>
    </xf>
    <xf numFmtId="0" fontId="32" fillId="4" borderId="0" xfId="0" applyFont="1" applyFill="1" applyProtection="1">
      <alignment vertical="center"/>
    </xf>
    <xf numFmtId="0" fontId="32" fillId="0" borderId="0" xfId="0" applyFont="1" applyAlignment="1" applyProtection="1">
      <alignment vertical="center"/>
    </xf>
    <xf numFmtId="0" fontId="32" fillId="0" borderId="0" xfId="0" applyFont="1" applyBorder="1" applyAlignment="1" applyProtection="1">
      <alignment vertical="center"/>
    </xf>
    <xf numFmtId="0" fontId="32" fillId="0" borderId="0" xfId="0" applyFont="1" applyBorder="1" applyProtection="1">
      <alignment vertical="center"/>
    </xf>
    <xf numFmtId="0" fontId="32" fillId="0" borderId="0" xfId="0" applyFont="1" applyProtection="1">
      <alignment vertical="center"/>
    </xf>
    <xf numFmtId="49" fontId="33" fillId="0" borderId="0" xfId="0" applyNumberFormat="1" applyFont="1" applyAlignment="1" applyProtection="1">
      <alignment vertical="center" shrinkToFit="1"/>
    </xf>
    <xf numFmtId="0" fontId="34" fillId="0" borderId="0" xfId="0" applyFont="1" applyProtection="1">
      <alignment vertical="center"/>
    </xf>
    <xf numFmtId="0" fontId="35" fillId="0" borderId="0" xfId="0" applyFont="1" applyFill="1" applyAlignment="1" applyProtection="1">
      <alignment horizontal="left" vertical="center"/>
    </xf>
    <xf numFmtId="0" fontId="34" fillId="0" borderId="0" xfId="0" applyFont="1" applyAlignment="1" applyProtection="1">
      <alignment horizontal="center" vertical="center" wrapText="1"/>
    </xf>
    <xf numFmtId="0" fontId="34" fillId="4" borderId="0" xfId="0" applyFont="1" applyFill="1" applyAlignment="1" applyProtection="1">
      <alignment horizontal="center" vertical="center" wrapText="1"/>
    </xf>
    <xf numFmtId="0" fontId="36" fillId="0" borderId="0" xfId="0" applyFont="1" applyAlignment="1" applyProtection="1">
      <alignment vertical="center"/>
    </xf>
    <xf numFmtId="0" fontId="36" fillId="0" borderId="0" xfId="0" applyFont="1" applyFill="1" applyAlignment="1" applyProtection="1">
      <alignment horizontal="center" vertical="center" wrapText="1"/>
    </xf>
    <xf numFmtId="0" fontId="36" fillId="0" borderId="0" xfId="0" applyFont="1" applyFill="1" applyAlignment="1" applyProtection="1">
      <alignment horizontal="left" vertical="center"/>
    </xf>
    <xf numFmtId="0" fontId="34" fillId="0" borderId="0" xfId="0" applyFont="1" applyAlignment="1" applyProtection="1"/>
    <xf numFmtId="0" fontId="32" fillId="0" borderId="6" xfId="0" applyFont="1" applyBorder="1" applyProtection="1">
      <alignment vertical="center"/>
    </xf>
    <xf numFmtId="0" fontId="37" fillId="0" borderId="7" xfId="0" applyFont="1" applyBorder="1" applyProtection="1">
      <alignment vertical="center"/>
    </xf>
    <xf numFmtId="0" fontId="32" fillId="0" borderId="7" xfId="0" applyFont="1" applyBorder="1" applyProtection="1">
      <alignment vertical="center"/>
    </xf>
    <xf numFmtId="0" fontId="32" fillId="0" borderId="16" xfId="0" applyFont="1" applyBorder="1" applyProtection="1">
      <alignment vertical="center"/>
    </xf>
    <xf numFmtId="0" fontId="32" fillId="0" borderId="9" xfId="0" applyFont="1" applyBorder="1" applyProtection="1">
      <alignment vertical="center"/>
    </xf>
    <xf numFmtId="0" fontId="38" fillId="0" borderId="10" xfId="0" applyFont="1" applyBorder="1" applyProtection="1">
      <alignment vertical="center"/>
    </xf>
    <xf numFmtId="0" fontId="39" fillId="0" borderId="10" xfId="0" applyFont="1" applyBorder="1" applyProtection="1">
      <alignment vertical="center"/>
    </xf>
    <xf numFmtId="0" fontId="32" fillId="0" borderId="10" xfId="0" applyFont="1" applyBorder="1" applyProtection="1">
      <alignment vertical="center"/>
    </xf>
    <xf numFmtId="0" fontId="40" fillId="0" borderId="0" xfId="0" applyFont="1" applyBorder="1" applyProtection="1">
      <alignment vertical="center"/>
    </xf>
    <xf numFmtId="0" fontId="37" fillId="0" borderId="0" xfId="0" applyFont="1" applyBorder="1" applyProtection="1">
      <alignment vertical="center"/>
    </xf>
    <xf numFmtId="0" fontId="40" fillId="0" borderId="0" xfId="0" applyFont="1" applyProtection="1">
      <alignment vertical="center"/>
    </xf>
    <xf numFmtId="0" fontId="32" fillId="4" borderId="0" xfId="0" applyFont="1" applyFill="1" applyBorder="1" applyProtection="1">
      <alignment vertical="center"/>
    </xf>
    <xf numFmtId="0" fontId="32" fillId="4" borderId="0" xfId="0" applyNumberFormat="1" applyFont="1" applyFill="1" applyBorder="1" applyAlignment="1" applyProtection="1">
      <alignment horizontal="left" vertical="top" wrapText="1"/>
    </xf>
    <xf numFmtId="0" fontId="35" fillId="0" borderId="0" xfId="0" applyFont="1" applyFill="1" applyBorder="1" applyProtection="1">
      <alignment vertical="center"/>
    </xf>
    <xf numFmtId="0" fontId="37" fillId="0" borderId="0" xfId="0" applyFont="1" applyFill="1" applyBorder="1" applyProtection="1">
      <alignment vertical="center"/>
    </xf>
    <xf numFmtId="0" fontId="37" fillId="0" borderId="7" xfId="0" applyFont="1" applyFill="1" applyBorder="1" applyProtection="1">
      <alignment vertical="center"/>
    </xf>
    <xf numFmtId="0" fontId="40" fillId="0" borderId="7" xfId="0" applyFont="1" applyFill="1" applyBorder="1" applyProtection="1">
      <alignment vertical="center"/>
    </xf>
    <xf numFmtId="0" fontId="40" fillId="0" borderId="0" xfId="0" applyFont="1" applyFill="1" applyBorder="1" applyProtection="1">
      <alignment vertical="center"/>
    </xf>
    <xf numFmtId="0" fontId="37" fillId="0" borderId="10" xfId="0" applyFont="1" applyFill="1" applyBorder="1" applyAlignment="1" applyProtection="1">
      <alignment horizontal="right" vertical="center"/>
    </xf>
    <xf numFmtId="0" fontId="41" fillId="0" borderId="10" xfId="0" applyFont="1" applyFill="1" applyBorder="1" applyAlignment="1" applyProtection="1">
      <alignment vertical="center"/>
    </xf>
    <xf numFmtId="0" fontId="32" fillId="0" borderId="10" xfId="0" applyFont="1" applyFill="1" applyBorder="1" applyAlignment="1" applyProtection="1">
      <alignment horizontal="left" vertical="center"/>
    </xf>
    <xf numFmtId="0" fontId="37" fillId="0" borderId="7" xfId="0" applyFont="1" applyFill="1" applyBorder="1" applyAlignment="1" applyProtection="1">
      <alignment horizontal="right" vertical="center"/>
    </xf>
    <xf numFmtId="0" fontId="39" fillId="0" borderId="7" xfId="0" applyFont="1" applyFill="1" applyBorder="1" applyAlignment="1" applyProtection="1">
      <alignment vertical="center"/>
    </xf>
    <xf numFmtId="0" fontId="32" fillId="0" borderId="7" xfId="0" applyFont="1" applyFill="1" applyBorder="1" applyAlignment="1" applyProtection="1">
      <alignment horizontal="left" vertical="center"/>
    </xf>
    <xf numFmtId="0" fontId="35" fillId="0" borderId="0" xfId="0" applyFont="1" applyProtection="1">
      <alignment vertical="center"/>
    </xf>
    <xf numFmtId="0" fontId="32" fillId="7" borderId="2" xfId="0" applyFont="1" applyFill="1" applyBorder="1" applyAlignment="1" applyProtection="1">
      <alignment horizontal="center" vertical="center"/>
    </xf>
    <xf numFmtId="0" fontId="32" fillId="4" borderId="10" xfId="0" applyFont="1" applyFill="1" applyBorder="1" applyAlignment="1" applyProtection="1">
      <alignment horizontal="center" vertical="center"/>
    </xf>
    <xf numFmtId="0" fontId="41" fillId="0" borderId="57" xfId="0" applyFont="1" applyFill="1" applyBorder="1" applyAlignment="1" applyProtection="1">
      <alignment vertical="top"/>
    </xf>
    <xf numFmtId="0" fontId="37" fillId="0" borderId="10" xfId="0" applyFont="1" applyFill="1" applyBorder="1" applyAlignment="1" applyProtection="1">
      <alignment horizontal="left" vertical="center"/>
    </xf>
    <xf numFmtId="0" fontId="38" fillId="0" borderId="0" xfId="0" applyFont="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37" fillId="4" borderId="7" xfId="0" applyFont="1" applyFill="1" applyBorder="1" applyAlignment="1" applyProtection="1">
      <alignment vertical="center"/>
    </xf>
    <xf numFmtId="0" fontId="32" fillId="4" borderId="7" xfId="0" applyFont="1" applyFill="1" applyBorder="1" applyProtection="1">
      <alignment vertical="center"/>
    </xf>
    <xf numFmtId="0" fontId="37" fillId="4" borderId="0" xfId="0" applyFont="1" applyFill="1" applyBorder="1" applyAlignment="1" applyProtection="1">
      <alignment vertical="center"/>
    </xf>
    <xf numFmtId="0" fontId="37" fillId="4" borderId="0" xfId="0" applyFont="1" applyFill="1" applyBorder="1" applyProtection="1">
      <alignment vertical="center"/>
    </xf>
    <xf numFmtId="0" fontId="37" fillId="4" borderId="10" xfId="0" applyFont="1" applyFill="1" applyBorder="1" applyAlignment="1" applyProtection="1">
      <alignment horizontal="center" vertical="center"/>
    </xf>
    <xf numFmtId="0" fontId="34" fillId="4" borderId="0" xfId="0" applyFont="1" applyFill="1" applyBorder="1" applyAlignment="1" applyProtection="1">
      <alignment vertical="center" shrinkToFit="1"/>
    </xf>
    <xf numFmtId="0" fontId="32" fillId="0" borderId="0" xfId="0" applyFont="1" applyBorder="1" applyAlignment="1" applyProtection="1">
      <alignment vertical="center" shrinkToFit="1"/>
    </xf>
    <xf numFmtId="0" fontId="36" fillId="0" borderId="0" xfId="0" applyFont="1" applyAlignment="1" applyProtection="1">
      <alignment vertical="center"/>
      <protection hidden="1"/>
    </xf>
    <xf numFmtId="0" fontId="32" fillId="0" borderId="0" xfId="0" applyFont="1" applyAlignment="1" applyProtection="1">
      <alignment vertical="center"/>
      <protection hidden="1"/>
    </xf>
    <xf numFmtId="0" fontId="34" fillId="4" borderId="0" xfId="0" applyFont="1" applyFill="1" applyAlignment="1" applyProtection="1">
      <alignment vertical="center" wrapText="1"/>
    </xf>
    <xf numFmtId="0" fontId="34" fillId="4" borderId="0" xfId="0" applyFont="1" applyFill="1" applyBorder="1" applyAlignment="1" applyProtection="1">
      <alignment horizontal="left" vertical="center" shrinkToFit="1"/>
      <protection hidden="1"/>
    </xf>
    <xf numFmtId="0" fontId="36" fillId="0" borderId="0" xfId="0" applyFont="1" applyFill="1" applyAlignment="1" applyProtection="1">
      <alignment horizontal="left" vertical="center" wrapText="1"/>
    </xf>
    <xf numFmtId="0" fontId="36" fillId="0" borderId="0" xfId="0" applyFont="1" applyFill="1" applyAlignment="1" applyProtection="1">
      <alignment horizontal="left" vertical="center"/>
      <protection hidden="1"/>
    </xf>
    <xf numFmtId="0" fontId="36" fillId="0" borderId="0" xfId="0" applyFont="1" applyAlignment="1" applyProtection="1">
      <alignment horizontal="left" vertical="center"/>
      <protection hidden="1"/>
    </xf>
    <xf numFmtId="0" fontId="32" fillId="0" borderId="8" xfId="0" applyFont="1" applyBorder="1" applyProtection="1">
      <alignment vertical="center"/>
    </xf>
    <xf numFmtId="0" fontId="32" fillId="0" borderId="66" xfId="0" applyFont="1" applyBorder="1" applyProtection="1">
      <alignment vertical="center"/>
    </xf>
    <xf numFmtId="0" fontId="32" fillId="0" borderId="11" xfId="0" applyFont="1" applyBorder="1" applyProtection="1">
      <alignment vertical="center"/>
    </xf>
    <xf numFmtId="0" fontId="40" fillId="0" borderId="7" xfId="0" applyFont="1" applyBorder="1" applyProtection="1">
      <alignment vertical="center"/>
    </xf>
    <xf numFmtId="0" fontId="32" fillId="0" borderId="10" xfId="0" applyFont="1" applyFill="1" applyBorder="1" applyAlignment="1" applyProtection="1">
      <alignment vertical="center"/>
    </xf>
    <xf numFmtId="0" fontId="32" fillId="0" borderId="7" xfId="0" applyFont="1" applyFill="1" applyBorder="1" applyAlignment="1" applyProtection="1">
      <alignment vertical="center"/>
    </xf>
    <xf numFmtId="0" fontId="32" fillId="4" borderId="0" xfId="0" applyFont="1" applyFill="1" applyBorder="1" applyAlignment="1" applyProtection="1">
      <alignment horizontal="left" vertical="center"/>
    </xf>
    <xf numFmtId="0" fontId="32" fillId="4" borderId="0" xfId="0" applyFont="1" applyFill="1" applyBorder="1" applyAlignment="1" applyProtection="1">
      <alignment horizontal="left" vertical="center" wrapText="1"/>
    </xf>
    <xf numFmtId="0" fontId="32" fillId="4" borderId="0" xfId="0" applyFont="1" applyFill="1" applyBorder="1" applyAlignment="1" applyProtection="1">
      <alignment vertical="top" wrapText="1"/>
    </xf>
    <xf numFmtId="0" fontId="32" fillId="4" borderId="0" xfId="0" applyFont="1" applyFill="1" applyBorder="1" applyAlignment="1" applyProtection="1">
      <alignment horizontal="center" vertical="center"/>
    </xf>
    <xf numFmtId="0" fontId="38" fillId="4" borderId="0" xfId="0" applyFont="1" applyFill="1" applyBorder="1" applyProtection="1">
      <alignment vertical="center"/>
    </xf>
    <xf numFmtId="0" fontId="39" fillId="4" borderId="0" xfId="0" applyFont="1" applyFill="1" applyBorder="1" applyAlignment="1" applyProtection="1">
      <alignment vertical="center"/>
    </xf>
    <xf numFmtId="0" fontId="10" fillId="0" borderId="0" xfId="6" applyFont="1" applyAlignment="1" applyProtection="1">
      <alignment vertical="center"/>
    </xf>
    <xf numFmtId="0" fontId="10" fillId="0" borderId="0" xfId="6" applyFont="1" applyProtection="1">
      <alignment vertical="center"/>
    </xf>
    <xf numFmtId="0" fontId="10" fillId="6" borderId="0" xfId="6" applyFont="1" applyFill="1" applyProtection="1">
      <alignment vertical="center"/>
    </xf>
    <xf numFmtId="0" fontId="1" fillId="0" borderId="40" xfId="6" applyFont="1" applyBorder="1" applyProtection="1">
      <alignment vertical="center"/>
    </xf>
    <xf numFmtId="49" fontId="8" fillId="0" borderId="0" xfId="6" applyNumberFormat="1" applyFont="1" applyAlignment="1" applyProtection="1">
      <alignment vertical="center" shrinkToFit="1"/>
    </xf>
    <xf numFmtId="0" fontId="1" fillId="0" borderId="0" xfId="6" applyFont="1" applyBorder="1" applyProtection="1">
      <alignment vertical="center"/>
    </xf>
    <xf numFmtId="0" fontId="9" fillId="0" borderId="0" xfId="6" applyFont="1" applyBorder="1" applyProtection="1">
      <alignment vertical="center"/>
    </xf>
    <xf numFmtId="0" fontId="9" fillId="0" borderId="0" xfId="6" applyFont="1" applyBorder="1" applyAlignment="1" applyProtection="1">
      <alignment horizontal="right" vertical="center" wrapText="1"/>
    </xf>
    <xf numFmtId="0" fontId="10" fillId="0" borderId="0" xfId="6" applyFont="1" applyBorder="1" applyAlignment="1" applyProtection="1">
      <alignment horizontal="left" vertical="center"/>
    </xf>
    <xf numFmtId="0" fontId="10" fillId="0" borderId="0" xfId="6" applyFont="1" applyBorder="1" applyAlignment="1" applyProtection="1">
      <alignment vertical="center"/>
    </xf>
    <xf numFmtId="0" fontId="9" fillId="0" borderId="0" xfId="6" applyFont="1" applyBorder="1" applyAlignment="1" applyProtection="1">
      <alignment horizontal="left" vertical="center"/>
    </xf>
    <xf numFmtId="0" fontId="42" fillId="0" borderId="0" xfId="6" applyFont="1" applyBorder="1" applyProtection="1">
      <alignment vertical="center"/>
    </xf>
    <xf numFmtId="0" fontId="4" fillId="0" borderId="0" xfId="6" applyFont="1" applyBorder="1" applyProtection="1">
      <alignment vertical="center"/>
    </xf>
    <xf numFmtId="0" fontId="1" fillId="6" borderId="0" xfId="6" applyFont="1" applyFill="1" applyProtection="1">
      <alignment vertical="center"/>
    </xf>
    <xf numFmtId="0" fontId="10" fillId="4" borderId="0" xfId="6" applyFont="1" applyFill="1" applyBorder="1" applyProtection="1">
      <alignment vertical="center"/>
    </xf>
    <xf numFmtId="0" fontId="3" fillId="0" borderId="0" xfId="6" applyFont="1" applyFill="1" applyBorder="1" applyAlignment="1" applyProtection="1">
      <alignment horizontal="left" vertical="center"/>
    </xf>
    <xf numFmtId="0" fontId="65" fillId="0" borderId="0" xfId="6" applyBorder="1" applyProtection="1">
      <alignment vertical="center"/>
    </xf>
    <xf numFmtId="0" fontId="3" fillId="0" borderId="0" xfId="6" applyFont="1" applyBorder="1" applyProtection="1">
      <alignment vertical="center"/>
    </xf>
    <xf numFmtId="0" fontId="7" fillId="0" borderId="0" xfId="6" applyFont="1" applyBorder="1" applyProtection="1">
      <alignment vertical="center"/>
    </xf>
    <xf numFmtId="0" fontId="10" fillId="0" borderId="0" xfId="6" applyFont="1" applyFill="1" applyBorder="1" applyAlignment="1" applyProtection="1">
      <alignment horizontal="left" vertical="center"/>
    </xf>
    <xf numFmtId="0" fontId="10" fillId="0" borderId="39" xfId="6" applyFont="1" applyFill="1" applyBorder="1" applyProtection="1">
      <alignment vertical="center"/>
    </xf>
    <xf numFmtId="0" fontId="10" fillId="0" borderId="3" xfId="6" applyFont="1" applyBorder="1" applyProtection="1">
      <alignment vertical="center"/>
    </xf>
    <xf numFmtId="0" fontId="4" fillId="4" borderId="82" xfId="6" applyFont="1" applyFill="1" applyBorder="1" applyAlignment="1" applyProtection="1">
      <alignment horizontal="center" vertical="center" wrapText="1"/>
      <protection hidden="1"/>
    </xf>
    <xf numFmtId="0" fontId="46" fillId="0" borderId="0" xfId="6" applyFont="1" applyFill="1" applyBorder="1" applyAlignment="1" applyProtection="1">
      <alignment horizontal="center" vertical="center"/>
    </xf>
    <xf numFmtId="0" fontId="46" fillId="0" borderId="0" xfId="6" applyFont="1" applyFill="1" applyBorder="1" applyAlignment="1" applyProtection="1">
      <alignment horizontal="right" vertical="center"/>
    </xf>
    <xf numFmtId="0" fontId="46" fillId="0" borderId="0" xfId="6" applyFont="1" applyFill="1" applyBorder="1" applyAlignment="1" applyProtection="1">
      <alignment horizontal="left" vertical="center"/>
    </xf>
    <xf numFmtId="0" fontId="30" fillId="0" borderId="0" xfId="6" applyFont="1" applyBorder="1" applyProtection="1">
      <alignment vertical="center"/>
    </xf>
    <xf numFmtId="0" fontId="1" fillId="0" borderId="0" xfId="6" applyFont="1" applyBorder="1" applyAlignment="1" applyProtection="1">
      <alignment horizontal="center" vertical="center"/>
    </xf>
    <xf numFmtId="0" fontId="47" fillId="0" borderId="0" xfId="6" applyFont="1" applyBorder="1" applyAlignment="1" applyProtection="1">
      <alignment vertical="center"/>
    </xf>
    <xf numFmtId="190" fontId="1" fillId="0" borderId="0" xfId="6" applyNumberFormat="1" applyFont="1" applyFill="1" applyBorder="1" applyAlignment="1" applyProtection="1">
      <alignment horizontal="center" vertical="center" shrinkToFit="1"/>
      <protection hidden="1"/>
    </xf>
    <xf numFmtId="0" fontId="47" fillId="0" borderId="0" xfId="6" applyFont="1" applyBorder="1" applyAlignment="1" applyProtection="1">
      <alignment vertical="center" wrapText="1"/>
    </xf>
    <xf numFmtId="0" fontId="9" fillId="0" borderId="0" xfId="6" applyFont="1" applyBorder="1" applyAlignment="1" applyProtection="1">
      <alignment vertical="center" wrapText="1"/>
    </xf>
    <xf numFmtId="0" fontId="9" fillId="0" borderId="0" xfId="6" applyFont="1" applyBorder="1" applyAlignment="1" applyProtection="1">
      <alignment horizontal="left" vertical="center" shrinkToFit="1"/>
      <protection hidden="1"/>
    </xf>
    <xf numFmtId="0" fontId="9" fillId="0" borderId="4" xfId="6" applyFont="1" applyBorder="1" applyAlignment="1" applyProtection="1">
      <alignment vertical="center" wrapText="1"/>
    </xf>
    <xf numFmtId="187" fontId="10" fillId="0" borderId="4" xfId="6" applyNumberFormat="1" applyFont="1" applyFill="1" applyBorder="1" applyAlignment="1" applyProtection="1">
      <alignment vertical="center" shrinkToFit="1"/>
      <protection hidden="1"/>
    </xf>
    <xf numFmtId="187" fontId="10" fillId="0" borderId="138" xfId="6" applyNumberFormat="1" applyFont="1" applyFill="1" applyBorder="1" applyAlignment="1" applyProtection="1">
      <alignment vertical="center" shrinkToFit="1"/>
      <protection hidden="1"/>
    </xf>
    <xf numFmtId="0" fontId="11" fillId="0" borderId="3" xfId="6" applyFont="1" applyBorder="1" applyAlignment="1" applyProtection="1">
      <alignment horizontal="center" vertical="center"/>
    </xf>
    <xf numFmtId="0" fontId="10" fillId="0" borderId="138" xfId="6" applyFont="1" applyFill="1" applyBorder="1" applyAlignment="1" applyProtection="1">
      <alignment vertical="center"/>
    </xf>
    <xf numFmtId="0" fontId="11" fillId="0" borderId="24" xfId="6" applyFont="1" applyFill="1" applyBorder="1" applyProtection="1">
      <alignment vertical="center"/>
    </xf>
    <xf numFmtId="0" fontId="11" fillId="0" borderId="39" xfId="6" applyFont="1" applyFill="1" applyBorder="1" applyProtection="1">
      <alignment vertical="center"/>
    </xf>
    <xf numFmtId="0" fontId="11" fillId="0" borderId="2" xfId="6" applyFont="1" applyFill="1" applyBorder="1" applyProtection="1">
      <alignment vertical="center"/>
    </xf>
    <xf numFmtId="0" fontId="11" fillId="0" borderId="3" xfId="6" applyFont="1" applyFill="1" applyBorder="1" applyProtection="1">
      <alignment vertical="center"/>
    </xf>
    <xf numFmtId="0" fontId="11" fillId="0" borderId="24" xfId="6" applyFont="1" applyFill="1" applyBorder="1" applyAlignment="1" applyProtection="1">
      <alignment vertical="center" shrinkToFit="1"/>
    </xf>
    <xf numFmtId="0" fontId="11" fillId="0" borderId="3" xfId="6" applyFont="1" applyFill="1" applyBorder="1" applyAlignment="1" applyProtection="1">
      <alignment horizontal="left" vertical="center"/>
    </xf>
    <xf numFmtId="0" fontId="11" fillId="0" borderId="5" xfId="6" applyFont="1" applyFill="1" applyBorder="1" applyAlignment="1" applyProtection="1">
      <alignment horizontal="left" vertical="center"/>
    </xf>
    <xf numFmtId="0" fontId="11" fillId="0" borderId="35" xfId="6" applyFont="1" applyFill="1" applyBorder="1" applyAlignment="1" applyProtection="1">
      <alignment horizontal="left" vertical="center"/>
    </xf>
    <xf numFmtId="0" fontId="11" fillId="4" borderId="0" xfId="6" applyFont="1" applyFill="1" applyBorder="1" applyAlignment="1" applyProtection="1">
      <alignment vertical="center" wrapText="1"/>
    </xf>
    <xf numFmtId="183" fontId="10" fillId="4" borderId="0" xfId="6" applyNumberFormat="1" applyFont="1" applyFill="1" applyBorder="1" applyAlignment="1" applyProtection="1">
      <alignment vertical="center" shrinkToFit="1"/>
    </xf>
    <xf numFmtId="0" fontId="11" fillId="4" borderId="0" xfId="6" applyFont="1" applyFill="1" applyBorder="1" applyAlignment="1" applyProtection="1">
      <alignment horizontal="left" vertical="center"/>
    </xf>
    <xf numFmtId="0" fontId="46" fillId="0" borderId="0" xfId="6" applyFont="1" applyFill="1" applyBorder="1" applyAlignment="1" applyProtection="1">
      <alignment vertical="center"/>
    </xf>
    <xf numFmtId="9" fontId="1" fillId="0" borderId="0" xfId="6" applyNumberFormat="1" applyFont="1" applyFill="1" applyBorder="1" applyAlignment="1" applyProtection="1">
      <alignment horizontal="center" vertical="center"/>
    </xf>
    <xf numFmtId="0" fontId="1" fillId="0" borderId="0" xfId="6" applyFont="1" applyFill="1" applyBorder="1" applyAlignment="1" applyProtection="1">
      <alignment vertical="center"/>
    </xf>
    <xf numFmtId="0" fontId="5" fillId="0" borderId="0" xfId="6" applyFont="1" applyBorder="1" applyProtection="1">
      <alignment vertical="center"/>
    </xf>
    <xf numFmtId="0" fontId="65" fillId="0" borderId="0" xfId="6" applyBorder="1" applyAlignment="1" applyProtection="1">
      <alignment horizontal="center" vertical="center"/>
    </xf>
    <xf numFmtId="176" fontId="65" fillId="0" borderId="0" xfId="6" applyNumberFormat="1" applyFill="1" applyBorder="1" applyAlignment="1" applyProtection="1">
      <alignment horizontal="center" vertical="center" shrinkToFit="1"/>
      <protection hidden="1"/>
    </xf>
    <xf numFmtId="190" fontId="65" fillId="0" borderId="0" xfId="6" applyNumberFormat="1" applyFill="1" applyBorder="1" applyAlignment="1" applyProtection="1">
      <alignment horizontal="center" vertical="center" shrinkToFit="1"/>
      <protection hidden="1"/>
    </xf>
    <xf numFmtId="0" fontId="48" fillId="0" borderId="0" xfId="6" applyFont="1" applyFill="1" applyBorder="1" applyProtection="1">
      <alignment vertical="center"/>
    </xf>
    <xf numFmtId="0" fontId="3" fillId="0" borderId="0" xfId="6" applyFont="1" applyFill="1" applyBorder="1" applyAlignment="1" applyProtection="1">
      <alignment horizontal="center" vertical="center"/>
    </xf>
    <xf numFmtId="176" fontId="65" fillId="9" borderId="0" xfId="6" applyNumberFormat="1" applyFill="1" applyBorder="1" applyAlignment="1" applyProtection="1">
      <alignment horizontal="center" vertical="center" shrinkToFit="1"/>
    </xf>
    <xf numFmtId="176" fontId="65" fillId="0" borderId="0" xfId="6" applyNumberFormat="1" applyBorder="1" applyAlignment="1" applyProtection="1">
      <alignment horizontal="center" vertical="center" shrinkToFit="1"/>
    </xf>
    <xf numFmtId="176" fontId="65" fillId="0" borderId="0" xfId="6" applyNumberFormat="1" applyFill="1" applyBorder="1" applyAlignment="1" applyProtection="1">
      <alignment horizontal="center" vertical="center"/>
    </xf>
    <xf numFmtId="0" fontId="1" fillId="0" borderId="0" xfId="6" applyFont="1" applyBorder="1" applyAlignment="1" applyProtection="1">
      <alignment vertical="center" shrinkToFit="1"/>
    </xf>
    <xf numFmtId="0" fontId="10" fillId="0" borderId="53" xfId="6" applyFont="1" applyFill="1" applyBorder="1" applyAlignment="1" applyProtection="1">
      <alignment vertical="center" wrapText="1"/>
    </xf>
    <xf numFmtId="0" fontId="11" fillId="0" borderId="53" xfId="6" applyFont="1" applyFill="1" applyBorder="1" applyAlignment="1" applyProtection="1">
      <alignment horizontal="center" vertical="center"/>
    </xf>
    <xf numFmtId="0" fontId="4" fillId="4" borderId="72" xfId="6" applyFont="1" applyFill="1" applyBorder="1" applyAlignment="1" applyProtection="1">
      <alignment vertical="center" wrapText="1"/>
    </xf>
    <xf numFmtId="0" fontId="4" fillId="4" borderId="141" xfId="6" applyFont="1" applyFill="1" applyBorder="1" applyAlignment="1" applyProtection="1">
      <alignment vertical="center" wrapText="1"/>
    </xf>
    <xf numFmtId="0" fontId="4" fillId="4" borderId="3" xfId="6" applyFont="1" applyFill="1" applyBorder="1" applyAlignment="1" applyProtection="1">
      <alignment horizontal="center" vertical="center" wrapText="1"/>
      <protection hidden="1"/>
    </xf>
    <xf numFmtId="0" fontId="4" fillId="4" borderId="66" xfId="6" applyFont="1" applyFill="1" applyBorder="1" applyAlignment="1" applyProtection="1">
      <alignment horizontal="center" vertical="center" wrapText="1"/>
      <protection hidden="1"/>
    </xf>
    <xf numFmtId="0" fontId="10" fillId="0" borderId="0" xfId="6" applyFont="1" applyBorder="1" applyProtection="1">
      <alignment vertical="center"/>
    </xf>
    <xf numFmtId="0" fontId="11" fillId="4" borderId="0" xfId="6" applyFont="1" applyFill="1" applyBorder="1" applyAlignment="1" applyProtection="1">
      <alignment vertical="center"/>
    </xf>
    <xf numFmtId="0" fontId="11" fillId="4" borderId="0" xfId="6" applyFont="1" applyFill="1" applyBorder="1" applyProtection="1">
      <alignment vertical="center"/>
    </xf>
    <xf numFmtId="0" fontId="46" fillId="0" borderId="0" xfId="6" applyFont="1" applyFill="1" applyBorder="1" applyAlignment="1" applyProtection="1">
      <alignment horizontal="left" vertical="center" wrapText="1"/>
    </xf>
    <xf numFmtId="0" fontId="1" fillId="0" borderId="0" xfId="6" applyFont="1" applyBorder="1" applyAlignment="1" applyProtection="1">
      <alignment horizontal="right" vertical="center"/>
    </xf>
    <xf numFmtId="0" fontId="3" fillId="0" borderId="0" xfId="6" applyFont="1" applyFill="1" applyBorder="1" applyAlignment="1" applyProtection="1">
      <alignment vertical="center"/>
    </xf>
    <xf numFmtId="0" fontId="65" fillId="6" borderId="0" xfId="6" applyFill="1" applyProtection="1">
      <alignment vertical="center"/>
    </xf>
    <xf numFmtId="0" fontId="1" fillId="7" borderId="0" xfId="6" applyFont="1" applyFill="1" applyBorder="1" applyAlignment="1" applyProtection="1">
      <alignment horizontal="center" vertical="center"/>
    </xf>
    <xf numFmtId="0" fontId="49" fillId="0" borderId="0" xfId="6" applyFont="1" applyBorder="1" applyProtection="1">
      <alignment vertical="center"/>
    </xf>
    <xf numFmtId="0" fontId="4" fillId="0" borderId="0" xfId="6" applyFont="1" applyFill="1" applyBorder="1" applyProtection="1">
      <alignment vertical="center"/>
    </xf>
    <xf numFmtId="0" fontId="7" fillId="0" borderId="0" xfId="6" applyFont="1" applyFill="1" applyBorder="1" applyProtection="1">
      <alignment vertical="center"/>
    </xf>
    <xf numFmtId="0" fontId="5" fillId="0" borderId="0" xfId="6" applyFont="1" applyBorder="1" applyAlignment="1" applyProtection="1">
      <alignment horizontal="right" vertical="center"/>
    </xf>
    <xf numFmtId="0" fontId="3" fillId="0" borderId="0" xfId="6" applyFont="1" applyFill="1" applyBorder="1" applyAlignment="1" applyProtection="1">
      <alignment horizontal="right" vertical="center"/>
    </xf>
    <xf numFmtId="0" fontId="3" fillId="0" borderId="0" xfId="6" applyFont="1" applyFill="1" applyBorder="1" applyAlignment="1" applyProtection="1">
      <alignment horizontal="center" vertical="center" wrapText="1"/>
    </xf>
    <xf numFmtId="0" fontId="1" fillId="0" borderId="0" xfId="6" applyFont="1" applyBorder="1" applyAlignment="1" applyProtection="1">
      <alignment vertical="center"/>
    </xf>
    <xf numFmtId="0" fontId="6" fillId="0" borderId="0" xfId="6" applyFont="1" applyFill="1" applyBorder="1" applyAlignment="1" applyProtection="1">
      <alignment vertical="center"/>
    </xf>
    <xf numFmtId="0" fontId="1" fillId="0" borderId="0" xfId="6" applyFont="1" applyFill="1" applyBorder="1" applyAlignment="1" applyProtection="1">
      <alignment horizontal="left" vertical="center" shrinkToFit="1"/>
    </xf>
    <xf numFmtId="0" fontId="3" fillId="0" borderId="0" xfId="6" applyFont="1" applyFill="1" applyBorder="1" applyProtection="1">
      <alignment vertical="center"/>
    </xf>
    <xf numFmtId="0" fontId="3" fillId="7" borderId="0" xfId="6" applyFont="1" applyFill="1" applyBorder="1" applyAlignment="1" applyProtection="1">
      <alignment horizontal="center" vertical="center" wrapText="1"/>
    </xf>
    <xf numFmtId="0" fontId="6" fillId="0" borderId="0" xfId="6" applyFont="1" applyBorder="1" applyProtection="1">
      <alignment vertical="center"/>
    </xf>
    <xf numFmtId="0" fontId="0" fillId="0" borderId="0" xfId="0" applyFill="1" applyProtection="1">
      <alignment vertical="center"/>
    </xf>
    <xf numFmtId="0" fontId="10" fillId="0" borderId="0" xfId="0" applyFont="1" applyAlignment="1" applyProtection="1">
      <alignment horizontal="right" vertical="center" wrapText="1"/>
    </xf>
    <xf numFmtId="0" fontId="1" fillId="0" borderId="0" xfId="0" applyFont="1" applyAlignment="1" applyProtection="1">
      <alignment vertical="center"/>
    </xf>
    <xf numFmtId="0" fontId="4" fillId="0" borderId="0" xfId="0" applyFont="1" applyFill="1" applyAlignment="1" applyProtection="1">
      <alignment horizontal="left" vertical="center"/>
    </xf>
    <xf numFmtId="0" fontId="1" fillId="0" borderId="0" xfId="0" applyFont="1" applyFill="1" applyProtection="1">
      <alignment vertical="center"/>
    </xf>
    <xf numFmtId="0" fontId="9" fillId="0" borderId="6" xfId="0" applyFont="1" applyBorder="1" applyAlignment="1" applyProtection="1">
      <alignment horizontal="center" vertical="center" textRotation="255"/>
    </xf>
    <xf numFmtId="0" fontId="9" fillId="0" borderId="16" xfId="0" applyFont="1" applyBorder="1" applyAlignment="1" applyProtection="1">
      <alignment horizontal="center" vertical="center" textRotation="255"/>
    </xf>
    <xf numFmtId="0" fontId="1" fillId="4" borderId="1" xfId="0" applyFont="1" applyFill="1" applyBorder="1" applyAlignment="1" applyProtection="1">
      <alignment horizontal="left" vertical="top" shrinkToFit="1"/>
    </xf>
    <xf numFmtId="0" fontId="3" fillId="0" borderId="86" xfId="0" applyFont="1" applyFill="1" applyBorder="1" applyAlignment="1" applyProtection="1">
      <alignment horizontal="left" vertical="top" shrinkToFit="1"/>
    </xf>
    <xf numFmtId="0" fontId="9" fillId="0" borderId="9" xfId="0" applyFont="1" applyBorder="1" applyAlignment="1" applyProtection="1">
      <alignment horizontal="center" vertical="center" textRotation="255"/>
    </xf>
    <xf numFmtId="0" fontId="9" fillId="0" borderId="14" xfId="0" applyFont="1" applyBorder="1" applyAlignment="1" applyProtection="1">
      <alignment vertical="center" shrinkToFit="1"/>
    </xf>
    <xf numFmtId="0" fontId="1" fillId="0" borderId="0" xfId="0" applyFont="1" applyBorder="1" applyAlignment="1" applyProtection="1">
      <alignment vertical="center" shrinkToFit="1"/>
    </xf>
    <xf numFmtId="0" fontId="9" fillId="0" borderId="0" xfId="0" applyFont="1" applyBorder="1" applyAlignment="1" applyProtection="1">
      <alignment horizontal="left" vertical="center" shrinkToFit="1"/>
      <protection hidden="1"/>
    </xf>
    <xf numFmtId="0" fontId="9" fillId="0" borderId="0" xfId="0" applyFont="1" applyAlignment="1" applyProtection="1">
      <alignment horizontal="left" vertical="center" shrinkToFit="1"/>
      <protection hidden="1"/>
    </xf>
    <xf numFmtId="0" fontId="1" fillId="6" borderId="5" xfId="0" applyNumberFormat="1" applyFont="1" applyFill="1" applyBorder="1" applyAlignment="1" applyProtection="1">
      <alignment horizontal="left" vertical="center" shrinkToFit="1"/>
      <protection locked="0"/>
    </xf>
    <xf numFmtId="58" fontId="0" fillId="0" borderId="0" xfId="0" quotePrefix="1" applyNumberFormat="1" applyProtection="1">
      <alignment vertical="center"/>
      <protection hidden="1"/>
    </xf>
    <xf numFmtId="0" fontId="0" fillId="0" borderId="0" xfId="0" quotePrefix="1" applyProtection="1">
      <alignment vertical="center"/>
      <protection hidden="1"/>
    </xf>
    <xf numFmtId="0" fontId="0" fillId="0" borderId="0" xfId="0" quotePrefix="1" applyFill="1" applyProtection="1">
      <alignment vertical="center"/>
      <protection hidden="1"/>
    </xf>
    <xf numFmtId="49" fontId="69" fillId="0" borderId="0" xfId="0" applyNumberFormat="1" applyFont="1" applyFill="1" applyAlignment="1" applyProtection="1">
      <alignment vertical="center"/>
      <protection hidden="1"/>
    </xf>
    <xf numFmtId="38" fontId="92" fillId="0" borderId="0" xfId="2" applyFont="1" applyFill="1" applyAlignment="1" applyProtection="1">
      <alignment vertical="center"/>
    </xf>
    <xf numFmtId="38" fontId="92" fillId="0" borderId="0" xfId="2" applyFont="1" applyFill="1" applyBorder="1" applyAlignment="1" applyProtection="1">
      <alignment vertical="center"/>
    </xf>
    <xf numFmtId="38" fontId="66" fillId="7" borderId="98" xfId="2" applyFont="1" applyFill="1" applyBorder="1" applyAlignment="1" applyProtection="1">
      <alignment horizontal="center" vertical="center" shrinkToFit="1"/>
      <protection locked="0"/>
    </xf>
    <xf numFmtId="38" fontId="66" fillId="7" borderId="99" xfId="2" applyFont="1" applyFill="1" applyBorder="1" applyAlignment="1" applyProtection="1">
      <alignment horizontal="center" vertical="center" shrinkToFit="1"/>
      <protection locked="0"/>
    </xf>
    <xf numFmtId="38" fontId="66" fillId="7" borderId="117" xfId="2" applyFont="1" applyFill="1" applyBorder="1" applyAlignment="1" applyProtection="1">
      <alignment horizontal="center" vertical="center" shrinkToFit="1"/>
      <protection locked="0"/>
    </xf>
    <xf numFmtId="38" fontId="66" fillId="7" borderId="89" xfId="2" applyFont="1" applyFill="1" applyBorder="1" applyAlignment="1" applyProtection="1">
      <alignment horizontal="center" vertical="center" shrinkToFit="1"/>
      <protection locked="0"/>
    </xf>
    <xf numFmtId="38" fontId="66" fillId="7" borderId="90" xfId="2" applyFont="1" applyFill="1" applyBorder="1" applyAlignment="1" applyProtection="1">
      <alignment horizontal="center" vertical="center" shrinkToFit="1"/>
      <protection locked="0"/>
    </xf>
    <xf numFmtId="38" fontId="66" fillId="7" borderId="104" xfId="2" applyFont="1" applyFill="1" applyBorder="1" applyAlignment="1" applyProtection="1">
      <alignment horizontal="center" vertical="center" shrinkToFit="1"/>
      <protection locked="0"/>
    </xf>
    <xf numFmtId="38" fontId="66" fillId="6" borderId="119" xfId="2" applyFont="1" applyFill="1" applyBorder="1" applyAlignment="1" applyProtection="1">
      <alignment horizontal="center" vertical="center" shrinkToFit="1"/>
      <protection locked="0"/>
    </xf>
    <xf numFmtId="38" fontId="66" fillId="6" borderId="117" xfId="2" applyFont="1" applyFill="1" applyBorder="1" applyAlignment="1" applyProtection="1">
      <alignment horizontal="center" vertical="center" shrinkToFit="1"/>
      <protection locked="0"/>
    </xf>
    <xf numFmtId="38" fontId="66" fillId="6" borderId="106" xfId="2" applyFont="1" applyFill="1" applyBorder="1" applyAlignment="1" applyProtection="1">
      <alignment horizontal="center" vertical="center" shrinkToFit="1"/>
      <protection locked="0"/>
    </xf>
    <xf numFmtId="38" fontId="66" fillId="6" borderId="104" xfId="2" applyFont="1" applyFill="1" applyBorder="1" applyAlignment="1" applyProtection="1">
      <alignment horizontal="center" vertical="center" shrinkToFit="1"/>
      <protection locked="0"/>
    </xf>
    <xf numFmtId="49" fontId="10" fillId="0" borderId="0" xfId="0" applyNumberFormat="1" applyFont="1" applyFill="1" applyAlignment="1" applyProtection="1">
      <alignment horizontal="left" vertical="center"/>
    </xf>
    <xf numFmtId="0" fontId="71" fillId="0" borderId="0" xfId="0" applyFont="1" applyFill="1" applyAlignment="1" applyProtection="1">
      <alignment horizontal="left" vertical="center"/>
    </xf>
    <xf numFmtId="0" fontId="69" fillId="0" borderId="0" xfId="0" applyFont="1" applyFill="1" applyAlignment="1" applyProtection="1">
      <alignment horizontal="left" vertical="center"/>
    </xf>
    <xf numFmtId="49" fontId="9" fillId="0" borderId="0" xfId="6" applyNumberFormat="1" applyFont="1" applyFill="1" applyBorder="1" applyAlignment="1" applyProtection="1">
      <alignment vertical="center" wrapText="1"/>
    </xf>
    <xf numFmtId="49" fontId="69" fillId="0" borderId="0" xfId="0" applyNumberFormat="1" applyFont="1" applyFill="1" applyAlignment="1" applyProtection="1">
      <alignment horizontal="left" vertical="center"/>
    </xf>
    <xf numFmtId="0" fontId="78" fillId="0" borderId="0" xfId="6" applyNumberFormat="1" applyFont="1" applyFill="1" applyAlignment="1" applyProtection="1">
      <alignment vertical="center" wrapText="1"/>
    </xf>
    <xf numFmtId="0" fontId="10" fillId="0" borderId="0" xfId="6" applyNumberFormat="1" applyFont="1" applyFill="1" applyAlignment="1" applyProtection="1">
      <alignment vertical="center" wrapText="1"/>
    </xf>
    <xf numFmtId="49" fontId="69" fillId="0" borderId="0" xfId="6" applyNumberFormat="1" applyFont="1" applyFill="1" applyAlignment="1" applyProtection="1">
      <alignment horizontal="left" vertical="center"/>
    </xf>
    <xf numFmtId="0" fontId="10" fillId="0" borderId="0" xfId="6" applyFont="1" applyAlignment="1" applyProtection="1">
      <alignment vertical="center" wrapText="1"/>
    </xf>
    <xf numFmtId="0" fontId="10" fillId="4" borderId="9" xfId="6" applyFont="1" applyFill="1" applyBorder="1" applyProtection="1">
      <alignment vertical="center"/>
    </xf>
    <xf numFmtId="0" fontId="10" fillId="0" borderId="11" xfId="6" applyFont="1" applyBorder="1" applyProtection="1">
      <alignment vertical="center"/>
    </xf>
    <xf numFmtId="49" fontId="9" fillId="0" borderId="0" xfId="6" applyNumberFormat="1" applyFont="1" applyFill="1" applyBorder="1" applyAlignment="1" applyProtection="1">
      <alignment horizontal="left" vertical="top"/>
    </xf>
    <xf numFmtId="0" fontId="10" fillId="0" borderId="0" xfId="0" applyFont="1" applyAlignment="1" applyProtection="1">
      <alignment horizontal="right" vertical="center" wrapText="1"/>
      <protection locked="0"/>
    </xf>
    <xf numFmtId="38" fontId="66" fillId="6" borderId="97" xfId="2" applyFont="1" applyFill="1" applyBorder="1" applyAlignment="1" applyProtection="1">
      <alignment horizontal="center" vertical="center" shrinkToFit="1"/>
      <protection locked="0"/>
    </xf>
    <xf numFmtId="38" fontId="3" fillId="6" borderId="97" xfId="2" applyFont="1" applyFill="1" applyBorder="1" applyAlignment="1" applyProtection="1">
      <alignment horizontal="center" vertical="center" shrinkToFit="1"/>
      <protection locked="0"/>
    </xf>
    <xf numFmtId="38" fontId="3" fillId="6" borderId="41" xfId="2" applyFont="1" applyFill="1" applyBorder="1" applyAlignment="1" applyProtection="1">
      <alignment horizontal="center" vertical="center" shrinkToFit="1"/>
      <protection locked="0"/>
    </xf>
    <xf numFmtId="3" fontId="3" fillId="8" borderId="122" xfId="2" applyNumberFormat="1" applyFont="1" applyFill="1" applyBorder="1" applyAlignment="1" applyProtection="1">
      <alignment horizontal="center" vertical="center" shrinkToFit="1"/>
      <protection locked="0"/>
    </xf>
    <xf numFmtId="38" fontId="3" fillId="6" borderId="34" xfId="2" applyFont="1" applyFill="1" applyBorder="1" applyAlignment="1" applyProtection="1">
      <alignment horizontal="center" vertical="center" shrinkToFit="1"/>
      <protection locked="0"/>
    </xf>
    <xf numFmtId="38" fontId="3" fillId="6" borderId="127" xfId="2" applyFont="1" applyFill="1" applyBorder="1" applyAlignment="1" applyProtection="1">
      <alignment horizontal="center" vertical="center" shrinkToFit="1"/>
      <protection locked="0"/>
    </xf>
    <xf numFmtId="38" fontId="3" fillId="6" borderId="132" xfId="2" applyFont="1" applyFill="1" applyBorder="1" applyAlignment="1" applyProtection="1">
      <alignment horizontal="center" vertical="center" shrinkToFit="1"/>
      <protection locked="0"/>
    </xf>
    <xf numFmtId="0" fontId="1" fillId="6" borderId="29" xfId="0" applyNumberFormat="1" applyFont="1" applyFill="1" applyBorder="1" applyAlignment="1" applyProtection="1">
      <alignment horizontal="center" vertical="center" shrinkToFit="1"/>
      <protection locked="0"/>
    </xf>
    <xf numFmtId="187" fontId="1" fillId="7" borderId="31" xfId="0" applyNumberFormat="1" applyFont="1" applyFill="1" applyBorder="1" applyAlignment="1" applyProtection="1">
      <alignment horizontal="center" vertical="center" shrinkToFit="1"/>
      <protection locked="0"/>
    </xf>
    <xf numFmtId="183" fontId="1" fillId="7" borderId="65" xfId="0" applyNumberFormat="1" applyFont="1" applyFill="1" applyBorder="1" applyAlignment="1" applyProtection="1">
      <alignment horizontal="center" vertical="center" shrinkToFit="1"/>
      <protection locked="0"/>
    </xf>
    <xf numFmtId="179" fontId="1" fillId="7" borderId="65" xfId="0" applyNumberFormat="1" applyFont="1" applyFill="1" applyBorder="1" applyAlignment="1" applyProtection="1">
      <alignment vertical="center" shrinkToFit="1"/>
      <protection locked="0"/>
    </xf>
    <xf numFmtId="10" fontId="1" fillId="7" borderId="65" xfId="0" applyNumberFormat="1" applyFont="1" applyFill="1" applyBorder="1" applyAlignment="1" applyProtection="1">
      <alignment vertical="center" shrinkToFit="1"/>
      <protection locked="0"/>
    </xf>
    <xf numFmtId="0" fontId="1" fillId="7" borderId="65" xfId="0" applyNumberFormat="1" applyFont="1" applyFill="1" applyBorder="1" applyAlignment="1" applyProtection="1">
      <alignment horizontal="center" vertical="center" shrinkToFit="1"/>
      <protection locked="0"/>
    </xf>
    <xf numFmtId="191" fontId="1" fillId="7" borderId="31" xfId="0" applyNumberFormat="1" applyFont="1" applyFill="1" applyBorder="1" applyAlignment="1" applyProtection="1">
      <alignment vertical="center" shrinkToFit="1"/>
      <protection locked="0"/>
    </xf>
    <xf numFmtId="40" fontId="1" fillId="7" borderId="65" xfId="0" applyNumberFormat="1" applyFont="1" applyFill="1" applyBorder="1" applyAlignment="1" applyProtection="1">
      <alignment vertical="center" shrinkToFit="1"/>
      <protection locked="0"/>
    </xf>
    <xf numFmtId="191" fontId="68" fillId="6" borderId="81" xfId="0" applyNumberFormat="1" applyFont="1" applyFill="1" applyBorder="1" applyAlignment="1" applyProtection="1">
      <alignment horizontal="center" vertical="center" shrinkToFit="1"/>
      <protection locked="0"/>
    </xf>
    <xf numFmtId="0" fontId="1" fillId="0" borderId="0" xfId="6" applyFont="1" applyFill="1" applyProtection="1">
      <alignment vertical="center"/>
      <protection locked="0"/>
    </xf>
    <xf numFmtId="192" fontId="1" fillId="0" borderId="30" xfId="0" applyNumberFormat="1" applyFont="1" applyFill="1" applyBorder="1" applyAlignment="1" applyProtection="1">
      <alignment vertical="center" shrinkToFit="1"/>
    </xf>
    <xf numFmtId="191" fontId="1" fillId="0" borderId="18" xfId="0" applyNumberFormat="1" applyFont="1" applyFill="1" applyBorder="1" applyAlignment="1" applyProtection="1">
      <alignment horizontal="right" vertical="center" shrinkToFit="1"/>
    </xf>
    <xf numFmtId="192" fontId="1" fillId="0" borderId="1" xfId="0" applyNumberFormat="1" applyFont="1" applyFill="1" applyBorder="1" applyAlignment="1" applyProtection="1">
      <alignment horizontal="right" vertical="center" shrinkToFit="1"/>
    </xf>
    <xf numFmtId="192" fontId="1" fillId="0" borderId="2" xfId="0" applyNumberFormat="1" applyFont="1" applyFill="1" applyBorder="1" applyAlignment="1" applyProtection="1">
      <alignment vertical="center" shrinkToFit="1"/>
    </xf>
    <xf numFmtId="191" fontId="1" fillId="0" borderId="1" xfId="0" applyNumberFormat="1" applyFont="1" applyFill="1" applyBorder="1" applyAlignment="1" applyProtection="1">
      <alignment horizontal="right" vertical="center" shrinkToFit="1"/>
    </xf>
    <xf numFmtId="192" fontId="1" fillId="0" borderId="69" xfId="0" applyNumberFormat="1" applyFont="1" applyFill="1" applyBorder="1" applyAlignment="1" applyProtection="1">
      <alignment vertical="center" shrinkToFit="1"/>
    </xf>
    <xf numFmtId="191" fontId="1" fillId="0" borderId="22" xfId="0" applyNumberFormat="1" applyFont="1" applyFill="1" applyBorder="1" applyAlignment="1" applyProtection="1">
      <alignment horizontal="right" vertical="center" shrinkToFit="1"/>
    </xf>
    <xf numFmtId="191" fontId="1" fillId="0" borderId="54" xfId="0" applyNumberFormat="1" applyFont="1" applyFill="1" applyBorder="1" applyAlignment="1" applyProtection="1">
      <alignment horizontal="right" vertical="center" shrinkToFit="1"/>
    </xf>
    <xf numFmtId="192" fontId="1" fillId="0" borderId="80" xfId="0" applyNumberFormat="1" applyFont="1" applyFill="1" applyBorder="1" applyAlignment="1" applyProtection="1">
      <alignment vertical="center" shrinkToFit="1"/>
    </xf>
    <xf numFmtId="191" fontId="1" fillId="0" borderId="17" xfId="0" applyNumberFormat="1" applyFont="1" applyFill="1" applyBorder="1" applyAlignment="1" applyProtection="1">
      <alignment horizontal="right" vertical="center" shrinkToFit="1"/>
    </xf>
    <xf numFmtId="191" fontId="1" fillId="0" borderId="49" xfId="0" applyNumberFormat="1" applyFont="1" applyFill="1" applyBorder="1" applyAlignment="1" applyProtection="1">
      <alignment horizontal="right" vertical="center" shrinkToFit="1"/>
    </xf>
    <xf numFmtId="191" fontId="1" fillId="0" borderId="21" xfId="0" applyNumberFormat="1" applyFont="1" applyFill="1" applyBorder="1" applyAlignment="1" applyProtection="1">
      <alignment horizontal="right" vertical="center" shrinkToFit="1"/>
    </xf>
    <xf numFmtId="191" fontId="1" fillId="0" borderId="86" xfId="0" applyNumberFormat="1" applyFont="1" applyFill="1" applyBorder="1" applyAlignment="1" applyProtection="1">
      <alignment horizontal="right" vertical="center" shrinkToFit="1"/>
    </xf>
    <xf numFmtId="192" fontId="3" fillId="0" borderId="64" xfId="0" applyNumberFormat="1" applyFont="1" applyFill="1" applyBorder="1" applyAlignment="1" applyProtection="1">
      <alignment horizontal="right" vertical="center" shrinkToFit="1"/>
    </xf>
    <xf numFmtId="192" fontId="3" fillId="0" borderId="77" xfId="0" applyNumberFormat="1" applyFont="1" applyFill="1" applyBorder="1" applyAlignment="1" applyProtection="1">
      <alignment horizontal="right" vertical="center" shrinkToFit="1"/>
    </xf>
    <xf numFmtId="178" fontId="1" fillId="6" borderId="80" xfId="0" applyNumberFormat="1" applyFont="1" applyFill="1" applyBorder="1" applyAlignment="1" applyProtection="1">
      <alignment horizontal="right" vertical="center" shrinkToFit="1"/>
    </xf>
    <xf numFmtId="191" fontId="1" fillId="6" borderId="81" xfId="0" applyNumberFormat="1" applyFont="1" applyFill="1" applyBorder="1" applyAlignment="1" applyProtection="1">
      <alignment horizontal="center" vertical="center" shrinkToFit="1"/>
    </xf>
    <xf numFmtId="178" fontId="1" fillId="6" borderId="2" xfId="0" applyNumberFormat="1" applyFont="1" applyFill="1" applyBorder="1" applyAlignment="1" applyProtection="1">
      <alignment horizontal="right" vertical="center" shrinkToFit="1"/>
    </xf>
    <xf numFmtId="191" fontId="1" fillId="6" borderId="68" xfId="0" applyNumberFormat="1" applyFont="1" applyFill="1" applyBorder="1" applyAlignment="1" applyProtection="1">
      <alignment horizontal="center" vertical="center" shrinkToFit="1"/>
    </xf>
    <xf numFmtId="178" fontId="1" fillId="6" borderId="55" xfId="0" applyNumberFormat="1" applyFont="1" applyFill="1" applyBorder="1" applyAlignment="1" applyProtection="1">
      <alignment horizontal="right" vertical="center" shrinkToFit="1"/>
    </xf>
    <xf numFmtId="191" fontId="1" fillId="6" borderId="69" xfId="0" applyNumberFormat="1" applyFont="1" applyFill="1" applyBorder="1" applyAlignment="1" applyProtection="1">
      <alignment horizontal="center" vertical="center" shrinkToFit="1"/>
    </xf>
    <xf numFmtId="0" fontId="1" fillId="4" borderId="30" xfId="0" applyNumberFormat="1" applyFont="1" applyFill="1" applyBorder="1" applyAlignment="1" applyProtection="1">
      <alignment horizontal="center" vertical="center" shrinkToFit="1"/>
      <protection locked="0"/>
    </xf>
    <xf numFmtId="0" fontId="1" fillId="4" borderId="2" xfId="0" applyNumberFormat="1" applyFont="1" applyFill="1" applyBorder="1" applyAlignment="1" applyProtection="1">
      <alignment horizontal="center" vertical="center" shrinkToFit="1"/>
      <protection locked="0"/>
    </xf>
    <xf numFmtId="0" fontId="1" fillId="4" borderId="55" xfId="0" applyNumberFormat="1" applyFont="1" applyFill="1" applyBorder="1" applyAlignment="1" applyProtection="1">
      <alignment horizontal="center" vertical="center" shrinkToFit="1"/>
      <protection locked="0"/>
    </xf>
    <xf numFmtId="0" fontId="1" fillId="4" borderId="23" xfId="0" applyNumberFormat="1" applyFont="1" applyFill="1" applyBorder="1" applyAlignment="1" applyProtection="1">
      <alignment horizontal="center" vertical="center" shrinkToFit="1"/>
      <protection locked="0"/>
    </xf>
    <xf numFmtId="0" fontId="1" fillId="4" borderId="37" xfId="0" applyNumberFormat="1" applyFont="1" applyFill="1" applyBorder="1" applyAlignment="1" applyProtection="1">
      <alignment horizontal="center" vertical="center" shrinkToFit="1"/>
      <protection locked="0"/>
    </xf>
    <xf numFmtId="0" fontId="65" fillId="0" borderId="0" xfId="6" applyAlignment="1" applyProtection="1">
      <alignment vertical="center"/>
    </xf>
    <xf numFmtId="0" fontId="1" fillId="4" borderId="0" xfId="0" applyFont="1" applyFill="1" applyProtection="1">
      <alignment vertical="center"/>
    </xf>
    <xf numFmtId="0" fontId="1" fillId="4" borderId="0" xfId="0" applyFont="1" applyFill="1" applyBorder="1" applyAlignment="1" applyProtection="1">
      <alignment horizontal="right" vertical="center"/>
    </xf>
    <xf numFmtId="0" fontId="1" fillId="4" borderId="0" xfId="0" applyFont="1" applyFill="1" applyBorder="1" applyAlignment="1" applyProtection="1">
      <alignment horizontal="center" vertical="center"/>
    </xf>
    <xf numFmtId="0" fontId="6" fillId="4" borderId="0"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 fillId="4" borderId="0" xfId="0" applyFont="1" applyFill="1" applyBorder="1" applyProtection="1">
      <alignment vertical="center"/>
      <protection locked="0"/>
    </xf>
    <xf numFmtId="38" fontId="99" fillId="0" borderId="0" xfId="2" applyFont="1" applyFill="1" applyBorder="1" applyProtection="1">
      <alignment vertical="center"/>
    </xf>
    <xf numFmtId="38" fontId="99" fillId="0" borderId="0" xfId="2" applyFont="1" applyFill="1" applyBorder="1" applyAlignment="1" applyProtection="1">
      <alignment vertical="center"/>
    </xf>
    <xf numFmtId="38" fontId="11" fillId="0" borderId="0" xfId="2" applyFont="1" applyFill="1" applyBorder="1" applyAlignment="1" applyProtection="1">
      <alignment vertical="center"/>
    </xf>
    <xf numFmtId="38" fontId="100" fillId="0" borderId="0" xfId="2" applyFont="1" applyFill="1" applyBorder="1" applyProtection="1">
      <alignment vertical="center"/>
    </xf>
    <xf numFmtId="38" fontId="99" fillId="0" borderId="0" xfId="2" applyFont="1" applyFill="1" applyBorder="1" applyAlignment="1" applyProtection="1">
      <alignment horizontal="center" vertical="center"/>
    </xf>
    <xf numFmtId="38" fontId="99" fillId="11" borderId="0" xfId="2" applyFont="1" applyFill="1" applyBorder="1" applyProtection="1">
      <alignment vertical="center"/>
    </xf>
    <xf numFmtId="38" fontId="3" fillId="11" borderId="0" xfId="2" applyFont="1" applyFill="1" applyBorder="1" applyProtection="1">
      <alignment vertical="center"/>
    </xf>
    <xf numFmtId="0" fontId="32" fillId="7" borderId="2" xfId="0" applyFont="1" applyFill="1" applyBorder="1" applyAlignment="1" applyProtection="1">
      <alignment horizontal="center" vertical="center"/>
      <protection locked="0"/>
    </xf>
    <xf numFmtId="0" fontId="4" fillId="0" borderId="0" xfId="6" applyFont="1" applyFill="1" applyAlignment="1" applyProtection="1">
      <alignment horizontal="left" vertical="center"/>
    </xf>
    <xf numFmtId="49" fontId="65" fillId="0" borderId="1" xfId="8" applyNumberFormat="1" applyBorder="1" applyAlignment="1" applyProtection="1">
      <alignment horizontal="center" vertical="center"/>
      <protection hidden="1"/>
    </xf>
    <xf numFmtId="0" fontId="65" fillId="0" borderId="1" xfId="8" applyBorder="1" applyAlignment="1" applyProtection="1">
      <alignment horizontal="center" vertical="center"/>
      <protection hidden="1"/>
    </xf>
    <xf numFmtId="49" fontId="65" fillId="0" borderId="1" xfId="8" applyNumberFormat="1" applyBorder="1" applyProtection="1">
      <alignment vertical="center"/>
      <protection hidden="1"/>
    </xf>
    <xf numFmtId="0" fontId="65" fillId="0" borderId="1" xfId="8" applyFont="1" applyBorder="1" applyProtection="1">
      <alignment vertical="center"/>
      <protection hidden="1"/>
    </xf>
    <xf numFmtId="0" fontId="65" fillId="0" borderId="1" xfId="8" applyBorder="1" applyProtection="1">
      <alignment vertical="center"/>
      <protection hidden="1"/>
    </xf>
    <xf numFmtId="0" fontId="41" fillId="0" borderId="0" xfId="0" applyFont="1" applyFill="1" applyBorder="1" applyProtection="1">
      <alignment vertical="center"/>
    </xf>
    <xf numFmtId="0" fontId="37" fillId="4" borderId="10" xfId="0" applyFont="1" applyFill="1" applyBorder="1" applyAlignment="1" applyProtection="1">
      <alignment horizontal="left" vertical="center"/>
    </xf>
    <xf numFmtId="0" fontId="0" fillId="0" borderId="1" xfId="0" applyBorder="1">
      <alignment vertical="center"/>
    </xf>
    <xf numFmtId="0" fontId="0" fillId="0" borderId="1" xfId="0" applyBorder="1" applyProtection="1">
      <alignment vertical="center"/>
      <protection hidden="1"/>
    </xf>
    <xf numFmtId="0" fontId="1" fillId="7" borderId="2" xfId="0" applyFont="1" applyFill="1" applyBorder="1" applyAlignment="1" applyProtection="1">
      <alignment horizontal="left" vertical="center" shrinkToFit="1"/>
      <protection locked="0"/>
    </xf>
    <xf numFmtId="0" fontId="4" fillId="4" borderId="0" xfId="6" applyFont="1" applyFill="1" applyBorder="1" applyAlignment="1" applyProtection="1">
      <alignment horizontal="center" vertical="center" wrapText="1"/>
      <protection hidden="1"/>
    </xf>
    <xf numFmtId="0" fontId="10" fillId="0" borderId="53" xfId="6" applyFont="1" applyBorder="1" applyAlignment="1" applyProtection="1">
      <alignment horizontal="right" vertical="center"/>
    </xf>
    <xf numFmtId="0" fontId="10" fillId="0" borderId="49" xfId="6" applyFont="1" applyFill="1" applyBorder="1" applyAlignment="1" applyProtection="1">
      <alignment horizontal="center" vertical="center" wrapText="1"/>
    </xf>
    <xf numFmtId="49" fontId="9" fillId="0" borderId="0" xfId="6" applyNumberFormat="1" applyFont="1" applyFill="1" applyBorder="1" applyAlignment="1" applyProtection="1">
      <alignment horizontal="left" vertical="center"/>
    </xf>
    <xf numFmtId="0" fontId="11" fillId="0" borderId="0" xfId="6" applyFont="1" applyBorder="1" applyProtection="1">
      <alignment vertical="center"/>
    </xf>
    <xf numFmtId="0" fontId="37" fillId="0" borderId="0" xfId="0" applyFont="1" applyFill="1" applyAlignment="1" applyProtection="1">
      <alignment horizontal="left" vertical="center"/>
    </xf>
    <xf numFmtId="49" fontId="32" fillId="0" borderId="0" xfId="0" applyNumberFormat="1" applyFont="1" applyFill="1" applyAlignment="1" applyProtection="1">
      <alignment horizontal="left" vertical="center"/>
      <protection hidden="1"/>
    </xf>
    <xf numFmtId="194" fontId="1" fillId="7" borderId="3" xfId="0" applyNumberFormat="1" applyFont="1" applyFill="1" applyBorder="1" applyAlignment="1" applyProtection="1">
      <alignment horizontal="left" vertical="center" shrinkToFit="1"/>
      <protection locked="0"/>
    </xf>
    <xf numFmtId="0" fontId="1" fillId="4" borderId="1"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86" xfId="0" applyFont="1" applyFill="1" applyBorder="1" applyAlignment="1" applyProtection="1">
      <alignment horizontal="left" vertical="center" shrinkToFit="1"/>
    </xf>
    <xf numFmtId="9" fontId="1" fillId="4" borderId="2" xfId="0" applyNumberFormat="1" applyFont="1" applyFill="1" applyBorder="1" applyAlignment="1" applyProtection="1">
      <alignment horizontal="left" vertical="center" shrinkToFit="1"/>
      <protection locked="0"/>
    </xf>
    <xf numFmtId="9" fontId="1" fillId="6" borderId="53" xfId="0" applyNumberFormat="1"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top" shrinkToFit="1"/>
    </xf>
    <xf numFmtId="0" fontId="3" fillId="0" borderId="0" xfId="6" applyFont="1" applyFill="1" applyBorder="1" applyAlignment="1" applyProtection="1">
      <alignment horizontal="left" vertical="center"/>
    </xf>
    <xf numFmtId="0" fontId="4" fillId="4" borderId="0" xfId="6" applyFont="1" applyFill="1" applyBorder="1" applyAlignment="1" applyProtection="1">
      <alignment horizontal="center" vertical="center" wrapText="1"/>
      <protection hidden="1"/>
    </xf>
    <xf numFmtId="0" fontId="1" fillId="7" borderId="0" xfId="6" applyFont="1" applyFill="1" applyBorder="1" applyAlignment="1" applyProtection="1">
      <alignment horizontal="center" vertical="center"/>
    </xf>
    <xf numFmtId="0" fontId="3" fillId="7" borderId="0" xfId="6" applyFont="1" applyFill="1" applyBorder="1" applyAlignment="1" applyProtection="1">
      <alignment horizontal="center" vertical="center" wrapText="1"/>
    </xf>
    <xf numFmtId="0" fontId="3" fillId="0" borderId="0" xfId="6" applyFont="1" applyFill="1" applyBorder="1" applyAlignment="1" applyProtection="1">
      <alignment horizontal="center" vertical="center" wrapText="1"/>
    </xf>
    <xf numFmtId="176" fontId="65" fillId="0" borderId="0" xfId="6" applyNumberFormat="1" applyBorder="1" applyAlignment="1" applyProtection="1">
      <alignment horizontal="center" vertical="center" shrinkToFit="1"/>
    </xf>
    <xf numFmtId="0" fontId="1" fillId="0" borderId="0" xfId="6" applyFont="1" applyFill="1" applyBorder="1" applyAlignment="1" applyProtection="1">
      <alignment horizontal="left" vertical="center" shrinkToFit="1"/>
    </xf>
    <xf numFmtId="176" fontId="65" fillId="0" borderId="0" xfId="6" applyNumberFormat="1" applyFill="1" applyBorder="1" applyAlignment="1" applyProtection="1">
      <alignment horizontal="center" vertical="center"/>
    </xf>
    <xf numFmtId="0" fontId="3" fillId="0" borderId="0" xfId="6" applyFont="1" applyFill="1" applyBorder="1" applyAlignment="1" applyProtection="1">
      <alignment horizontal="center" vertical="center"/>
    </xf>
    <xf numFmtId="176" fontId="65" fillId="9" borderId="0" xfId="6" applyNumberFormat="1" applyFill="1" applyBorder="1" applyAlignment="1" applyProtection="1">
      <alignment horizontal="center" vertical="center" shrinkToFit="1"/>
    </xf>
    <xf numFmtId="0" fontId="1" fillId="0" borderId="0" xfId="6" applyFont="1" applyBorder="1" applyAlignment="1" applyProtection="1">
      <alignment horizontal="center" vertical="center"/>
    </xf>
    <xf numFmtId="0" fontId="65" fillId="0" borderId="0" xfId="6" applyBorder="1" applyAlignment="1" applyProtection="1">
      <alignment horizontal="center" vertical="center"/>
    </xf>
    <xf numFmtId="176" fontId="65" fillId="0" borderId="0" xfId="6" applyNumberFormat="1" applyFill="1" applyBorder="1" applyAlignment="1" applyProtection="1">
      <alignment horizontal="center" vertical="center" shrinkToFit="1"/>
      <protection hidden="1"/>
    </xf>
    <xf numFmtId="0" fontId="10" fillId="0" borderId="53" xfId="6" applyFont="1" applyBorder="1" applyAlignment="1" applyProtection="1">
      <alignment horizontal="right" vertical="center"/>
    </xf>
    <xf numFmtId="0" fontId="10" fillId="0" borderId="49" xfId="6"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xf>
    <xf numFmtId="192" fontId="3" fillId="0" borderId="0" xfId="0" applyNumberFormat="1" applyFont="1" applyFill="1" applyBorder="1" applyAlignment="1" applyProtection="1">
      <alignment horizontal="right" vertical="center" shrinkToFit="1"/>
      <protection hidden="1"/>
    </xf>
    <xf numFmtId="192" fontId="3" fillId="0" borderId="16"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9" fillId="0" borderId="0" xfId="6" applyFont="1" applyFill="1" applyBorder="1" applyAlignment="1" applyProtection="1">
      <alignment horizontal="center" vertical="center"/>
    </xf>
    <xf numFmtId="0" fontId="9" fillId="4" borderId="0" xfId="6" applyFont="1" applyFill="1" applyBorder="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Border="1" applyAlignment="1" applyProtection="1">
      <alignment horizontal="right" vertical="center" wrapText="1"/>
    </xf>
    <xf numFmtId="0" fontId="1" fillId="0" borderId="0" xfId="0" applyFont="1" applyFill="1" applyBorder="1" applyAlignment="1" applyProtection="1">
      <alignment horizontal="right" vertical="center"/>
    </xf>
    <xf numFmtId="0" fontId="51" fillId="0" borderId="0" xfId="0"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0" fontId="1" fillId="7" borderId="2" xfId="0" applyFont="1" applyFill="1" applyBorder="1" applyAlignment="1" applyProtection="1">
      <alignment vertical="center" shrinkToFit="1"/>
      <protection locked="0"/>
    </xf>
    <xf numFmtId="0" fontId="1" fillId="7" borderId="5" xfId="0" applyFont="1" applyFill="1" applyBorder="1" applyAlignment="1" applyProtection="1">
      <alignment vertical="center" shrinkToFit="1"/>
      <protection locked="0"/>
    </xf>
    <xf numFmtId="9" fontId="1" fillId="4" borderId="2" xfId="0" applyNumberFormat="1" applyFont="1" applyFill="1" applyBorder="1" applyAlignment="1" applyProtection="1">
      <alignment vertical="center" shrinkToFit="1"/>
      <protection locked="0"/>
    </xf>
    <xf numFmtId="9" fontId="1" fillId="6" borderId="53" xfId="0" applyNumberFormat="1" applyFont="1" applyFill="1" applyBorder="1" applyAlignment="1" applyProtection="1">
      <alignment vertical="center" shrinkToFit="1"/>
      <protection locked="0"/>
    </xf>
    <xf numFmtId="194" fontId="1" fillId="7" borderId="3" xfId="0" applyNumberFormat="1" applyFont="1" applyFill="1" applyBorder="1" applyAlignment="1" applyProtection="1">
      <alignment horizontal="left" vertical="top" shrinkToFit="1"/>
      <protection locked="0"/>
    </xf>
    <xf numFmtId="0" fontId="1" fillId="7" borderId="2" xfId="0" applyFont="1" applyFill="1" applyBorder="1" applyAlignment="1" applyProtection="1">
      <alignment horizontal="center" vertical="center" shrinkToFit="1"/>
      <protection locked="0"/>
    </xf>
    <xf numFmtId="0" fontId="1" fillId="7" borderId="2" xfId="0" applyFont="1" applyFill="1" applyBorder="1" applyAlignment="1" applyProtection="1">
      <alignment horizontal="left" vertical="top" shrinkToFit="1"/>
      <protection locked="0"/>
    </xf>
    <xf numFmtId="0" fontId="34" fillId="0" borderId="0" xfId="0" applyFont="1" applyFill="1" applyAlignment="1" applyProtection="1">
      <alignment horizontal="left" vertical="center"/>
      <protection hidden="1"/>
    </xf>
    <xf numFmtId="38" fontId="27" fillId="0" borderId="0" xfId="2" applyFont="1" applyProtection="1">
      <alignment vertical="center"/>
    </xf>
    <xf numFmtId="38" fontId="11" fillId="0" borderId="0" xfId="2" applyFont="1" applyFill="1" applyAlignment="1" applyProtection="1">
      <alignment vertical="center"/>
      <protection locked="0"/>
    </xf>
    <xf numFmtId="38" fontId="27" fillId="0" borderId="0" xfId="2" applyFont="1" applyAlignment="1" applyProtection="1">
      <alignment vertical="center"/>
    </xf>
    <xf numFmtId="38" fontId="15" fillId="0" borderId="0" xfId="2" applyFont="1" applyProtection="1">
      <alignment vertical="center"/>
    </xf>
    <xf numFmtId="38" fontId="27" fillId="0" borderId="0" xfId="2" applyFont="1" applyAlignment="1" applyProtection="1">
      <alignment horizontal="center" vertical="center"/>
    </xf>
    <xf numFmtId="38" fontId="27" fillId="0" borderId="0" xfId="2" applyFont="1" applyBorder="1" applyProtection="1">
      <alignment vertical="center"/>
    </xf>
    <xf numFmtId="38" fontId="30" fillId="6" borderId="97" xfId="2" applyFont="1" applyFill="1" applyBorder="1" applyAlignment="1" applyProtection="1">
      <alignment horizontal="center" vertical="center" shrinkToFit="1"/>
      <protection locked="0" hidden="1"/>
    </xf>
    <xf numFmtId="38" fontId="102" fillId="7" borderId="98" xfId="2" applyFont="1" applyFill="1" applyBorder="1" applyAlignment="1" applyProtection="1">
      <alignment horizontal="center" vertical="center" shrinkToFit="1"/>
      <protection locked="0"/>
    </xf>
    <xf numFmtId="38" fontId="102" fillId="7" borderId="99" xfId="2" applyFont="1" applyFill="1" applyBorder="1" applyAlignment="1" applyProtection="1">
      <alignment horizontal="center" vertical="center" shrinkToFit="1"/>
      <protection locked="0"/>
    </xf>
    <xf numFmtId="38" fontId="102" fillId="7" borderId="117" xfId="2" applyFont="1" applyFill="1" applyBorder="1" applyAlignment="1" applyProtection="1">
      <alignment horizontal="center" vertical="center" shrinkToFit="1"/>
      <protection locked="0"/>
    </xf>
    <xf numFmtId="38" fontId="102" fillId="6" borderId="119" xfId="2" applyFont="1" applyFill="1" applyBorder="1" applyAlignment="1" applyProtection="1">
      <alignment horizontal="center" vertical="center" shrinkToFit="1"/>
      <protection locked="0"/>
    </xf>
    <xf numFmtId="38" fontId="102" fillId="6" borderId="117" xfId="2" applyFont="1" applyFill="1" applyBorder="1" applyAlignment="1" applyProtection="1">
      <alignment horizontal="center" vertical="center" shrinkToFit="1"/>
      <protection locked="0"/>
    </xf>
    <xf numFmtId="38" fontId="30" fillId="7" borderId="89" xfId="2" applyFont="1" applyFill="1" applyBorder="1" applyAlignment="1" applyProtection="1">
      <alignment horizontal="center" vertical="center" shrinkToFit="1"/>
      <protection locked="0"/>
    </xf>
    <xf numFmtId="38" fontId="30" fillId="7" borderId="90" xfId="2" applyFont="1" applyFill="1" applyBorder="1" applyAlignment="1" applyProtection="1">
      <alignment horizontal="center" vertical="center" shrinkToFit="1"/>
      <protection locked="0"/>
    </xf>
    <xf numFmtId="38" fontId="30" fillId="7" borderId="104" xfId="2" applyFont="1" applyFill="1" applyBorder="1" applyAlignment="1" applyProtection="1">
      <alignment horizontal="center" vertical="center" shrinkToFit="1"/>
      <protection locked="0"/>
    </xf>
    <xf numFmtId="38" fontId="30" fillId="6" borderId="106" xfId="2" applyFont="1" applyFill="1" applyBorder="1" applyAlignment="1" applyProtection="1">
      <alignment horizontal="center" vertical="center" shrinkToFit="1"/>
      <protection locked="0"/>
    </xf>
    <xf numFmtId="38" fontId="30" fillId="6" borderId="104" xfId="2" applyFont="1" applyFill="1" applyBorder="1" applyAlignment="1" applyProtection="1">
      <alignment horizontal="center" vertical="center" shrinkToFit="1"/>
      <protection locked="0"/>
    </xf>
    <xf numFmtId="38" fontId="3" fillId="6" borderId="97" xfId="2" applyFont="1" applyFill="1" applyBorder="1" applyAlignment="1" applyProtection="1">
      <alignment horizontal="center" vertical="center" shrinkToFit="1"/>
      <protection locked="0" hidden="1"/>
    </xf>
    <xf numFmtId="3" fontId="3" fillId="8" borderId="122" xfId="2" applyNumberFormat="1" applyFont="1" applyFill="1" applyBorder="1" applyAlignment="1" applyProtection="1">
      <alignment horizontal="center" vertical="center" shrinkToFit="1"/>
    </xf>
    <xf numFmtId="38" fontId="27" fillId="4" borderId="0" xfId="2" applyFont="1" applyFill="1" applyProtection="1">
      <alignment vertical="center"/>
    </xf>
    <xf numFmtId="38" fontId="3" fillId="6" borderId="41" xfId="2" applyFont="1" applyFill="1" applyBorder="1" applyAlignment="1" applyProtection="1">
      <alignment horizontal="center" vertical="center" shrinkToFit="1"/>
      <protection locked="0" hidden="1"/>
    </xf>
    <xf numFmtId="49" fontId="9" fillId="0" borderId="0" xfId="0" applyNumberFormat="1" applyFont="1" applyFill="1" applyAlignment="1" applyProtection="1">
      <alignment vertical="center"/>
      <protection hidden="1"/>
    </xf>
    <xf numFmtId="0" fontId="27" fillId="0" borderId="0" xfId="0" applyFont="1" applyFill="1" applyBorder="1" applyAlignment="1" applyProtection="1">
      <alignment vertical="center"/>
    </xf>
    <xf numFmtId="0" fontId="1" fillId="7" borderId="23" xfId="0" applyNumberFormat="1" applyFont="1" applyFill="1" applyBorder="1" applyAlignment="1" applyProtection="1">
      <alignment horizontal="center" vertical="center" shrinkToFit="1"/>
      <protection locked="0"/>
    </xf>
    <xf numFmtId="0" fontId="1" fillId="7" borderId="37" xfId="0" applyNumberFormat="1" applyFont="1" applyFill="1" applyBorder="1" applyAlignment="1" applyProtection="1">
      <alignment horizontal="center" vertical="center" shrinkToFit="1"/>
      <protection locked="0"/>
    </xf>
    <xf numFmtId="0" fontId="1" fillId="7" borderId="55" xfId="0" applyNumberFormat="1" applyFont="1" applyFill="1" applyBorder="1" applyAlignment="1" applyProtection="1">
      <alignment horizontal="center" vertical="center" shrinkToFit="1"/>
      <protection locked="0"/>
    </xf>
    <xf numFmtId="0" fontId="1" fillId="0" borderId="0" xfId="0" applyFont="1" applyAlignment="1" applyProtection="1">
      <alignment horizontal="left" vertical="center" shrinkToFit="1"/>
    </xf>
    <xf numFmtId="193" fontId="1" fillId="7" borderId="55" xfId="0" applyNumberFormat="1" applyFont="1" applyFill="1" applyBorder="1" applyAlignment="1" applyProtection="1">
      <alignment horizontal="left" vertical="center" shrinkToFit="1"/>
      <protection locked="0"/>
    </xf>
    <xf numFmtId="193" fontId="1" fillId="7" borderId="57" xfId="0" applyNumberFormat="1" applyFont="1" applyFill="1" applyBorder="1" applyAlignment="1" applyProtection="1">
      <alignment horizontal="left" vertical="center" shrinkToFit="1"/>
      <protection locked="0"/>
    </xf>
    <xf numFmtId="0" fontId="1" fillId="0" borderId="54" xfId="0" applyFont="1" applyFill="1" applyBorder="1" applyAlignment="1" applyProtection="1">
      <alignment horizontal="left" vertical="top" shrinkToFit="1"/>
    </xf>
    <xf numFmtId="0" fontId="0" fillId="0" borderId="54" xfId="0" applyFill="1" applyBorder="1" applyAlignment="1" applyProtection="1">
      <alignment horizontal="left" vertical="top" shrinkToFit="1"/>
    </xf>
    <xf numFmtId="0" fontId="1" fillId="7" borderId="55" xfId="0" applyNumberFormat="1" applyFont="1" applyFill="1" applyBorder="1" applyAlignment="1" applyProtection="1">
      <alignment horizontal="left" vertical="top" shrinkToFit="1"/>
      <protection locked="0"/>
    </xf>
    <xf numFmtId="0" fontId="1" fillId="7" borderId="57" xfId="0" applyNumberFormat="1" applyFont="1" applyFill="1" applyBorder="1" applyAlignment="1" applyProtection="1">
      <alignment horizontal="left" vertical="top" shrinkToFit="1"/>
      <protection locked="0"/>
    </xf>
    <xf numFmtId="0" fontId="1" fillId="7" borderId="142" xfId="0" applyNumberFormat="1" applyFont="1" applyFill="1" applyBorder="1" applyAlignment="1" applyProtection="1">
      <alignment horizontal="left" vertical="top" shrinkToFit="1"/>
      <protection locked="0"/>
    </xf>
    <xf numFmtId="0" fontId="4" fillId="0" borderId="6" xfId="0"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wrapText="1"/>
    </xf>
    <xf numFmtId="0" fontId="53" fillId="0" borderId="39" xfId="0" applyFont="1" applyFill="1" applyBorder="1" applyAlignment="1" applyProtection="1">
      <alignment horizontal="center" vertical="center" wrapText="1"/>
    </xf>
    <xf numFmtId="0" fontId="53" fillId="0" borderId="9"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0" fontId="53" fillId="0" borderId="147"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shrinkToFit="1"/>
    </xf>
    <xf numFmtId="0" fontId="30" fillId="0" borderId="138" xfId="0" applyFont="1" applyFill="1" applyBorder="1" applyAlignment="1" applyProtection="1">
      <alignment horizontal="left" vertical="center" shrinkToFit="1"/>
    </xf>
    <xf numFmtId="0" fontId="1" fillId="7" borderId="80" xfId="0" applyFont="1" applyFill="1" applyBorder="1" applyAlignment="1" applyProtection="1">
      <alignment horizontal="left" vertical="center" shrinkToFit="1"/>
      <protection locked="0"/>
    </xf>
    <xf numFmtId="0" fontId="1" fillId="7" borderId="4" xfId="0" applyFont="1" applyFill="1" applyBorder="1" applyAlignment="1" applyProtection="1">
      <alignment horizontal="left" vertical="center" shrinkToFit="1"/>
      <protection locked="0"/>
    </xf>
    <xf numFmtId="0" fontId="0" fillId="0" borderId="4" xfId="0" applyBorder="1" applyAlignment="1" applyProtection="1">
      <alignment vertical="center" shrinkToFit="1"/>
      <protection locked="0"/>
    </xf>
    <xf numFmtId="0" fontId="0" fillId="0" borderId="141" xfId="0" applyBorder="1" applyAlignment="1" applyProtection="1">
      <alignment vertical="center" shrinkToFit="1"/>
      <protection locked="0"/>
    </xf>
    <xf numFmtId="0" fontId="3" fillId="0" borderId="57" xfId="0" applyFont="1" applyFill="1" applyBorder="1" applyAlignment="1" applyProtection="1">
      <alignment horizontal="left" vertical="center"/>
    </xf>
    <xf numFmtId="0" fontId="3" fillId="0" borderId="82" xfId="0" applyFont="1" applyFill="1" applyBorder="1" applyAlignment="1" applyProtection="1">
      <alignment horizontal="left" vertical="center"/>
    </xf>
    <xf numFmtId="49" fontId="1" fillId="7" borderId="55" xfId="0" applyNumberFormat="1" applyFont="1" applyFill="1" applyBorder="1" applyAlignment="1" applyProtection="1">
      <alignment horizontal="left" vertical="center" shrinkToFit="1"/>
      <protection locked="0"/>
    </xf>
    <xf numFmtId="49" fontId="1" fillId="7" borderId="57" xfId="0" applyNumberFormat="1" applyFont="1" applyFill="1" applyBorder="1" applyAlignment="1" applyProtection="1">
      <alignment horizontal="left" vertical="center" shrinkToFit="1"/>
      <protection locked="0"/>
    </xf>
    <xf numFmtId="0" fontId="3" fillId="0" borderId="55" xfId="0" applyFont="1" applyFill="1" applyBorder="1" applyAlignment="1" applyProtection="1">
      <alignment horizontal="left" vertical="center"/>
    </xf>
    <xf numFmtId="0" fontId="1" fillId="7" borderId="55" xfId="0" applyFont="1" applyFill="1" applyBorder="1" applyAlignment="1" applyProtection="1">
      <alignment horizontal="left" vertical="center" shrinkToFit="1"/>
      <protection locked="0"/>
    </xf>
    <xf numFmtId="0" fontId="1" fillId="7" borderId="57" xfId="0" applyFont="1" applyFill="1" applyBorder="1" applyAlignment="1" applyProtection="1">
      <alignment horizontal="left" vertical="center" shrinkToFit="1"/>
      <protection locked="0"/>
    </xf>
    <xf numFmtId="0" fontId="1" fillId="7" borderId="142" xfId="0" applyFont="1" applyFill="1" applyBorder="1" applyAlignment="1" applyProtection="1">
      <alignment horizontal="left" vertical="center" shrinkToFit="1"/>
      <protection locked="0"/>
    </xf>
    <xf numFmtId="0" fontId="4" fillId="0" borderId="17" xfId="0" applyFont="1" applyBorder="1" applyAlignment="1" applyProtection="1">
      <alignment horizontal="center" vertical="center" textRotation="255" wrapText="1"/>
    </xf>
    <xf numFmtId="0" fontId="4" fillId="0" borderId="18" xfId="0" applyFont="1" applyBorder="1" applyAlignment="1" applyProtection="1">
      <alignment horizontal="center" vertical="center" textRotation="255"/>
    </xf>
    <xf numFmtId="0" fontId="4" fillId="0" borderId="22" xfId="0" applyFont="1" applyBorder="1" applyAlignment="1" applyProtection="1">
      <alignment horizontal="center" vertical="center" textRotation="255"/>
    </xf>
    <xf numFmtId="0" fontId="3" fillId="0" borderId="49" xfId="0" applyFont="1" applyBorder="1" applyAlignment="1" applyProtection="1">
      <alignment horizontal="left" vertical="center"/>
    </xf>
    <xf numFmtId="0" fontId="1" fillId="7" borderId="50" xfId="0" applyFont="1" applyFill="1" applyBorder="1" applyAlignment="1" applyProtection="1">
      <alignment horizontal="left" vertical="center" shrinkToFit="1"/>
      <protection locked="0"/>
    </xf>
    <xf numFmtId="0" fontId="1" fillId="7" borderId="59" xfId="0" applyFont="1" applyFill="1" applyBorder="1" applyAlignment="1" applyProtection="1">
      <alignment horizontal="left" vertical="center" shrinkToFit="1"/>
      <protection locked="0"/>
    </xf>
    <xf numFmtId="0" fontId="1" fillId="7" borderId="74" xfId="0" applyFont="1" applyFill="1" applyBorder="1" applyAlignment="1" applyProtection="1">
      <alignment horizontal="left" vertical="center" shrinkToFit="1"/>
      <protection locked="0"/>
    </xf>
    <xf numFmtId="0" fontId="3" fillId="0" borderId="1" xfId="0" applyFont="1" applyBorder="1" applyAlignment="1" applyProtection="1">
      <alignment horizontal="left" vertical="center"/>
    </xf>
    <xf numFmtId="0" fontId="1" fillId="7" borderId="2" xfId="0" applyFont="1" applyFill="1" applyBorder="1" applyAlignment="1" applyProtection="1">
      <alignment horizontal="left" vertical="center" shrinkToFit="1"/>
      <protection locked="0"/>
    </xf>
    <xf numFmtId="0" fontId="1" fillId="7" borderId="5" xfId="0" applyFont="1" applyFill="1" applyBorder="1" applyAlignment="1" applyProtection="1">
      <alignment horizontal="left" vertical="center" shrinkToFit="1"/>
      <protection locked="0"/>
    </xf>
    <xf numFmtId="0" fontId="1" fillId="7" borderId="53" xfId="0" applyFont="1" applyFill="1" applyBorder="1" applyAlignment="1" applyProtection="1">
      <alignment horizontal="left" vertical="center" shrinkToFit="1"/>
      <protection locked="0"/>
    </xf>
    <xf numFmtId="0" fontId="3" fillId="0" borderId="37" xfId="0" applyFont="1" applyBorder="1" applyAlignment="1" applyProtection="1">
      <alignment horizontal="left" vertical="center"/>
    </xf>
    <xf numFmtId="0" fontId="3" fillId="0" borderId="35" xfId="0" applyFont="1" applyBorder="1" applyAlignment="1" applyProtection="1">
      <alignment horizontal="left" vertical="center"/>
    </xf>
    <xf numFmtId="0" fontId="27" fillId="0" borderId="80" xfId="0" applyFont="1" applyBorder="1" applyAlignment="1" applyProtection="1">
      <alignment vertical="center"/>
    </xf>
    <xf numFmtId="0" fontId="27" fillId="0" borderId="138" xfId="0" applyFont="1" applyBorder="1" applyAlignment="1" applyProtection="1">
      <alignment vertical="center"/>
    </xf>
    <xf numFmtId="0" fontId="1" fillId="0" borderId="2" xfId="0" applyFont="1" applyFill="1" applyBorder="1" applyAlignment="1" applyProtection="1">
      <alignment horizontal="left" vertical="top" shrinkToFit="1"/>
    </xf>
    <xf numFmtId="0" fontId="1" fillId="0" borderId="3" xfId="0" applyFont="1" applyFill="1" applyBorder="1" applyAlignment="1" applyProtection="1">
      <alignment horizontal="left" vertical="top" shrinkToFit="1"/>
    </xf>
    <xf numFmtId="0" fontId="1" fillId="7" borderId="2" xfId="0" applyFont="1" applyFill="1" applyBorder="1" applyAlignment="1" applyProtection="1">
      <alignment horizontal="left" vertical="top" shrinkToFit="1"/>
      <protection locked="0"/>
    </xf>
    <xf numFmtId="0" fontId="0" fillId="7" borderId="5" xfId="0" applyFill="1" applyBorder="1" applyAlignment="1" applyProtection="1">
      <alignment vertical="center" shrinkToFit="1"/>
      <protection locked="0"/>
    </xf>
    <xf numFmtId="0" fontId="0" fillId="7" borderId="53" xfId="0" applyFill="1" applyBorder="1" applyAlignment="1" applyProtection="1">
      <alignment vertical="center" shrinkToFit="1"/>
      <protection locked="0"/>
    </xf>
    <xf numFmtId="49" fontId="1" fillId="7" borderId="2" xfId="0" applyNumberFormat="1" applyFont="1" applyFill="1" applyBorder="1" applyAlignment="1" applyProtection="1">
      <alignment horizontal="left" vertical="top" shrinkToFit="1"/>
      <protection locked="0"/>
    </xf>
    <xf numFmtId="49" fontId="1" fillId="7" borderId="5" xfId="0" applyNumberFormat="1" applyFont="1" applyFill="1" applyBorder="1" applyAlignment="1" applyProtection="1">
      <alignment horizontal="left" vertical="top" shrinkToFit="1"/>
      <protection locked="0"/>
    </xf>
    <xf numFmtId="0" fontId="3" fillId="0" borderId="2" xfId="0" applyFont="1" applyFill="1" applyBorder="1" applyAlignment="1" applyProtection="1">
      <alignment horizontal="left" vertical="top" shrinkToFit="1"/>
    </xf>
    <xf numFmtId="0" fontId="27" fillId="0" borderId="3" xfId="0" applyFont="1" applyFill="1" applyBorder="1" applyAlignment="1" applyProtection="1">
      <alignment horizontal="left" vertical="top" shrinkToFit="1"/>
    </xf>
    <xf numFmtId="49" fontId="1" fillId="7" borderId="53" xfId="0" applyNumberFormat="1" applyFont="1" applyFill="1" applyBorder="1" applyAlignment="1" applyProtection="1">
      <alignment horizontal="left" vertical="top" shrinkToFit="1"/>
      <protection locked="0"/>
    </xf>
    <xf numFmtId="0" fontId="3" fillId="0" borderId="5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0" fillId="0" borderId="5" xfId="0" applyBorder="1" applyAlignment="1" applyProtection="1">
      <alignment vertical="center" shrinkToFit="1"/>
      <protection locked="0"/>
    </xf>
    <xf numFmtId="0" fontId="1" fillId="0" borderId="1" xfId="0" applyFont="1" applyFill="1" applyBorder="1" applyAlignment="1" applyProtection="1">
      <alignment horizontal="left" vertical="top" shrinkToFit="1"/>
    </xf>
    <xf numFmtId="0" fontId="0" fillId="0" borderId="1" xfId="0" applyFill="1" applyBorder="1" applyAlignment="1" applyProtection="1">
      <alignment horizontal="left" vertical="top" shrinkToFit="1"/>
    </xf>
    <xf numFmtId="184" fontId="1" fillId="7" borderId="2" xfId="0" applyNumberFormat="1" applyFont="1" applyFill="1" applyBorder="1" applyAlignment="1" applyProtection="1">
      <alignment horizontal="left" vertical="top" shrinkToFit="1"/>
      <protection locked="0"/>
    </xf>
    <xf numFmtId="184" fontId="1" fillId="7" borderId="5" xfId="0" applyNumberFormat="1" applyFont="1" applyFill="1" applyBorder="1" applyAlignment="1" applyProtection="1">
      <alignment horizontal="left" vertical="top" shrinkToFit="1"/>
      <protection locked="0"/>
    </xf>
    <xf numFmtId="184" fontId="1" fillId="7" borderId="53" xfId="0" applyNumberFormat="1" applyFont="1" applyFill="1" applyBorder="1" applyAlignment="1" applyProtection="1">
      <alignment horizontal="left" vertical="top" shrinkToFit="1"/>
      <protection locked="0"/>
    </xf>
    <xf numFmtId="0" fontId="3" fillId="0" borderId="2" xfId="0" applyFont="1" applyBorder="1" applyAlignment="1" applyProtection="1">
      <alignment horizontal="left" vertical="center" shrinkToFit="1"/>
    </xf>
    <xf numFmtId="0" fontId="3" fillId="0" borderId="3" xfId="0" applyFont="1" applyBorder="1" applyAlignment="1" applyProtection="1">
      <alignment horizontal="left" vertical="center" shrinkToFit="1"/>
    </xf>
    <xf numFmtId="193" fontId="1" fillId="7" borderId="2" xfId="0" applyNumberFormat="1" applyFont="1" applyFill="1" applyBorder="1" applyAlignment="1" applyProtection="1">
      <alignment horizontal="left" vertical="center" shrinkToFit="1"/>
      <protection locked="0"/>
    </xf>
    <xf numFmtId="0" fontId="1" fillId="0" borderId="2" xfId="0" applyFont="1" applyFill="1" applyBorder="1" applyAlignment="1" applyProtection="1">
      <alignment horizontal="left" vertical="center" shrinkToFit="1"/>
    </xf>
    <xf numFmtId="0" fontId="1" fillId="0" borderId="3" xfId="0" applyFont="1" applyFill="1" applyBorder="1" applyAlignment="1" applyProtection="1">
      <alignment horizontal="left" vertical="center" shrinkToFit="1"/>
    </xf>
    <xf numFmtId="184" fontId="55" fillId="7" borderId="5" xfId="4" applyNumberFormat="1" applyFill="1" applyBorder="1" applyAlignment="1" applyProtection="1">
      <alignment horizontal="left" vertical="top" shrinkToFit="1"/>
      <protection locked="0"/>
    </xf>
    <xf numFmtId="184" fontId="0" fillId="0" borderId="5" xfId="0" applyNumberFormat="1" applyBorder="1" applyAlignment="1" applyProtection="1">
      <alignment vertical="center" shrinkToFit="1"/>
      <protection locked="0"/>
    </xf>
    <xf numFmtId="184" fontId="0" fillId="0" borderId="53" xfId="0" applyNumberFormat="1" applyBorder="1" applyAlignment="1" applyProtection="1">
      <alignment vertical="center" shrinkToFit="1"/>
      <protection locked="0"/>
    </xf>
    <xf numFmtId="0" fontId="3" fillId="0" borderId="55" xfId="0" applyFont="1" applyBorder="1" applyAlignment="1" applyProtection="1">
      <alignment horizontal="left" vertical="center"/>
    </xf>
    <xf numFmtId="0" fontId="3" fillId="0" borderId="82" xfId="0" applyFont="1" applyBorder="1" applyAlignment="1" applyProtection="1">
      <alignment horizontal="left" vertical="center"/>
    </xf>
    <xf numFmtId="0" fontId="0" fillId="0" borderId="57" xfId="0" applyBorder="1" applyAlignment="1" applyProtection="1">
      <alignment horizontal="left" vertical="center" shrinkToFit="1"/>
      <protection locked="0"/>
    </xf>
    <xf numFmtId="193" fontId="1" fillId="7" borderId="5" xfId="0" applyNumberFormat="1" applyFont="1" applyFill="1" applyBorder="1" applyAlignment="1" applyProtection="1">
      <alignment horizontal="left" vertical="center" shrinkToFit="1"/>
      <protection locked="0"/>
    </xf>
    <xf numFmtId="0" fontId="1" fillId="7" borderId="3" xfId="0" applyFont="1" applyFill="1" applyBorder="1" applyAlignment="1" applyProtection="1">
      <alignment horizontal="left" vertical="center" shrinkToFit="1"/>
      <protection locked="0"/>
    </xf>
    <xf numFmtId="0" fontId="1" fillId="0" borderId="2" xfId="0" applyFont="1" applyBorder="1" applyAlignment="1" applyProtection="1">
      <alignment horizontal="left" vertical="top" shrinkToFit="1"/>
    </xf>
    <xf numFmtId="0" fontId="1" fillId="0" borderId="3" xfId="0" applyFont="1" applyBorder="1" applyAlignment="1" applyProtection="1">
      <alignment horizontal="left" vertical="top" shrinkToFit="1"/>
    </xf>
    <xf numFmtId="0" fontId="3" fillId="0" borderId="55" xfId="0" applyFont="1" applyBorder="1" applyAlignment="1" applyProtection="1">
      <alignment horizontal="left" vertical="center" shrinkToFit="1"/>
    </xf>
    <xf numFmtId="0" fontId="3" fillId="0" borderId="82" xfId="0" applyFont="1" applyBorder="1" applyAlignment="1" applyProtection="1">
      <alignment horizontal="left" vertical="center" shrinkToFit="1"/>
    </xf>
    <xf numFmtId="193" fontId="1" fillId="7" borderId="82" xfId="0" applyNumberFormat="1" applyFont="1" applyFill="1" applyBorder="1" applyAlignment="1" applyProtection="1">
      <alignment horizontal="left" vertical="center" shrinkToFit="1"/>
      <protection locked="0"/>
    </xf>
    <xf numFmtId="0" fontId="1" fillId="0" borderId="55" xfId="0" applyFont="1" applyBorder="1" applyAlignment="1" applyProtection="1">
      <alignment horizontal="left" vertical="center" shrinkToFit="1"/>
    </xf>
    <xf numFmtId="0" fontId="1" fillId="0" borderId="82" xfId="0" applyFont="1" applyBorder="1" applyAlignment="1" applyProtection="1">
      <alignment horizontal="left" vertical="center" shrinkToFit="1"/>
    </xf>
    <xf numFmtId="184" fontId="1" fillId="7" borderId="55" xfId="0" applyNumberFormat="1" applyFont="1" applyFill="1" applyBorder="1" applyAlignment="1" applyProtection="1">
      <alignment horizontal="left" vertical="top" shrinkToFit="1"/>
      <protection locked="0"/>
    </xf>
    <xf numFmtId="184" fontId="1" fillId="7" borderId="57" xfId="0" applyNumberFormat="1" applyFont="1" applyFill="1" applyBorder="1" applyAlignment="1" applyProtection="1">
      <alignment horizontal="left" vertical="top" shrinkToFit="1"/>
      <protection locked="0"/>
    </xf>
    <xf numFmtId="184" fontId="1" fillId="7" borderId="142" xfId="0" applyNumberFormat="1" applyFont="1" applyFill="1" applyBorder="1" applyAlignment="1" applyProtection="1">
      <alignment horizontal="left" vertical="top" shrinkToFit="1"/>
      <protection locked="0"/>
    </xf>
    <xf numFmtId="0" fontId="4" fillId="0" borderId="74" xfId="0" applyFont="1" applyBorder="1" applyAlignment="1" applyProtection="1">
      <alignment horizontal="center" vertical="center" textRotation="255" wrapText="1"/>
    </xf>
    <xf numFmtId="0" fontId="4" fillId="0" borderId="53" xfId="0" applyFont="1" applyBorder="1" applyAlignment="1" applyProtection="1">
      <alignment horizontal="center" vertical="center" textRotation="255"/>
    </xf>
    <xf numFmtId="0" fontId="52" fillId="0" borderId="53" xfId="0" applyFont="1" applyBorder="1" applyAlignment="1" applyProtection="1">
      <alignment horizontal="center" vertical="center" textRotation="255"/>
    </xf>
    <xf numFmtId="0" fontId="52" fillId="0" borderId="142" xfId="0" applyFont="1" applyBorder="1" applyAlignment="1" applyProtection="1">
      <alignment horizontal="center" vertical="center" textRotation="255"/>
    </xf>
    <xf numFmtId="0" fontId="3" fillId="0" borderId="50" xfId="0" applyFont="1" applyBorder="1" applyAlignment="1" applyProtection="1">
      <alignment horizontal="left" vertical="center" shrinkToFit="1"/>
    </xf>
    <xf numFmtId="0" fontId="30" fillId="0" borderId="85" xfId="0" applyFont="1" applyBorder="1" applyAlignment="1" applyProtection="1">
      <alignment horizontal="left" vertical="center" shrinkToFit="1"/>
    </xf>
    <xf numFmtId="0" fontId="0" fillId="0" borderId="59" xfId="0" applyBorder="1" applyAlignment="1" applyProtection="1">
      <alignment vertical="center" shrinkToFit="1"/>
      <protection locked="0"/>
    </xf>
    <xf numFmtId="0" fontId="0" fillId="0" borderId="74"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1" xfId="0" applyBorder="1" applyAlignment="1" applyProtection="1">
      <alignment horizontal="left" vertical="top" shrinkToFit="1"/>
    </xf>
    <xf numFmtId="0" fontId="1" fillId="7" borderId="5" xfId="0" applyFont="1" applyFill="1" applyBorder="1" applyAlignment="1" applyProtection="1">
      <alignment horizontal="left" vertical="top" shrinkToFit="1"/>
      <protection locked="0"/>
    </xf>
    <xf numFmtId="49" fontId="1" fillId="7" borderId="80" xfId="0" applyNumberFormat="1" applyFont="1" applyFill="1" applyBorder="1" applyAlignment="1" applyProtection="1">
      <alignment horizontal="left" vertical="top" shrinkToFit="1"/>
      <protection locked="0"/>
    </xf>
    <xf numFmtId="49" fontId="0" fillId="0" borderId="5" xfId="0" applyNumberFormat="1" applyBorder="1" applyAlignment="1" applyProtection="1">
      <alignment vertical="center" shrinkToFit="1"/>
      <protection locked="0"/>
    </xf>
    <xf numFmtId="49" fontId="0" fillId="0" borderId="53" xfId="0" applyNumberFormat="1" applyBorder="1" applyAlignment="1" applyProtection="1">
      <alignment vertical="center" shrinkToFit="1"/>
      <protection locked="0"/>
    </xf>
    <xf numFmtId="0" fontId="1" fillId="0" borderId="36" xfId="0" applyFont="1" applyBorder="1" applyAlignment="1" applyProtection="1">
      <alignment horizontal="left" vertical="top" shrinkToFit="1"/>
    </xf>
    <xf numFmtId="0" fontId="0" fillId="0" borderId="57" xfId="0" applyBorder="1" applyAlignment="1" applyProtection="1">
      <alignment vertical="center" shrinkToFit="1"/>
      <protection locked="0"/>
    </xf>
    <xf numFmtId="0" fontId="4" fillId="0" borderId="83" xfId="0" applyFont="1" applyBorder="1" applyAlignment="1" applyProtection="1">
      <alignment horizontal="center" vertical="center" textRotation="255"/>
    </xf>
    <xf numFmtId="0" fontId="4" fillId="0" borderId="20" xfId="0" applyFont="1" applyBorder="1" applyAlignment="1" applyProtection="1">
      <alignment horizontal="center" vertical="center" textRotation="255"/>
    </xf>
    <xf numFmtId="0" fontId="4" fillId="0" borderId="48" xfId="0" applyFont="1" applyBorder="1" applyAlignment="1" applyProtection="1">
      <alignment horizontal="center" vertical="center" textRotation="255"/>
    </xf>
    <xf numFmtId="0" fontId="3" fillId="0" borderId="50" xfId="0" applyFont="1" applyBorder="1" applyAlignment="1" applyProtection="1">
      <alignment horizontal="left" vertical="center"/>
    </xf>
    <xf numFmtId="0" fontId="3" fillId="0" borderId="85" xfId="0" applyFont="1" applyBorder="1" applyAlignment="1" applyProtection="1">
      <alignment horizontal="left" vertical="center"/>
    </xf>
    <xf numFmtId="0" fontId="1" fillId="4" borderId="2" xfId="0" applyFont="1" applyFill="1" applyBorder="1" applyAlignment="1" applyProtection="1">
      <alignment horizontal="left" vertical="center" shrinkToFit="1"/>
      <protection locked="0"/>
    </xf>
    <xf numFmtId="0" fontId="1" fillId="4" borderId="3" xfId="0" applyFont="1" applyFill="1" applyBorder="1" applyAlignment="1" applyProtection="1">
      <alignment horizontal="left" vertical="center" shrinkToFit="1"/>
      <protection locked="0"/>
    </xf>
    <xf numFmtId="0" fontId="3" fillId="0" borderId="80" xfId="0" applyFont="1" applyBorder="1" applyAlignment="1" applyProtection="1">
      <alignment horizontal="left" vertical="center"/>
    </xf>
    <xf numFmtId="0" fontId="3" fillId="0" borderId="138" xfId="0" applyFont="1" applyBorder="1" applyAlignment="1" applyProtection="1">
      <alignment horizontal="left" vertical="center"/>
    </xf>
    <xf numFmtId="0" fontId="1" fillId="7" borderId="53" xfId="0" applyFont="1" applyFill="1" applyBorder="1" applyAlignment="1" applyProtection="1">
      <alignment horizontal="left" vertical="top" shrinkToFit="1"/>
      <protection locked="0"/>
    </xf>
    <xf numFmtId="49" fontId="1" fillId="7" borderId="3" xfId="0" applyNumberFormat="1" applyFont="1" applyFill="1" applyBorder="1" applyAlignment="1" applyProtection="1">
      <alignment horizontal="left" vertical="top" shrinkToFit="1"/>
      <protection locked="0"/>
    </xf>
    <xf numFmtId="0" fontId="3" fillId="0" borderId="3" xfId="0" applyFont="1" applyFill="1" applyBorder="1" applyAlignment="1" applyProtection="1">
      <alignment horizontal="left" vertical="top" shrinkToFit="1"/>
    </xf>
    <xf numFmtId="0" fontId="0" fillId="0" borderId="3" xfId="0" applyBorder="1" applyAlignment="1" applyProtection="1">
      <alignment horizontal="left" vertical="top" shrinkToFit="1"/>
    </xf>
    <xf numFmtId="0" fontId="1" fillId="0" borderId="55" xfId="0" applyFont="1" applyBorder="1" applyAlignment="1" applyProtection="1">
      <alignment horizontal="left" vertical="center" wrapText="1"/>
    </xf>
    <xf numFmtId="0" fontId="1" fillId="0" borderId="82" xfId="0" applyFont="1" applyBorder="1" applyAlignment="1" applyProtection="1">
      <alignment horizontal="left" vertical="center" wrapText="1"/>
    </xf>
    <xf numFmtId="184" fontId="54" fillId="7" borderId="55" xfId="4" applyNumberFormat="1" applyFont="1" applyFill="1" applyBorder="1" applyAlignment="1" applyProtection="1">
      <alignment horizontal="left" vertical="top" shrinkToFit="1"/>
      <protection locked="0"/>
    </xf>
    <xf numFmtId="0" fontId="9" fillId="0" borderId="8" xfId="0" applyFont="1" applyBorder="1" applyAlignment="1" applyProtection="1">
      <alignment horizontal="center" vertical="center" textRotation="255" wrapText="1"/>
    </xf>
    <xf numFmtId="0" fontId="9" fillId="0" borderId="66" xfId="0" applyFont="1" applyBorder="1" applyAlignment="1" applyProtection="1">
      <alignment horizontal="center" vertical="center" textRotation="255"/>
    </xf>
    <xf numFmtId="0" fontId="9" fillId="0" borderId="11" xfId="0" applyFont="1" applyBorder="1" applyAlignment="1" applyProtection="1">
      <alignment horizontal="center" vertical="center" textRotation="255"/>
    </xf>
    <xf numFmtId="0" fontId="4" fillId="0" borderId="21" xfId="0" applyFont="1" applyBorder="1" applyAlignment="1" applyProtection="1">
      <alignment horizontal="center" vertical="center" textRotation="255"/>
    </xf>
    <xf numFmtId="180" fontId="1" fillId="7" borderId="50" xfId="0" applyNumberFormat="1" applyFont="1" applyFill="1" applyBorder="1" applyAlignment="1" applyProtection="1">
      <alignment horizontal="left" vertical="center" shrinkToFit="1"/>
      <protection locked="0"/>
    </xf>
    <xf numFmtId="180" fontId="1" fillId="7" borderId="59" xfId="0" applyNumberFormat="1" applyFont="1" applyFill="1" applyBorder="1" applyAlignment="1" applyProtection="1">
      <alignment horizontal="left" vertical="center" shrinkToFit="1"/>
      <protection locked="0"/>
    </xf>
    <xf numFmtId="180" fontId="1" fillId="7" borderId="74" xfId="0" applyNumberFormat="1" applyFont="1" applyFill="1" applyBorder="1" applyAlignment="1" applyProtection="1">
      <alignment horizontal="left" vertical="center" shrinkToFit="1"/>
      <protection locked="0"/>
    </xf>
    <xf numFmtId="0" fontId="27" fillId="0" borderId="3" xfId="0" applyFont="1" applyBorder="1" applyAlignment="1" applyProtection="1">
      <alignment horizontal="left" vertical="top" shrinkToFit="1"/>
    </xf>
    <xf numFmtId="0" fontId="9" fillId="0" borderId="7" xfId="0" applyFont="1" applyBorder="1" applyAlignment="1" applyProtection="1">
      <alignment horizontal="center" vertical="center" textRotation="255"/>
    </xf>
    <xf numFmtId="0" fontId="9" fillId="0" borderId="0" xfId="0" applyFont="1" applyBorder="1" applyAlignment="1" applyProtection="1">
      <alignment horizontal="center" vertical="center" textRotation="255"/>
    </xf>
    <xf numFmtId="0" fontId="9" fillId="0" borderId="10" xfId="0" applyFont="1" applyBorder="1" applyAlignment="1" applyProtection="1">
      <alignment horizontal="center" vertical="center" textRotation="255"/>
    </xf>
    <xf numFmtId="180" fontId="0" fillId="7" borderId="59" xfId="0" applyNumberFormat="1" applyFill="1" applyBorder="1" applyAlignment="1" applyProtection="1">
      <alignment vertical="center" shrinkToFit="1"/>
      <protection locked="0"/>
    </xf>
    <xf numFmtId="180" fontId="0" fillId="7" borderId="74" xfId="0" applyNumberFormat="1" applyFill="1" applyBorder="1" applyAlignment="1" applyProtection="1">
      <alignment vertical="center" shrinkToFit="1"/>
      <protection locked="0"/>
    </xf>
    <xf numFmtId="49" fontId="0" fillId="7" borderId="5" xfId="0" applyNumberFormat="1" applyFill="1" applyBorder="1" applyAlignment="1" applyProtection="1">
      <alignment vertical="center" shrinkToFit="1"/>
      <protection locked="0"/>
    </xf>
    <xf numFmtId="0" fontId="3" fillId="0" borderId="37" xfId="0" applyFont="1" applyBorder="1" applyAlignment="1" applyProtection="1">
      <alignment horizontal="left" vertical="center" shrinkToFit="1"/>
    </xf>
    <xf numFmtId="0" fontId="3" fillId="0" borderId="35" xfId="0" applyFont="1" applyBorder="1" applyAlignment="1" applyProtection="1">
      <alignment horizontal="left" vertical="center" shrinkToFit="1"/>
    </xf>
    <xf numFmtId="193" fontId="1" fillId="7" borderId="37" xfId="0" applyNumberFormat="1" applyFont="1" applyFill="1" applyBorder="1" applyAlignment="1" applyProtection="1">
      <alignment horizontal="left" vertical="center" shrinkToFit="1"/>
      <protection locked="0"/>
    </xf>
    <xf numFmtId="193" fontId="1" fillId="7" borderId="71" xfId="0" applyNumberFormat="1" applyFont="1" applyFill="1" applyBorder="1" applyAlignment="1" applyProtection="1">
      <alignment horizontal="left" vertical="center" shrinkToFit="1"/>
      <protection locked="0"/>
    </xf>
    <xf numFmtId="193" fontId="1" fillId="7" borderId="72" xfId="0" applyNumberFormat="1" applyFont="1" applyFill="1" applyBorder="1" applyAlignment="1" applyProtection="1">
      <alignment horizontal="left" vertical="center" shrinkToFit="1"/>
      <protection locked="0"/>
    </xf>
    <xf numFmtId="0" fontId="7" fillId="0" borderId="143" xfId="0" applyFont="1" applyBorder="1" applyAlignment="1" applyProtection="1">
      <alignment horizontal="center" vertical="center" textRotation="255" wrapText="1"/>
    </xf>
    <xf numFmtId="0" fontId="3" fillId="0" borderId="20" xfId="0" applyFont="1" applyBorder="1" applyAlignment="1" applyProtection="1">
      <alignment horizontal="center" vertical="center" textRotation="255" wrapText="1"/>
    </xf>
    <xf numFmtId="0" fontId="3" fillId="0" borderId="48" xfId="0" applyFont="1" applyBorder="1" applyAlignment="1" applyProtection="1">
      <alignment horizontal="center" vertical="center" textRotation="255" wrapText="1"/>
    </xf>
    <xf numFmtId="0" fontId="3" fillId="0" borderId="144" xfId="0" applyFont="1" applyBorder="1" applyAlignment="1" applyProtection="1">
      <alignment horizontal="left" vertical="center" shrinkToFit="1"/>
    </xf>
    <xf numFmtId="0" fontId="3" fillId="0" borderId="145" xfId="0" applyFont="1" applyBorder="1" applyAlignment="1" applyProtection="1">
      <alignment horizontal="left" vertical="center" shrinkToFit="1"/>
    </xf>
    <xf numFmtId="0" fontId="1" fillId="7" borderId="144" xfId="0" applyFont="1" applyFill="1" applyBorder="1" applyAlignment="1" applyProtection="1">
      <alignment horizontal="left" vertical="center" shrinkToFit="1"/>
      <protection locked="0"/>
    </xf>
    <xf numFmtId="0" fontId="1" fillId="7" borderId="146" xfId="0" applyFont="1" applyFill="1" applyBorder="1" applyAlignment="1" applyProtection="1">
      <alignment horizontal="left" vertical="center" shrinkToFit="1"/>
      <protection locked="0"/>
    </xf>
    <xf numFmtId="0" fontId="1" fillId="7" borderId="148" xfId="0" applyFont="1" applyFill="1" applyBorder="1" applyAlignment="1" applyProtection="1">
      <alignment horizontal="left" vertical="center" shrinkToFit="1"/>
      <protection locked="0"/>
    </xf>
    <xf numFmtId="49" fontId="9" fillId="10" borderId="12" xfId="0" applyNumberFormat="1" applyFont="1" applyFill="1" applyBorder="1" applyAlignment="1" applyProtection="1">
      <alignment horizontal="center" vertical="center" shrinkToFit="1"/>
      <protection locked="0"/>
    </xf>
    <xf numFmtId="49" fontId="9" fillId="10" borderId="13" xfId="0" applyNumberFormat="1" applyFont="1" applyFill="1" applyBorder="1" applyAlignment="1" applyProtection="1">
      <alignment horizontal="center" vertical="center" shrinkToFit="1"/>
      <protection locked="0"/>
    </xf>
    <xf numFmtId="0" fontId="9" fillId="0" borderId="14" xfId="0" applyFont="1" applyBorder="1" applyAlignment="1" applyProtection="1">
      <alignment horizontal="left" vertical="center" shrinkToFit="1"/>
      <protection hidden="1"/>
    </xf>
    <xf numFmtId="182" fontId="9" fillId="0" borderId="15" xfId="0" applyNumberFormat="1" applyFont="1" applyBorder="1" applyAlignment="1" applyProtection="1">
      <alignment horizontal="left" vertical="center" shrinkToFit="1"/>
      <protection hidden="1"/>
    </xf>
    <xf numFmtId="49" fontId="9" fillId="7" borderId="0" xfId="0" applyNumberFormat="1" applyFont="1" applyFill="1" applyBorder="1" applyAlignment="1" applyProtection="1">
      <alignment horizontal="center" vertical="center" shrinkToFit="1"/>
      <protection locked="0"/>
    </xf>
    <xf numFmtId="0" fontId="9" fillId="0" borderId="0" xfId="0" applyFont="1" applyBorder="1" applyAlignment="1" applyProtection="1">
      <alignment horizontal="left" vertical="center" shrinkToFit="1"/>
    </xf>
    <xf numFmtId="0" fontId="0" fillId="0" borderId="4" xfId="0" applyBorder="1" applyAlignment="1" applyProtection="1">
      <alignment horizontal="left" vertical="center" shrinkToFit="1"/>
      <protection locked="0"/>
    </xf>
    <xf numFmtId="0" fontId="0" fillId="0" borderId="141" xfId="0" applyBorder="1" applyAlignment="1" applyProtection="1">
      <alignment horizontal="left" vertical="center" shrinkToFit="1"/>
      <protection locked="0"/>
    </xf>
    <xf numFmtId="184" fontId="1" fillId="7" borderId="5" xfId="0" applyNumberFormat="1" applyFont="1" applyFill="1" applyBorder="1" applyAlignment="1" applyProtection="1">
      <alignment horizontal="left" vertical="center" shrinkToFit="1"/>
      <protection locked="0"/>
    </xf>
    <xf numFmtId="184" fontId="1" fillId="7" borderId="53" xfId="0" applyNumberFormat="1" applyFont="1" applyFill="1" applyBorder="1" applyAlignment="1" applyProtection="1">
      <alignment horizontal="left" vertical="center" shrinkToFit="1"/>
      <protection locked="0"/>
    </xf>
    <xf numFmtId="0" fontId="1" fillId="0" borderId="54" xfId="0" applyFont="1" applyFill="1" applyBorder="1" applyAlignment="1" applyProtection="1">
      <alignment horizontal="left" vertical="center" shrinkToFit="1"/>
    </xf>
    <xf numFmtId="0" fontId="0" fillId="0" borderId="54" xfId="0" applyFill="1" applyBorder="1" applyAlignment="1" applyProtection="1">
      <alignment horizontal="left" vertical="center" shrinkToFit="1"/>
    </xf>
    <xf numFmtId="0" fontId="1" fillId="7" borderId="55" xfId="0" applyNumberFormat="1" applyFont="1" applyFill="1" applyBorder="1" applyAlignment="1" applyProtection="1">
      <alignment horizontal="left" vertical="center" shrinkToFit="1"/>
      <protection locked="0"/>
    </xf>
    <xf numFmtId="0" fontId="1" fillId="7" borderId="57" xfId="0" applyNumberFormat="1" applyFont="1" applyFill="1" applyBorder="1" applyAlignment="1" applyProtection="1">
      <alignment horizontal="left" vertical="center" shrinkToFit="1"/>
      <protection locked="0"/>
    </xf>
    <xf numFmtId="0" fontId="1" fillId="7" borderId="142" xfId="0" applyNumberFormat="1" applyFont="1" applyFill="1" applyBorder="1" applyAlignment="1" applyProtection="1">
      <alignment horizontal="left" vertical="center" shrinkToFit="1"/>
      <protection locked="0"/>
    </xf>
    <xf numFmtId="0" fontId="1" fillId="0" borderId="1" xfId="0" applyFont="1" applyFill="1" applyBorder="1" applyAlignment="1" applyProtection="1">
      <alignment horizontal="left" vertical="center" shrinkToFit="1"/>
    </xf>
    <xf numFmtId="0" fontId="0" fillId="0" borderId="1" xfId="0" applyFill="1" applyBorder="1" applyAlignment="1" applyProtection="1">
      <alignment horizontal="left" vertical="center" shrinkToFit="1"/>
    </xf>
    <xf numFmtId="184" fontId="1" fillId="7" borderId="2" xfId="0" applyNumberFormat="1" applyFont="1" applyFill="1" applyBorder="1" applyAlignment="1" applyProtection="1">
      <alignment horizontal="left" vertical="center" shrinkToFit="1"/>
      <protection locked="0"/>
    </xf>
    <xf numFmtId="0" fontId="0" fillId="7" borderId="5" xfId="0" applyFill="1" applyBorder="1" applyAlignment="1" applyProtection="1">
      <alignment horizontal="left" vertical="center" shrinkToFit="1"/>
      <protection locked="0"/>
    </xf>
    <xf numFmtId="0" fontId="0" fillId="7" borderId="53" xfId="0" applyFill="1" applyBorder="1" applyAlignment="1" applyProtection="1">
      <alignment horizontal="left" vertical="center" shrinkToFit="1"/>
      <protection locked="0"/>
    </xf>
    <xf numFmtId="49" fontId="1" fillId="7" borderId="2" xfId="0" applyNumberFormat="1" applyFont="1" applyFill="1" applyBorder="1" applyAlignment="1" applyProtection="1">
      <alignment horizontal="left" vertical="center" shrinkToFit="1"/>
      <protection locked="0"/>
    </xf>
    <xf numFmtId="49" fontId="1" fillId="7" borderId="5" xfId="0" applyNumberFormat="1"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xf>
    <xf numFmtId="0" fontId="27" fillId="0" borderId="3" xfId="0" applyFont="1" applyFill="1" applyBorder="1" applyAlignment="1" applyProtection="1">
      <alignment horizontal="left" vertical="center" shrinkToFit="1"/>
    </xf>
    <xf numFmtId="49" fontId="1" fillId="7" borderId="53" xfId="0" applyNumberFormat="1" applyFont="1" applyFill="1"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49" fontId="1" fillId="7" borderId="80" xfId="0" applyNumberFormat="1" applyFont="1" applyFill="1" applyBorder="1" applyAlignment="1" applyProtection="1">
      <alignment horizontal="left" vertical="center" shrinkToFit="1"/>
      <protection locked="0"/>
    </xf>
    <xf numFmtId="49" fontId="0" fillId="0" borderId="5" xfId="0" applyNumberFormat="1" applyBorder="1" applyAlignment="1" applyProtection="1">
      <alignment horizontal="left" vertical="center" shrinkToFit="1"/>
      <protection locked="0"/>
    </xf>
    <xf numFmtId="49" fontId="0" fillId="0" borderId="53" xfId="0" applyNumberFormat="1" applyBorder="1" applyAlignment="1" applyProtection="1">
      <alignment horizontal="left" vertical="center" shrinkToFit="1"/>
      <protection locked="0"/>
    </xf>
    <xf numFmtId="184" fontId="0" fillId="0" borderId="5" xfId="0" applyNumberFormat="1" applyBorder="1" applyAlignment="1" applyProtection="1">
      <alignment horizontal="left" vertical="center" shrinkToFit="1"/>
      <protection locked="0"/>
    </xf>
    <xf numFmtId="184" fontId="0" fillId="0" borderId="53" xfId="0" applyNumberFormat="1" applyBorder="1" applyAlignment="1" applyProtection="1">
      <alignment horizontal="left" vertical="center" shrinkToFit="1"/>
      <protection locked="0"/>
    </xf>
    <xf numFmtId="0" fontId="0" fillId="0" borderId="59" xfId="0" applyBorder="1" applyAlignment="1" applyProtection="1">
      <alignment horizontal="left" vertical="center" shrinkToFit="1"/>
      <protection locked="0"/>
    </xf>
    <xf numFmtId="0" fontId="0" fillId="0" borderId="74"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0" fillId="0" borderId="1" xfId="0" applyBorder="1" applyAlignment="1" applyProtection="1">
      <alignment horizontal="left" vertical="center" shrinkToFit="1"/>
    </xf>
    <xf numFmtId="49" fontId="1" fillId="7" borderId="3" xfId="0" applyNumberFormat="1" applyFont="1" applyFill="1" applyBorder="1" applyAlignment="1" applyProtection="1">
      <alignment horizontal="left" vertical="center" shrinkToFit="1"/>
      <protection locked="0"/>
    </xf>
    <xf numFmtId="0" fontId="1" fillId="0" borderId="2" xfId="0" applyFont="1" applyBorder="1" applyAlignment="1" applyProtection="1">
      <alignment horizontal="left" vertical="center" shrinkToFit="1"/>
    </xf>
    <xf numFmtId="0" fontId="1" fillId="0" borderId="3" xfId="0" applyFont="1" applyBorder="1" applyAlignment="1" applyProtection="1">
      <alignment horizontal="left" vertical="center" shrinkToFit="1"/>
    </xf>
    <xf numFmtId="184" fontId="1" fillId="7" borderId="55" xfId="0" applyNumberFormat="1" applyFont="1" applyFill="1" applyBorder="1" applyAlignment="1" applyProtection="1">
      <alignment horizontal="left" vertical="center" shrinkToFit="1"/>
      <protection locked="0"/>
    </xf>
    <xf numFmtId="184" fontId="1" fillId="7" borderId="57" xfId="0" applyNumberFormat="1" applyFont="1" applyFill="1" applyBorder="1" applyAlignment="1" applyProtection="1">
      <alignment horizontal="left" vertical="center" shrinkToFit="1"/>
      <protection locked="0"/>
    </xf>
    <xf numFmtId="184" fontId="1" fillId="7" borderId="142" xfId="0" applyNumberFormat="1"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xf>
    <xf numFmtId="0" fontId="1" fillId="0" borderId="36" xfId="0" applyFont="1" applyBorder="1" applyAlignment="1" applyProtection="1">
      <alignment horizontal="left" vertical="center" shrinkToFit="1"/>
    </xf>
    <xf numFmtId="0" fontId="27" fillId="0" borderId="3" xfId="0" applyFont="1" applyBorder="1" applyAlignment="1" applyProtection="1">
      <alignment horizontal="left" vertical="center" shrinkToFit="1"/>
    </xf>
    <xf numFmtId="0" fontId="0" fillId="0" borderId="3" xfId="0" applyBorder="1" applyAlignment="1" applyProtection="1">
      <alignment horizontal="left" vertical="center" shrinkToFit="1"/>
    </xf>
    <xf numFmtId="49" fontId="0" fillId="7" borderId="5" xfId="0" applyNumberFormat="1" applyFill="1" applyBorder="1" applyAlignment="1" applyProtection="1">
      <alignment horizontal="left" vertical="center" shrinkToFit="1"/>
      <protection locked="0"/>
    </xf>
    <xf numFmtId="180" fontId="0" fillId="7" borderId="59" xfId="0" applyNumberFormat="1" applyFill="1" applyBorder="1" applyAlignment="1" applyProtection="1">
      <alignment horizontal="left" vertical="center" shrinkToFit="1"/>
      <protection locked="0"/>
    </xf>
    <xf numFmtId="180" fontId="0" fillId="7" borderId="74" xfId="0" applyNumberFormat="1" applyFill="1" applyBorder="1" applyAlignment="1" applyProtection="1">
      <alignment horizontal="left" vertical="center" shrinkToFit="1"/>
      <protection locked="0"/>
    </xf>
    <xf numFmtId="0" fontId="3" fillId="0" borderId="0" xfId="6" applyFont="1" applyFill="1" applyBorder="1" applyAlignment="1" applyProtection="1">
      <alignment horizontal="left" vertical="center"/>
    </xf>
    <xf numFmtId="0" fontId="1" fillId="7" borderId="0" xfId="6" applyFont="1" applyFill="1" applyBorder="1" applyAlignment="1" applyProtection="1">
      <alignment horizontal="left" vertical="top"/>
    </xf>
    <xf numFmtId="0" fontId="4" fillId="4" borderId="0" xfId="6" applyFont="1" applyFill="1" applyBorder="1" applyAlignment="1" applyProtection="1">
      <alignment horizontal="center" vertical="center" wrapText="1"/>
      <protection hidden="1"/>
    </xf>
    <xf numFmtId="0" fontId="3" fillId="7" borderId="0" xfId="6" applyFont="1" applyFill="1" applyBorder="1" applyAlignment="1" applyProtection="1">
      <alignment horizontal="center" vertical="center" wrapText="1"/>
    </xf>
    <xf numFmtId="0" fontId="3" fillId="7" borderId="0" xfId="6" applyFont="1" applyFill="1" applyBorder="1" applyAlignment="1" applyProtection="1">
      <alignment horizontal="center" vertical="center" shrinkToFit="1"/>
    </xf>
    <xf numFmtId="0" fontId="1" fillId="7" borderId="0" xfId="6" applyFont="1" applyFill="1" applyBorder="1" applyAlignment="1" applyProtection="1">
      <alignment horizontal="left" vertical="top" wrapText="1"/>
    </xf>
    <xf numFmtId="0" fontId="3" fillId="0" borderId="0" xfId="6" applyFont="1" applyFill="1" applyBorder="1" applyAlignment="1" applyProtection="1">
      <alignment horizontal="left" vertical="center" wrapText="1"/>
    </xf>
    <xf numFmtId="0" fontId="1" fillId="7" borderId="0" xfId="6" applyFont="1" applyFill="1" applyBorder="1" applyAlignment="1" applyProtection="1">
      <alignment horizontal="center" vertical="center"/>
    </xf>
    <xf numFmtId="0" fontId="3" fillId="0" borderId="0" xfId="6" applyFont="1" applyFill="1" applyBorder="1" applyAlignment="1" applyProtection="1">
      <alignment horizontal="left" vertical="top" wrapText="1"/>
    </xf>
    <xf numFmtId="0" fontId="3" fillId="0" borderId="0" xfId="6" applyFont="1" applyFill="1" applyBorder="1" applyAlignment="1" applyProtection="1">
      <alignment horizontal="left" vertical="top"/>
    </xf>
    <xf numFmtId="0" fontId="1" fillId="0" borderId="0" xfId="6" applyFont="1" applyFill="1" applyBorder="1" applyAlignment="1" applyProtection="1">
      <alignment horizontal="left" vertical="top" wrapText="1"/>
    </xf>
    <xf numFmtId="0" fontId="3" fillId="0" borderId="0" xfId="6" applyFont="1" applyFill="1" applyBorder="1" applyAlignment="1" applyProtection="1">
      <alignment horizontal="center" vertical="center" wrapText="1"/>
    </xf>
    <xf numFmtId="0" fontId="3" fillId="0" borderId="21" xfId="6" applyFont="1" applyFill="1" applyBorder="1" applyAlignment="1" applyProtection="1">
      <alignment horizontal="center" vertical="center" wrapText="1" shrinkToFit="1"/>
    </xf>
    <xf numFmtId="0" fontId="3" fillId="0" borderId="86" xfId="6" applyFont="1" applyFill="1" applyBorder="1" applyAlignment="1" applyProtection="1">
      <alignment horizontal="center" vertical="center" wrapText="1" shrinkToFit="1"/>
    </xf>
    <xf numFmtId="0" fontId="3" fillId="0" borderId="18" xfId="6" applyFont="1" applyFill="1" applyBorder="1" applyAlignment="1" applyProtection="1">
      <alignment horizontal="center" vertical="center" wrapText="1" shrinkToFit="1"/>
    </xf>
    <xf numFmtId="0" fontId="3" fillId="0" borderId="1" xfId="6" applyFont="1" applyFill="1" applyBorder="1" applyAlignment="1" applyProtection="1">
      <alignment horizontal="center" vertical="center" wrapText="1" shrinkToFit="1"/>
    </xf>
    <xf numFmtId="0" fontId="10" fillId="7" borderId="1" xfId="6" applyFont="1" applyFill="1" applyBorder="1" applyAlignment="1" applyProtection="1">
      <alignment horizontal="center" vertical="center"/>
    </xf>
    <xf numFmtId="0" fontId="11" fillId="0" borderId="1" xfId="6" applyFont="1" applyFill="1" applyBorder="1" applyAlignment="1" applyProtection="1">
      <alignment horizontal="center" vertical="center" wrapText="1"/>
    </xf>
    <xf numFmtId="0" fontId="11" fillId="6" borderId="71" xfId="6" applyFont="1" applyFill="1" applyBorder="1" applyAlignment="1" applyProtection="1">
      <alignment horizontal="center" vertical="center" wrapText="1"/>
    </xf>
    <xf numFmtId="0" fontId="11" fillId="6" borderId="4" xfId="6" applyFont="1" applyFill="1" applyBorder="1" applyAlignment="1" applyProtection="1">
      <alignment horizontal="center" vertical="center" wrapText="1"/>
    </xf>
    <xf numFmtId="0" fontId="11" fillId="0" borderId="71" xfId="6" applyFont="1" applyFill="1" applyBorder="1" applyAlignment="1" applyProtection="1">
      <alignment horizontal="right" vertical="center"/>
    </xf>
    <xf numFmtId="0" fontId="11" fillId="0" borderId="4" xfId="6" applyFont="1" applyFill="1" applyBorder="1" applyAlignment="1" applyProtection="1">
      <alignment horizontal="right" vertical="center"/>
    </xf>
    <xf numFmtId="0" fontId="11" fillId="0" borderId="37" xfId="6" applyFont="1" applyFill="1" applyBorder="1" applyAlignment="1" applyProtection="1">
      <alignment horizontal="center" vertical="center" wrapText="1"/>
    </xf>
    <xf numFmtId="0" fontId="11" fillId="0" borderId="71" xfId="6" applyFont="1" applyFill="1" applyBorder="1" applyAlignment="1" applyProtection="1">
      <alignment horizontal="center" vertical="center" wrapText="1"/>
    </xf>
    <xf numFmtId="0" fontId="11" fillId="0" borderId="71" xfId="6" applyFont="1" applyFill="1" applyBorder="1" applyAlignment="1" applyProtection="1">
      <alignment horizontal="center" vertical="center"/>
    </xf>
    <xf numFmtId="0" fontId="11" fillId="0" borderId="80" xfId="6" applyFont="1" applyFill="1" applyBorder="1" applyAlignment="1" applyProtection="1">
      <alignment horizontal="center" vertical="center"/>
    </xf>
    <xf numFmtId="0" fontId="11" fillId="0" borderId="4" xfId="6" applyFont="1" applyFill="1" applyBorder="1" applyAlignment="1" applyProtection="1">
      <alignment horizontal="center" vertical="center"/>
    </xf>
    <xf numFmtId="0" fontId="11" fillId="0" borderId="0" xfId="6" applyFont="1" applyFill="1" applyBorder="1" applyAlignment="1" applyProtection="1">
      <alignment horizontal="center" vertical="center"/>
    </xf>
    <xf numFmtId="40" fontId="10" fillId="0" borderId="36" xfId="6" applyNumberFormat="1" applyFont="1" applyFill="1" applyBorder="1" applyAlignment="1" applyProtection="1">
      <alignment horizontal="center" vertical="center" shrinkToFit="1"/>
      <protection hidden="1"/>
    </xf>
    <xf numFmtId="40" fontId="10" fillId="0" borderId="71" xfId="6" applyNumberFormat="1" applyFont="1" applyFill="1" applyBorder="1" applyAlignment="1" applyProtection="1">
      <alignment horizontal="center" vertical="center" shrinkToFit="1"/>
      <protection hidden="1"/>
    </xf>
    <xf numFmtId="40" fontId="10" fillId="0" borderId="37" xfId="6" applyNumberFormat="1" applyFont="1" applyFill="1" applyBorder="1" applyAlignment="1" applyProtection="1">
      <alignment horizontal="center" vertical="center" shrinkToFit="1"/>
      <protection hidden="1"/>
    </xf>
    <xf numFmtId="40" fontId="10" fillId="0" borderId="86" xfId="6" applyNumberFormat="1" applyFont="1" applyFill="1" applyBorder="1" applyAlignment="1" applyProtection="1">
      <alignment horizontal="center" vertical="center" shrinkToFit="1"/>
      <protection hidden="1"/>
    </xf>
    <xf numFmtId="40" fontId="10" fillId="0" borderId="4" xfId="6" applyNumberFormat="1" applyFont="1" applyFill="1" applyBorder="1" applyAlignment="1" applyProtection="1">
      <alignment horizontal="center" vertical="center" shrinkToFit="1"/>
      <protection hidden="1"/>
    </xf>
    <xf numFmtId="40" fontId="10" fillId="0" borderId="80" xfId="6" applyNumberFormat="1" applyFont="1" applyFill="1" applyBorder="1" applyAlignment="1" applyProtection="1">
      <alignment horizontal="center" vertical="center" shrinkToFit="1"/>
      <protection hidden="1"/>
    </xf>
    <xf numFmtId="0" fontId="10" fillId="0" borderId="53" xfId="6" applyFont="1" applyBorder="1" applyAlignment="1" applyProtection="1">
      <alignment horizontal="right" vertical="center"/>
    </xf>
    <xf numFmtId="0" fontId="10" fillId="0" borderId="72" xfId="6" applyFont="1" applyBorder="1" applyAlignment="1" applyProtection="1">
      <alignment horizontal="right" vertical="center"/>
    </xf>
    <xf numFmtId="0" fontId="43" fillId="0" borderId="16" xfId="6" applyFont="1" applyFill="1" applyBorder="1" applyAlignment="1" applyProtection="1">
      <alignment horizontal="left" vertical="center" wrapText="1"/>
    </xf>
    <xf numFmtId="0" fontId="43" fillId="0" borderId="0" xfId="6" applyFont="1" applyFill="1" applyBorder="1" applyAlignment="1" applyProtection="1">
      <alignment horizontal="left" vertical="center" wrapText="1"/>
    </xf>
    <xf numFmtId="0" fontId="43" fillId="0" borderId="39" xfId="6" applyFont="1" applyFill="1" applyBorder="1" applyAlignment="1" applyProtection="1">
      <alignment horizontal="left" vertical="center" wrapText="1"/>
    </xf>
    <xf numFmtId="0" fontId="43" fillId="0" borderId="139" xfId="6" applyFont="1" applyFill="1" applyBorder="1" applyAlignment="1" applyProtection="1">
      <alignment horizontal="left" vertical="center" wrapText="1"/>
    </xf>
    <xf numFmtId="0" fontId="43" fillId="0" borderId="4" xfId="6" applyFont="1" applyFill="1" applyBorder="1" applyAlignment="1" applyProtection="1">
      <alignment horizontal="left" vertical="center" wrapText="1"/>
    </xf>
    <xf numFmtId="0" fontId="43" fillId="0" borderId="138" xfId="6" applyFont="1" applyFill="1" applyBorder="1" applyAlignment="1" applyProtection="1">
      <alignment horizontal="left" vertical="center" wrapText="1"/>
    </xf>
    <xf numFmtId="0" fontId="45" fillId="4" borderId="1" xfId="6" applyFont="1" applyFill="1" applyBorder="1" applyAlignment="1" applyProtection="1">
      <alignment horizontal="center" vertical="center" wrapText="1"/>
    </xf>
    <xf numFmtId="0" fontId="10" fillId="4" borderId="5" xfId="6" applyFont="1" applyFill="1" applyBorder="1" applyAlignment="1" applyProtection="1">
      <alignment horizontal="center" vertical="center" wrapText="1"/>
    </xf>
    <xf numFmtId="0" fontId="10" fillId="4" borderId="3" xfId="6" applyFont="1" applyFill="1" applyBorder="1" applyAlignment="1" applyProtection="1">
      <alignment horizontal="center" vertical="center" wrapText="1"/>
    </xf>
    <xf numFmtId="0" fontId="11" fillId="0" borderId="2" xfId="6" applyFont="1" applyFill="1" applyBorder="1" applyAlignment="1" applyProtection="1">
      <alignment horizontal="center" vertical="center"/>
    </xf>
    <xf numFmtId="0" fontId="11" fillId="0" borderId="5" xfId="6" applyFont="1" applyFill="1" applyBorder="1" applyAlignment="1" applyProtection="1">
      <alignment horizontal="center" vertical="center"/>
    </xf>
    <xf numFmtId="0" fontId="11" fillId="0" borderId="3" xfId="6" applyFont="1" applyFill="1" applyBorder="1" applyAlignment="1" applyProtection="1">
      <alignment horizontal="center" vertical="center"/>
    </xf>
    <xf numFmtId="0" fontId="10" fillId="0" borderId="1" xfId="6" applyFont="1" applyBorder="1" applyAlignment="1" applyProtection="1">
      <alignment horizontal="center" vertical="center"/>
    </xf>
    <xf numFmtId="0" fontId="10" fillId="0" borderId="2" xfId="6" applyFont="1" applyBorder="1" applyAlignment="1" applyProtection="1">
      <alignment horizontal="center" vertical="center"/>
    </xf>
    <xf numFmtId="0" fontId="10" fillId="0" borderId="5" xfId="6" applyFont="1" applyBorder="1" applyAlignment="1" applyProtection="1">
      <alignment horizontal="center" vertical="center"/>
    </xf>
    <xf numFmtId="0" fontId="10" fillId="0" borderId="53" xfId="6" applyFont="1" applyBorder="1" applyAlignment="1" applyProtection="1">
      <alignment horizontal="center" vertical="center"/>
    </xf>
    <xf numFmtId="0" fontId="10" fillId="7" borderId="2" xfId="6" applyFont="1" applyFill="1" applyBorder="1" applyAlignment="1" applyProtection="1">
      <alignment horizontal="center" vertical="center"/>
    </xf>
    <xf numFmtId="0" fontId="10" fillId="7" borderId="5" xfId="6" applyFont="1" applyFill="1" applyBorder="1" applyAlignment="1" applyProtection="1">
      <alignment horizontal="center" vertical="center"/>
    </xf>
    <xf numFmtId="0" fontId="10" fillId="7" borderId="3" xfId="6" applyFont="1" applyFill="1" applyBorder="1" applyAlignment="1" applyProtection="1">
      <alignment horizontal="center" vertical="center"/>
    </xf>
    <xf numFmtId="191" fontId="11" fillId="7" borderId="2" xfId="6" applyNumberFormat="1" applyFont="1" applyFill="1" applyBorder="1" applyAlignment="1" applyProtection="1">
      <alignment horizontal="right" vertical="center" shrinkToFit="1"/>
    </xf>
    <xf numFmtId="191" fontId="11" fillId="7" borderId="5" xfId="6" applyNumberFormat="1" applyFont="1" applyFill="1" applyBorder="1" applyAlignment="1" applyProtection="1">
      <alignment horizontal="right" vertical="center" shrinkToFit="1"/>
    </xf>
    <xf numFmtId="191" fontId="11" fillId="7" borderId="5" xfId="6" applyNumberFormat="1" applyFont="1" applyFill="1" applyBorder="1" applyAlignment="1" applyProtection="1">
      <alignment horizontal="center" vertical="center" wrapText="1" shrinkToFit="1"/>
    </xf>
    <xf numFmtId="191" fontId="11" fillId="0" borderId="2" xfId="6" applyNumberFormat="1" applyFont="1" applyFill="1" applyBorder="1" applyAlignment="1" applyProtection="1">
      <alignment horizontal="center" vertical="center"/>
      <protection hidden="1"/>
    </xf>
    <xf numFmtId="191" fontId="11" fillId="0" borderId="5" xfId="6" applyNumberFormat="1" applyFont="1" applyFill="1" applyBorder="1" applyAlignment="1" applyProtection="1">
      <alignment horizontal="center" vertical="center"/>
      <protection hidden="1"/>
    </xf>
    <xf numFmtId="0" fontId="10" fillId="0" borderId="2" xfId="6" applyFont="1" applyFill="1" applyBorder="1" applyAlignment="1" applyProtection="1">
      <alignment horizontal="center" vertical="center" wrapText="1"/>
    </xf>
    <xf numFmtId="0" fontId="10" fillId="0" borderId="5" xfId="6" applyFont="1" applyFill="1" applyBorder="1" applyAlignment="1" applyProtection="1">
      <alignment horizontal="center" vertical="center" wrapText="1"/>
    </xf>
    <xf numFmtId="0" fontId="10" fillId="0" borderId="3" xfId="6" applyFont="1" applyFill="1" applyBorder="1" applyAlignment="1" applyProtection="1">
      <alignment horizontal="center" vertical="center" wrapText="1"/>
    </xf>
    <xf numFmtId="0" fontId="10" fillId="6" borderId="2" xfId="6" applyFont="1" applyFill="1" applyBorder="1" applyAlignment="1" applyProtection="1">
      <alignment horizontal="center" vertical="center" wrapText="1"/>
      <protection locked="0" hidden="1"/>
    </xf>
    <xf numFmtId="0" fontId="10" fillId="6" borderId="5" xfId="6" applyFont="1" applyFill="1" applyBorder="1" applyAlignment="1" applyProtection="1">
      <alignment horizontal="center" vertical="center" wrapText="1"/>
      <protection locked="0" hidden="1"/>
    </xf>
    <xf numFmtId="0" fontId="11" fillId="0" borderId="18" xfId="6" applyFont="1" applyFill="1" applyBorder="1" applyAlignment="1" applyProtection="1">
      <alignment horizontal="center" vertical="center" wrapText="1"/>
    </xf>
    <xf numFmtId="0" fontId="9" fillId="6" borderId="2" xfId="6" applyFont="1" applyFill="1" applyBorder="1" applyAlignment="1" applyProtection="1">
      <alignment horizontal="center" vertical="center" shrinkToFit="1"/>
      <protection locked="0" hidden="1"/>
    </xf>
    <xf numFmtId="0" fontId="9" fillId="6" borderId="5" xfId="6" applyFont="1" applyFill="1" applyBorder="1" applyAlignment="1" applyProtection="1">
      <alignment horizontal="center" vertical="center" shrinkToFit="1"/>
      <protection locked="0" hidden="1"/>
    </xf>
    <xf numFmtId="0" fontId="9" fillId="6" borderId="3" xfId="6" applyFont="1" applyFill="1" applyBorder="1" applyAlignment="1" applyProtection="1">
      <alignment horizontal="center" vertical="center" shrinkToFit="1"/>
      <protection locked="0" hidden="1"/>
    </xf>
    <xf numFmtId="0" fontId="11" fillId="0" borderId="24" xfId="6" applyFont="1" applyFill="1" applyBorder="1" applyAlignment="1" applyProtection="1">
      <alignment horizontal="left" vertical="center" wrapText="1"/>
    </xf>
    <xf numFmtId="0" fontId="11" fillId="0" borderId="0" xfId="6" applyFont="1" applyFill="1" applyBorder="1" applyAlignment="1" applyProtection="1">
      <alignment horizontal="left" vertical="center" wrapText="1"/>
    </xf>
    <xf numFmtId="0" fontId="43" fillId="0" borderId="24" xfId="6" applyFont="1" applyFill="1" applyBorder="1" applyAlignment="1" applyProtection="1">
      <alignment horizontal="left" vertical="center" wrapText="1"/>
    </xf>
    <xf numFmtId="0" fontId="43" fillId="0" borderId="80" xfId="6" applyFont="1" applyFill="1" applyBorder="1" applyAlignment="1" applyProtection="1">
      <alignment horizontal="left" vertical="center" wrapText="1"/>
    </xf>
    <xf numFmtId="182" fontId="10" fillId="7" borderId="24" xfId="6" applyNumberFormat="1" applyFont="1" applyFill="1" applyBorder="1" applyAlignment="1" applyProtection="1">
      <alignment horizontal="center" vertical="center" shrinkToFit="1"/>
      <protection locked="0" hidden="1"/>
    </xf>
    <xf numFmtId="182" fontId="10" fillId="7" borderId="0" xfId="6" applyNumberFormat="1" applyFont="1" applyFill="1" applyBorder="1" applyAlignment="1" applyProtection="1">
      <alignment horizontal="right" vertical="center" shrinkToFit="1"/>
      <protection locked="0" hidden="1"/>
    </xf>
    <xf numFmtId="0" fontId="11" fillId="0" borderId="24" xfId="6" applyFont="1" applyFill="1" applyBorder="1" applyAlignment="1" applyProtection="1">
      <alignment horizontal="center" vertical="center" wrapText="1"/>
    </xf>
    <xf numFmtId="0" fontId="11" fillId="0" borderId="0" xfId="6" applyFont="1" applyFill="1" applyBorder="1" applyAlignment="1" applyProtection="1">
      <alignment horizontal="center" vertical="center" wrapText="1"/>
    </xf>
    <xf numFmtId="40" fontId="10" fillId="7" borderId="1" xfId="6" applyNumberFormat="1" applyFont="1" applyFill="1" applyBorder="1" applyAlignment="1" applyProtection="1">
      <alignment horizontal="center" vertical="center" shrinkToFit="1"/>
      <protection locked="0" hidden="1"/>
    </xf>
    <xf numFmtId="40" fontId="10" fillId="7" borderId="5" xfId="6" applyNumberFormat="1" applyFont="1" applyFill="1" applyBorder="1" applyAlignment="1" applyProtection="1">
      <alignment horizontal="center" vertical="center" shrinkToFit="1"/>
      <protection locked="0" hidden="1"/>
    </xf>
    <xf numFmtId="40" fontId="10" fillId="7" borderId="2" xfId="6" applyNumberFormat="1" applyFont="1" applyFill="1" applyBorder="1" applyAlignment="1" applyProtection="1">
      <alignment horizontal="center" vertical="center" shrinkToFit="1"/>
      <protection locked="0" hidden="1"/>
    </xf>
    <xf numFmtId="0" fontId="10" fillId="7" borderId="1" xfId="6" applyFont="1" applyFill="1" applyBorder="1" applyAlignment="1" applyProtection="1">
      <alignment horizontal="left" vertical="center"/>
      <protection locked="0" hidden="1"/>
    </xf>
    <xf numFmtId="182" fontId="10" fillId="7" borderId="37" xfId="6" applyNumberFormat="1" applyFont="1" applyFill="1" applyBorder="1" applyAlignment="1" applyProtection="1">
      <alignment horizontal="center" vertical="center" shrinkToFit="1"/>
      <protection locked="0" hidden="1"/>
    </xf>
    <xf numFmtId="182" fontId="10" fillId="7" borderId="71" xfId="6" applyNumberFormat="1" applyFont="1" applyFill="1" applyBorder="1" applyAlignment="1" applyProtection="1">
      <alignment horizontal="right" vertical="center" shrinkToFit="1"/>
      <protection locked="0" hidden="1"/>
    </xf>
    <xf numFmtId="0" fontId="11" fillId="0" borderId="2" xfId="6" applyFont="1" applyFill="1" applyBorder="1" applyAlignment="1" applyProtection="1">
      <alignment horizontal="center" vertical="center" wrapText="1"/>
    </xf>
    <xf numFmtId="0" fontId="11" fillId="0" borderId="5" xfId="6" applyFont="1" applyFill="1" applyBorder="1" applyAlignment="1" applyProtection="1">
      <alignment horizontal="center" vertical="center" wrapText="1"/>
    </xf>
    <xf numFmtId="182" fontId="10" fillId="7" borderId="1" xfId="6" applyNumberFormat="1" applyFont="1" applyFill="1" applyBorder="1" applyAlignment="1" applyProtection="1">
      <alignment horizontal="center" vertical="center" shrinkToFit="1"/>
      <protection locked="0" hidden="1"/>
    </xf>
    <xf numFmtId="182" fontId="10" fillId="7" borderId="2" xfId="6" applyNumberFormat="1" applyFont="1" applyFill="1" applyBorder="1" applyAlignment="1" applyProtection="1">
      <alignment horizontal="right" vertical="center" shrinkToFit="1"/>
      <protection locked="0" hidden="1"/>
    </xf>
    <xf numFmtId="0" fontId="11" fillId="0" borderId="80" xfId="6" applyFont="1" applyFill="1" applyBorder="1" applyAlignment="1" applyProtection="1">
      <alignment horizontal="center" vertical="center" wrapText="1"/>
    </xf>
    <xf numFmtId="0" fontId="11" fillId="0" borderId="4" xfId="6" applyFont="1" applyFill="1" applyBorder="1" applyAlignment="1" applyProtection="1">
      <alignment horizontal="center" vertical="center" wrapText="1"/>
    </xf>
    <xf numFmtId="0" fontId="11" fillId="0" borderId="38" xfId="6" applyFont="1" applyFill="1" applyBorder="1" applyAlignment="1" applyProtection="1">
      <alignment horizontal="center" vertical="center" shrinkToFit="1"/>
    </xf>
    <xf numFmtId="0" fontId="11" fillId="0" borderId="71" xfId="6" applyFont="1" applyFill="1" applyBorder="1" applyAlignment="1" applyProtection="1">
      <alignment horizontal="center" vertical="center" shrinkToFit="1"/>
    </xf>
    <xf numFmtId="0" fontId="11" fillId="0" borderId="35" xfId="6" applyFont="1" applyFill="1" applyBorder="1" applyAlignment="1" applyProtection="1">
      <alignment horizontal="center" vertical="center" shrinkToFit="1"/>
    </xf>
    <xf numFmtId="0" fontId="10" fillId="7" borderId="2" xfId="6" applyFont="1" applyFill="1" applyBorder="1" applyAlignment="1" applyProtection="1">
      <alignment horizontal="center" vertical="center" shrinkToFit="1"/>
      <protection locked="0" hidden="1"/>
    </xf>
    <xf numFmtId="0" fontId="10" fillId="7" borderId="5" xfId="6" applyFont="1" applyFill="1" applyBorder="1" applyAlignment="1" applyProtection="1">
      <alignment horizontal="center" vertical="center" shrinkToFit="1"/>
      <protection locked="0" hidden="1"/>
    </xf>
    <xf numFmtId="0" fontId="10" fillId="0" borderId="1" xfId="6" applyFont="1" applyBorder="1" applyAlignment="1" applyProtection="1">
      <alignment horizontal="center" vertical="center" wrapText="1"/>
    </xf>
    <xf numFmtId="0" fontId="10" fillId="0" borderId="1" xfId="6" applyFont="1" applyFill="1" applyBorder="1" applyAlignment="1" applyProtection="1">
      <alignment horizontal="center" vertical="center" wrapText="1"/>
    </xf>
    <xf numFmtId="182" fontId="10" fillId="4" borderId="4" xfId="6" applyNumberFormat="1" applyFont="1" applyFill="1" applyBorder="1" applyAlignment="1" applyProtection="1">
      <alignment horizontal="center" vertical="center" wrapText="1"/>
    </xf>
    <xf numFmtId="182" fontId="10" fillId="4" borderId="4" xfId="6" applyNumberFormat="1" applyFont="1" applyFill="1" applyBorder="1" applyAlignment="1" applyProtection="1">
      <alignment vertical="center" wrapText="1"/>
    </xf>
    <xf numFmtId="0" fontId="11" fillId="0" borderId="38" xfId="6" applyFont="1" applyBorder="1" applyAlignment="1" applyProtection="1">
      <alignment horizontal="center" vertical="center" wrapText="1"/>
    </xf>
    <xf numFmtId="0" fontId="11" fillId="0" borderId="71" xfId="6" applyFont="1" applyBorder="1" applyAlignment="1" applyProtection="1">
      <alignment horizontal="center" vertical="center" wrapText="1"/>
    </xf>
    <xf numFmtId="49" fontId="10" fillId="7" borderId="1" xfId="6" applyNumberFormat="1" applyFont="1" applyFill="1" applyBorder="1" applyAlignment="1" applyProtection="1">
      <alignment horizontal="left" vertical="center" shrinkToFit="1"/>
      <protection locked="0" hidden="1"/>
    </xf>
    <xf numFmtId="49" fontId="10" fillId="7" borderId="2" xfId="6" applyNumberFormat="1" applyFont="1" applyFill="1" applyBorder="1" applyAlignment="1" applyProtection="1">
      <alignment horizontal="left" vertical="center" shrinkToFit="1"/>
      <protection locked="0" hidden="1"/>
    </xf>
    <xf numFmtId="49" fontId="10" fillId="7" borderId="5" xfId="6" applyNumberFormat="1" applyFont="1" applyFill="1" applyBorder="1" applyAlignment="1" applyProtection="1">
      <alignment horizontal="left" vertical="center" shrinkToFit="1"/>
      <protection locked="0" hidden="1"/>
    </xf>
    <xf numFmtId="49" fontId="10" fillId="7" borderId="53" xfId="6" applyNumberFormat="1" applyFont="1" applyFill="1" applyBorder="1" applyAlignment="1" applyProtection="1">
      <alignment horizontal="left" vertical="center" shrinkToFit="1"/>
      <protection locked="0" hidden="1"/>
    </xf>
    <xf numFmtId="0" fontId="11" fillId="0" borderId="18" xfId="6" applyFont="1" applyBorder="1" applyAlignment="1" applyProtection="1">
      <alignment horizontal="center" vertical="center" wrapText="1"/>
    </xf>
    <xf numFmtId="0" fontId="11" fillId="0" borderId="1" xfId="6" applyFont="1" applyBorder="1" applyAlignment="1" applyProtection="1">
      <alignment horizontal="center" vertical="center" wrapText="1"/>
    </xf>
    <xf numFmtId="0" fontId="10" fillId="0" borderId="86" xfId="6" applyFont="1" applyFill="1" applyBorder="1" applyAlignment="1" applyProtection="1">
      <alignment horizontal="center" vertical="center"/>
    </xf>
    <xf numFmtId="187" fontId="10" fillId="7" borderId="0" xfId="6" applyNumberFormat="1" applyFont="1" applyFill="1" applyBorder="1" applyAlignment="1" applyProtection="1">
      <alignment horizontal="center" vertical="center"/>
      <protection locked="0" hidden="1"/>
    </xf>
    <xf numFmtId="0" fontId="45" fillId="0" borderId="86" xfId="6" applyFont="1" applyBorder="1" applyAlignment="1" applyProtection="1">
      <alignment horizontal="center" vertical="center" wrapText="1"/>
    </xf>
    <xf numFmtId="0" fontId="11" fillId="0" borderId="86" xfId="6" applyFont="1" applyFill="1" applyBorder="1" applyAlignment="1" applyProtection="1">
      <alignment horizontal="left" vertical="center" wrapText="1"/>
    </xf>
    <xf numFmtId="0" fontId="43" fillId="0" borderId="1" xfId="6" applyFont="1" applyFill="1" applyBorder="1" applyAlignment="1" applyProtection="1">
      <alignment horizontal="left" vertical="center" wrapText="1"/>
    </xf>
    <xf numFmtId="0" fontId="43" fillId="0" borderId="2" xfId="6" applyFont="1" applyFill="1" applyBorder="1" applyAlignment="1" applyProtection="1">
      <alignment horizontal="left" vertical="center" wrapText="1"/>
    </xf>
    <xf numFmtId="191" fontId="10" fillId="7" borderId="1" xfId="6" applyNumberFormat="1" applyFont="1" applyFill="1" applyBorder="1" applyAlignment="1" applyProtection="1">
      <alignment horizontal="center" vertical="center" shrinkToFit="1"/>
      <protection locked="0" hidden="1"/>
    </xf>
    <xf numFmtId="191" fontId="10" fillId="7" borderId="5" xfId="6" applyNumberFormat="1" applyFont="1" applyFill="1" applyBorder="1" applyAlignment="1" applyProtection="1">
      <alignment horizontal="center" vertical="center" shrinkToFit="1"/>
      <protection locked="0" hidden="1"/>
    </xf>
    <xf numFmtId="191" fontId="10" fillId="7" borderId="2" xfId="6" applyNumberFormat="1" applyFont="1" applyFill="1" applyBorder="1" applyAlignment="1" applyProtection="1">
      <alignment horizontal="center" vertical="center" shrinkToFit="1"/>
      <protection locked="0" hidden="1"/>
    </xf>
    <xf numFmtId="0" fontId="10" fillId="0" borderId="66" xfId="6" applyFont="1" applyBorder="1" applyAlignment="1" applyProtection="1">
      <alignment horizontal="center" vertical="center"/>
    </xf>
    <xf numFmtId="0" fontId="10" fillId="0" borderId="141" xfId="6" applyFont="1" applyBorder="1" applyAlignment="1" applyProtection="1">
      <alignment horizontal="center" vertical="center"/>
    </xf>
    <xf numFmtId="0" fontId="45" fillId="0" borderId="1" xfId="6" applyFont="1" applyBorder="1" applyAlignment="1" applyProtection="1">
      <alignment horizontal="center" vertical="center" wrapText="1" shrinkToFit="1"/>
    </xf>
    <xf numFmtId="0" fontId="10" fillId="0" borderId="1" xfId="6" applyFont="1" applyBorder="1" applyAlignment="1" applyProtection="1">
      <alignment horizontal="center" vertical="center" shrinkToFit="1"/>
    </xf>
    <xf numFmtId="187" fontId="10" fillId="7" borderId="5" xfId="6" applyNumberFormat="1" applyFont="1" applyFill="1" applyBorder="1" applyAlignment="1" applyProtection="1">
      <alignment horizontal="center" vertical="center"/>
      <protection locked="0" hidden="1"/>
    </xf>
    <xf numFmtId="182" fontId="10" fillId="4" borderId="5" xfId="6" applyNumberFormat="1" applyFont="1" applyFill="1" applyBorder="1" applyAlignment="1" applyProtection="1">
      <alignment horizontal="center" vertical="center" shrinkToFit="1"/>
      <protection hidden="1"/>
    </xf>
    <xf numFmtId="182" fontId="10" fillId="4" borderId="5" xfId="6" applyNumberFormat="1" applyFont="1" applyFill="1" applyBorder="1" applyAlignment="1" applyProtection="1">
      <alignment vertical="center" shrinkToFit="1"/>
      <protection hidden="1"/>
    </xf>
    <xf numFmtId="183" fontId="75" fillId="6" borderId="1" xfId="6" applyNumberFormat="1" applyFont="1" applyFill="1" applyBorder="1" applyAlignment="1" applyProtection="1">
      <alignment horizontal="center" vertical="center" wrapText="1"/>
      <protection locked="0"/>
    </xf>
    <xf numFmtId="183" fontId="75" fillId="6" borderId="2" xfId="6" applyNumberFormat="1" applyFont="1" applyFill="1" applyBorder="1" applyAlignment="1" applyProtection="1">
      <alignment horizontal="center" vertical="center" wrapText="1"/>
      <protection locked="0"/>
    </xf>
    <xf numFmtId="0" fontId="10" fillId="7" borderId="1" xfId="6" applyFont="1" applyFill="1" applyBorder="1" applyAlignment="1" applyProtection="1">
      <alignment horizontal="center" vertical="center"/>
      <protection locked="0"/>
    </xf>
    <xf numFmtId="0" fontId="10" fillId="7" borderId="2" xfId="6" applyFont="1" applyFill="1" applyBorder="1" applyAlignment="1" applyProtection="1">
      <alignment horizontal="center" vertical="center"/>
      <protection locked="0"/>
    </xf>
    <xf numFmtId="0" fontId="10" fillId="7" borderId="5" xfId="6" applyFont="1" applyFill="1" applyBorder="1" applyAlignment="1" applyProtection="1">
      <alignment horizontal="center" vertical="center"/>
      <protection locked="0"/>
    </xf>
    <xf numFmtId="0" fontId="10" fillId="7" borderId="3" xfId="6" applyFont="1" applyFill="1" applyBorder="1" applyAlignment="1" applyProtection="1">
      <alignment horizontal="center" vertical="center"/>
      <protection locked="0"/>
    </xf>
    <xf numFmtId="191" fontId="11" fillId="7" borderId="37" xfId="6" applyNumberFormat="1" applyFont="1" applyFill="1" applyBorder="1" applyAlignment="1" applyProtection="1">
      <alignment horizontal="right" vertical="center" shrinkToFit="1"/>
      <protection locked="0"/>
    </xf>
    <xf numFmtId="191" fontId="11" fillId="7" borderId="71" xfId="6" applyNumberFormat="1" applyFont="1" applyFill="1" applyBorder="1" applyAlignment="1" applyProtection="1">
      <alignment horizontal="right" vertical="center" shrinkToFit="1"/>
      <protection locked="0"/>
    </xf>
    <xf numFmtId="191" fontId="11" fillId="7" borderId="36" xfId="6" applyNumberFormat="1" applyFont="1" applyFill="1" applyBorder="1" applyAlignment="1" applyProtection="1">
      <alignment horizontal="center" vertical="center" wrapText="1" shrinkToFit="1"/>
      <protection locked="0"/>
    </xf>
    <xf numFmtId="191" fontId="11" fillId="7" borderId="37" xfId="6" applyNumberFormat="1" applyFont="1" applyFill="1" applyBorder="1" applyAlignment="1" applyProtection="1">
      <alignment horizontal="center" vertical="center" wrapText="1" shrinkToFit="1"/>
      <protection locked="0"/>
    </xf>
    <xf numFmtId="191" fontId="11" fillId="0" borderId="1" xfId="6" applyNumberFormat="1" applyFont="1" applyFill="1" applyBorder="1" applyAlignment="1" applyProtection="1">
      <alignment horizontal="center" vertical="center"/>
      <protection hidden="1"/>
    </xf>
    <xf numFmtId="0" fontId="11" fillId="4" borderId="35" xfId="6" applyFont="1" applyFill="1" applyBorder="1" applyAlignment="1" applyProtection="1">
      <alignment horizontal="center" vertical="center" wrapText="1"/>
    </xf>
    <xf numFmtId="0" fontId="11" fillId="4" borderId="39" xfId="6" applyFont="1" applyFill="1" applyBorder="1" applyAlignment="1" applyProtection="1">
      <alignment horizontal="center" vertical="center" wrapText="1"/>
    </xf>
    <xf numFmtId="0" fontId="11" fillId="4" borderId="138" xfId="6" applyFont="1" applyFill="1" applyBorder="1" applyAlignment="1" applyProtection="1">
      <alignment horizontal="center" vertical="center" wrapText="1"/>
    </xf>
    <xf numFmtId="191" fontId="11" fillId="7" borderId="2" xfId="6" applyNumberFormat="1" applyFont="1" applyFill="1" applyBorder="1" applyAlignment="1" applyProtection="1">
      <alignment horizontal="right" vertical="center" shrinkToFit="1"/>
      <protection locked="0"/>
    </xf>
    <xf numFmtId="191" fontId="11" fillId="7" borderId="5" xfId="6" applyNumberFormat="1" applyFont="1" applyFill="1" applyBorder="1" applyAlignment="1" applyProtection="1">
      <alignment horizontal="right" vertical="center" shrinkToFit="1"/>
      <protection locked="0"/>
    </xf>
    <xf numFmtId="191" fontId="11" fillId="7" borderId="5" xfId="6" applyNumberFormat="1" applyFont="1" applyFill="1" applyBorder="1" applyAlignment="1" applyProtection="1">
      <alignment horizontal="center" vertical="center" wrapText="1" shrinkToFit="1"/>
      <protection locked="0"/>
    </xf>
    <xf numFmtId="0" fontId="10" fillId="4" borderId="18" xfId="6" applyFont="1" applyFill="1" applyBorder="1" applyAlignment="1" applyProtection="1">
      <alignment horizontal="center" vertical="center"/>
    </xf>
    <xf numFmtId="0" fontId="10" fillId="4" borderId="1" xfId="6" applyFont="1" applyFill="1" applyBorder="1" applyAlignment="1" applyProtection="1">
      <alignment horizontal="center" vertical="center"/>
    </xf>
    <xf numFmtId="0" fontId="11" fillId="4" borderId="37" xfId="6" applyFont="1" applyFill="1" applyBorder="1" applyAlignment="1" applyProtection="1">
      <alignment horizontal="center" vertical="center" wrapText="1"/>
      <protection hidden="1"/>
    </xf>
    <xf numFmtId="0" fontId="11" fillId="4" borderId="71" xfId="6" applyFont="1" applyFill="1" applyBorder="1" applyAlignment="1" applyProtection="1">
      <alignment horizontal="center" vertical="center" wrapText="1"/>
      <protection hidden="1"/>
    </xf>
    <xf numFmtId="0" fontId="11" fillId="4" borderId="35" xfId="6" applyFont="1" applyFill="1" applyBorder="1" applyAlignment="1" applyProtection="1">
      <alignment horizontal="center" vertical="center" wrapText="1"/>
      <protection hidden="1"/>
    </xf>
    <xf numFmtId="0" fontId="1" fillId="7" borderId="0" xfId="6" applyNumberFormat="1" applyFont="1" applyFill="1" applyBorder="1" applyAlignment="1" applyProtection="1">
      <alignment horizontal="left" vertical="top" wrapText="1"/>
    </xf>
    <xf numFmtId="176" fontId="1" fillId="7" borderId="0" xfId="6" applyNumberFormat="1" applyFont="1" applyFill="1" applyBorder="1" applyAlignment="1" applyProtection="1">
      <alignment horizontal="center" vertical="center" shrinkToFit="1"/>
    </xf>
    <xf numFmtId="176" fontId="65" fillId="0" borderId="0" xfId="6" applyNumberFormat="1" applyBorder="1" applyAlignment="1" applyProtection="1">
      <alignment horizontal="center" vertical="center" shrinkToFit="1"/>
    </xf>
    <xf numFmtId="0" fontId="7" fillId="0" borderId="0" xfId="6" applyFont="1" applyBorder="1" applyAlignment="1" applyProtection="1">
      <alignment horizontal="left" vertical="center" shrinkToFit="1"/>
    </xf>
    <xf numFmtId="0" fontId="1" fillId="0" borderId="0" xfId="6" applyFont="1" applyFill="1" applyBorder="1" applyAlignment="1" applyProtection="1">
      <alignment horizontal="left" vertical="center" shrinkToFit="1"/>
    </xf>
    <xf numFmtId="0" fontId="65" fillId="0" borderId="0" xfId="6" applyBorder="1" applyAlignment="1" applyProtection="1">
      <alignment horizontal="left" vertical="center" shrinkToFit="1"/>
    </xf>
    <xf numFmtId="0" fontId="1" fillId="7" borderId="0" xfId="6" applyFont="1" applyFill="1" applyBorder="1" applyAlignment="1" applyProtection="1">
      <alignment horizontal="left" vertical="center" shrinkToFit="1"/>
    </xf>
    <xf numFmtId="0" fontId="50" fillId="0" borderId="0" xfId="6" applyFont="1" applyBorder="1" applyAlignment="1" applyProtection="1">
      <alignment horizontal="left" vertical="top" wrapText="1" shrinkToFit="1"/>
    </xf>
    <xf numFmtId="176" fontId="1" fillId="0" borderId="0" xfId="6" applyNumberFormat="1" applyFont="1" applyFill="1" applyBorder="1" applyAlignment="1" applyProtection="1">
      <alignment horizontal="center" vertical="center"/>
    </xf>
    <xf numFmtId="176" fontId="65" fillId="0" borderId="0" xfId="6" applyNumberFormat="1" applyFill="1" applyBorder="1" applyAlignment="1" applyProtection="1">
      <alignment horizontal="center" vertical="center"/>
    </xf>
    <xf numFmtId="0" fontId="3" fillId="0" borderId="0" xfId="6" applyFont="1" applyBorder="1" applyAlignment="1" applyProtection="1">
      <alignment horizontal="center" vertical="center"/>
    </xf>
    <xf numFmtId="0" fontId="3" fillId="0" borderId="0" xfId="6" applyFont="1" applyFill="1" applyBorder="1" applyAlignment="1" applyProtection="1">
      <alignment horizontal="center" vertical="center"/>
    </xf>
    <xf numFmtId="190" fontId="3" fillId="0" borderId="0" xfId="6" applyNumberFormat="1" applyFont="1" applyFill="1" applyBorder="1" applyAlignment="1" applyProtection="1">
      <alignment horizontal="center" vertical="center"/>
    </xf>
    <xf numFmtId="0" fontId="27" fillId="0" borderId="0" xfId="6" applyFont="1" applyFill="1" applyBorder="1" applyAlignment="1" applyProtection="1">
      <alignment horizontal="center" vertical="center"/>
    </xf>
    <xf numFmtId="176" fontId="1" fillId="9" borderId="0" xfId="6" applyNumberFormat="1" applyFont="1" applyFill="1" applyBorder="1" applyAlignment="1" applyProtection="1">
      <alignment horizontal="center" vertical="center" shrinkToFit="1"/>
    </xf>
    <xf numFmtId="176" fontId="65" fillId="9" borderId="0" xfId="6" applyNumberFormat="1" applyFill="1" applyBorder="1" applyAlignment="1" applyProtection="1">
      <alignment horizontal="center" vertical="center" shrinkToFit="1"/>
    </xf>
    <xf numFmtId="0" fontId="1" fillId="7" borderId="0" xfId="6" applyFont="1" applyFill="1" applyBorder="1" applyAlignment="1" applyProtection="1">
      <alignment horizontal="left" vertical="center"/>
    </xf>
    <xf numFmtId="0" fontId="1" fillId="0" borderId="0" xfId="6" applyFont="1" applyBorder="1" applyAlignment="1" applyProtection="1">
      <alignment horizontal="center" vertical="center"/>
    </xf>
    <xf numFmtId="0" fontId="65" fillId="0" borderId="0" xfId="6" applyBorder="1" applyAlignment="1" applyProtection="1">
      <alignment horizontal="center" vertical="center"/>
    </xf>
    <xf numFmtId="176" fontId="1" fillId="0" borderId="0" xfId="6" applyNumberFormat="1" applyFont="1" applyFill="1" applyBorder="1" applyAlignment="1" applyProtection="1">
      <alignment horizontal="center" vertical="center" shrinkToFit="1"/>
      <protection hidden="1"/>
    </xf>
    <xf numFmtId="176" fontId="65" fillId="0" borderId="0" xfId="6" applyNumberFormat="1" applyFill="1" applyBorder="1" applyAlignment="1" applyProtection="1">
      <alignment horizontal="center" vertical="center" shrinkToFit="1"/>
      <protection hidden="1"/>
    </xf>
    <xf numFmtId="0" fontId="10" fillId="4" borderId="22" xfId="6" applyFont="1" applyFill="1" applyBorder="1" applyAlignment="1" applyProtection="1">
      <alignment horizontal="center" vertical="center" wrapText="1"/>
    </xf>
    <xf numFmtId="0" fontId="10" fillId="4" borderId="54" xfId="6" applyFont="1" applyFill="1" applyBorder="1" applyAlignment="1" applyProtection="1">
      <alignment horizontal="center" vertical="center" wrapText="1"/>
    </xf>
    <xf numFmtId="0" fontId="44" fillId="4" borderId="54" xfId="6" applyFont="1" applyFill="1" applyBorder="1" applyAlignment="1" applyProtection="1">
      <alignment horizontal="center" vertical="center" wrapText="1"/>
      <protection hidden="1"/>
    </xf>
    <xf numFmtId="0" fontId="11" fillId="8" borderId="54" xfId="6" applyFont="1" applyFill="1" applyBorder="1" applyAlignment="1" applyProtection="1">
      <alignment horizontal="center" vertical="center" wrapText="1"/>
      <protection locked="0" hidden="1"/>
    </xf>
    <xf numFmtId="0" fontId="11" fillId="8" borderId="55" xfId="6" applyFont="1" applyFill="1" applyBorder="1" applyAlignment="1" applyProtection="1">
      <alignment horizontal="center" vertical="center" wrapText="1"/>
      <protection locked="0" hidden="1"/>
    </xf>
    <xf numFmtId="0" fontId="44" fillId="4" borderId="10" xfId="6" applyFont="1" applyFill="1" applyBorder="1" applyAlignment="1" applyProtection="1">
      <alignment horizontal="left" vertical="top" wrapText="1"/>
    </xf>
    <xf numFmtId="0" fontId="44" fillId="4" borderId="70" xfId="6" applyFont="1" applyFill="1" applyBorder="1" applyAlignment="1" applyProtection="1">
      <alignment horizontal="left" vertical="top" wrapText="1"/>
    </xf>
    <xf numFmtId="0" fontId="44" fillId="4" borderId="42" xfId="6" applyFont="1" applyFill="1" applyBorder="1" applyAlignment="1" applyProtection="1">
      <alignment horizontal="left" vertical="top" wrapText="1"/>
    </xf>
    <xf numFmtId="0" fontId="11" fillId="4" borderId="0" xfId="6" applyFont="1" applyFill="1" applyBorder="1" applyAlignment="1" applyProtection="1">
      <alignment horizontal="left" vertical="center" wrapText="1"/>
    </xf>
    <xf numFmtId="0" fontId="11" fillId="4" borderId="0" xfId="6" applyFont="1" applyFill="1" applyBorder="1" applyAlignment="1" applyProtection="1">
      <alignment horizontal="center" vertical="center" wrapText="1"/>
    </xf>
    <xf numFmtId="0" fontId="11" fillId="4" borderId="0" xfId="6" applyFont="1" applyFill="1" applyBorder="1" applyAlignment="1" applyProtection="1">
      <alignment horizontal="center" vertical="center"/>
    </xf>
    <xf numFmtId="183" fontId="11" fillId="4" borderId="0" xfId="6" applyNumberFormat="1" applyFont="1" applyFill="1" applyBorder="1" applyAlignment="1" applyProtection="1">
      <alignment horizontal="right" vertical="center" shrinkToFit="1"/>
    </xf>
    <xf numFmtId="0" fontId="11" fillId="4" borderId="55" xfId="6" applyFont="1" applyFill="1" applyBorder="1" applyAlignment="1" applyProtection="1">
      <alignment horizontal="center" vertical="center" wrapText="1"/>
      <protection hidden="1"/>
    </xf>
    <xf numFmtId="0" fontId="11" fillId="4" borderId="57" xfId="6" applyFont="1" applyFill="1" applyBorder="1" applyAlignment="1" applyProtection="1">
      <alignment horizontal="center" vertical="center" wrapText="1"/>
      <protection hidden="1"/>
    </xf>
    <xf numFmtId="0" fontId="11" fillId="4" borderId="142" xfId="6" applyFont="1" applyFill="1" applyBorder="1" applyAlignment="1" applyProtection="1">
      <alignment horizontal="center" vertical="center" wrapText="1"/>
      <protection hidden="1"/>
    </xf>
    <xf numFmtId="183" fontId="11" fillId="6" borderId="37" xfId="6" applyNumberFormat="1" applyFont="1" applyFill="1" applyBorder="1" applyAlignment="1" applyProtection="1">
      <alignment horizontal="center" vertical="center" wrapText="1"/>
      <protection locked="0"/>
    </xf>
    <xf numFmtId="183" fontId="11" fillId="6" borderId="0" xfId="6" applyNumberFormat="1" applyFont="1" applyFill="1" applyBorder="1" applyAlignment="1" applyProtection="1">
      <alignment horizontal="center" vertical="center" wrapText="1"/>
      <protection locked="0"/>
    </xf>
    <xf numFmtId="0" fontId="11" fillId="4" borderId="1" xfId="6" applyFont="1" applyFill="1" applyBorder="1" applyAlignment="1" applyProtection="1">
      <alignment horizontal="center" vertical="center" wrapText="1"/>
      <protection hidden="1"/>
    </xf>
    <xf numFmtId="0" fontId="11" fillId="8" borderId="2" xfId="6" applyFont="1" applyFill="1" applyBorder="1" applyAlignment="1" applyProtection="1">
      <alignment horizontal="center" vertical="center"/>
      <protection locked="0" hidden="1"/>
    </xf>
    <xf numFmtId="0" fontId="11" fillId="8" borderId="5" xfId="6" applyFont="1" applyFill="1" applyBorder="1" applyAlignment="1" applyProtection="1">
      <alignment horizontal="center" vertical="center"/>
      <protection locked="0" hidden="1"/>
    </xf>
    <xf numFmtId="0" fontId="44" fillId="4" borderId="2" xfId="6" applyFont="1" applyFill="1" applyBorder="1" applyAlignment="1" applyProtection="1">
      <alignment horizontal="center" vertical="center" wrapText="1"/>
      <protection hidden="1"/>
    </xf>
    <xf numFmtId="0" fontId="44" fillId="4" borderId="5" xfId="6" applyFont="1" applyFill="1" applyBorder="1" applyAlignment="1" applyProtection="1">
      <alignment horizontal="center" vertical="center" wrapText="1"/>
      <protection hidden="1"/>
    </xf>
    <xf numFmtId="0" fontId="44" fillId="4" borderId="3" xfId="6" applyFont="1" applyFill="1" applyBorder="1" applyAlignment="1" applyProtection="1">
      <alignment horizontal="center" vertical="center" wrapText="1"/>
      <protection hidden="1"/>
    </xf>
    <xf numFmtId="195" fontId="11" fillId="4" borderId="37" xfId="6" applyNumberFormat="1" applyFont="1" applyFill="1" applyBorder="1" applyAlignment="1" applyProtection="1">
      <alignment horizontal="center" vertical="center" wrapText="1"/>
      <protection hidden="1"/>
    </xf>
    <xf numFmtId="195" fontId="11" fillId="4" borderId="71" xfId="6" applyNumberFormat="1" applyFont="1" applyFill="1" applyBorder="1" applyAlignment="1" applyProtection="1">
      <alignment horizontal="center" vertical="center" wrapText="1"/>
      <protection hidden="1"/>
    </xf>
    <xf numFmtId="0" fontId="4" fillId="0" borderId="35" xfId="6" applyFont="1" applyFill="1" applyBorder="1" applyAlignment="1" applyProtection="1">
      <alignment horizontal="center" vertical="center" wrapText="1"/>
      <protection hidden="1"/>
    </xf>
    <xf numFmtId="0" fontId="4" fillId="0" borderId="39" xfId="6" applyFont="1" applyFill="1" applyBorder="1" applyAlignment="1" applyProtection="1">
      <alignment horizontal="center" vertical="center" wrapText="1"/>
      <protection hidden="1"/>
    </xf>
    <xf numFmtId="0" fontId="9" fillId="0" borderId="3" xfId="6" applyFont="1" applyBorder="1" applyAlignment="1" applyProtection="1">
      <alignment horizontal="center" vertical="center"/>
    </xf>
    <xf numFmtId="0" fontId="9" fillId="0" borderId="35" xfId="6" applyFont="1" applyBorder="1" applyAlignment="1" applyProtection="1">
      <alignment horizontal="center" vertical="center"/>
    </xf>
    <xf numFmtId="0" fontId="4" fillId="4" borderId="5" xfId="6" applyFont="1" applyFill="1" applyBorder="1" applyAlignment="1" applyProtection="1">
      <alignment horizontal="center" vertical="center" wrapText="1"/>
    </xf>
    <xf numFmtId="0" fontId="11" fillId="6" borderId="37" xfId="6" applyFont="1" applyFill="1" applyBorder="1" applyAlignment="1" applyProtection="1">
      <alignment horizontal="center" vertical="center" wrapText="1"/>
      <protection locked="0"/>
    </xf>
    <xf numFmtId="0" fontId="11" fillId="6" borderId="71" xfId="6" applyFont="1" applyFill="1" applyBorder="1" applyAlignment="1" applyProtection="1">
      <alignment horizontal="center" vertical="center" wrapText="1"/>
      <protection locked="0"/>
    </xf>
    <xf numFmtId="0" fontId="11" fillId="6" borderId="80" xfId="6" applyFont="1" applyFill="1" applyBorder="1" applyAlignment="1" applyProtection="1">
      <alignment horizontal="center" vertical="center" wrapText="1"/>
      <protection locked="0"/>
    </xf>
    <xf numFmtId="0" fontId="11" fillId="6" borderId="4" xfId="6" applyFont="1" applyFill="1" applyBorder="1" applyAlignment="1" applyProtection="1">
      <alignment horizontal="center" vertical="center" wrapText="1"/>
      <protection locked="0"/>
    </xf>
    <xf numFmtId="0" fontId="11" fillId="4" borderId="1" xfId="6" applyFont="1" applyFill="1" applyBorder="1" applyAlignment="1" applyProtection="1">
      <alignment horizontal="center" vertical="center" wrapText="1"/>
    </xf>
    <xf numFmtId="0" fontId="11" fillId="4" borderId="36" xfId="6" applyFont="1" applyFill="1" applyBorder="1" applyAlignment="1" applyProtection="1">
      <alignment horizontal="center" vertical="center" wrapText="1"/>
    </xf>
    <xf numFmtId="0" fontId="11" fillId="4" borderId="53" xfId="6" applyFont="1" applyFill="1" applyBorder="1" applyAlignment="1" applyProtection="1">
      <alignment horizontal="center" vertical="center"/>
    </xf>
    <xf numFmtId="0" fontId="3" fillId="0" borderId="18"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9" xfId="6" applyFont="1" applyFill="1" applyBorder="1" applyAlignment="1" applyProtection="1">
      <alignment horizontal="left" vertical="center" wrapText="1"/>
    </xf>
    <xf numFmtId="0" fontId="3" fillId="0" borderId="36" xfId="6" applyFont="1" applyFill="1" applyBorder="1" applyAlignment="1" applyProtection="1">
      <alignment horizontal="left" vertical="center" wrapText="1"/>
    </xf>
    <xf numFmtId="0" fontId="11" fillId="0" borderId="1" xfId="6" applyFont="1" applyFill="1" applyBorder="1" applyAlignment="1" applyProtection="1">
      <alignment horizontal="center" vertical="center" wrapText="1"/>
      <protection hidden="1"/>
    </xf>
    <xf numFmtId="0" fontId="11" fillId="0" borderId="36" xfId="6" applyFont="1" applyFill="1" applyBorder="1" applyAlignment="1" applyProtection="1">
      <alignment horizontal="center" vertical="center" wrapText="1"/>
      <protection hidden="1"/>
    </xf>
    <xf numFmtId="0" fontId="4" fillId="6" borderId="37" xfId="6" applyFont="1" applyFill="1" applyBorder="1" applyAlignment="1" applyProtection="1">
      <alignment horizontal="center" vertical="center" wrapText="1"/>
      <protection locked="0"/>
    </xf>
    <xf numFmtId="0" fontId="4" fillId="6" borderId="71" xfId="6" applyFont="1" applyFill="1" applyBorder="1" applyAlignment="1" applyProtection="1">
      <alignment horizontal="center" vertical="center" wrapText="1"/>
      <protection locked="0"/>
    </xf>
    <xf numFmtId="0" fontId="4" fillId="6" borderId="80" xfId="6" applyFont="1" applyFill="1" applyBorder="1" applyAlignment="1" applyProtection="1">
      <alignment horizontal="center" vertical="center" wrapText="1"/>
      <protection locked="0"/>
    </xf>
    <xf numFmtId="0" fontId="4" fillId="6" borderId="4" xfId="6" applyFont="1" applyFill="1" applyBorder="1" applyAlignment="1" applyProtection="1">
      <alignment horizontal="center" vertical="center" wrapText="1"/>
      <protection locked="0"/>
    </xf>
    <xf numFmtId="0" fontId="11" fillId="0" borderId="38" xfId="6" applyFont="1" applyBorder="1" applyAlignment="1" applyProtection="1">
      <alignment horizontal="left" vertical="center" wrapText="1"/>
    </xf>
    <xf numFmtId="0" fontId="11" fillId="0" borderId="71" xfId="6" applyFont="1" applyBorder="1" applyAlignment="1" applyProtection="1">
      <alignment horizontal="left" vertical="center" wrapText="1"/>
    </xf>
    <xf numFmtId="0" fontId="11" fillId="6" borderId="16" xfId="6" applyFont="1" applyFill="1" applyBorder="1" applyAlignment="1" applyProtection="1">
      <alignment horizontal="left" vertical="center" wrapText="1"/>
    </xf>
    <xf numFmtId="0" fontId="11" fillId="6" borderId="0" xfId="6" applyFont="1" applyFill="1" applyBorder="1" applyAlignment="1" applyProtection="1">
      <alignment horizontal="left" vertical="center" wrapText="1"/>
    </xf>
    <xf numFmtId="0" fontId="11" fillId="0" borderId="16" xfId="6" applyFont="1" applyBorder="1" applyAlignment="1" applyProtection="1">
      <alignment horizontal="left" vertical="center" wrapText="1"/>
    </xf>
    <xf numFmtId="0" fontId="11" fillId="0" borderId="0" xfId="6" applyFont="1" applyBorder="1" applyAlignment="1" applyProtection="1">
      <alignment horizontal="left" vertical="center" wrapText="1"/>
    </xf>
    <xf numFmtId="0" fontId="11" fillId="0" borderId="139" xfId="6" applyFont="1" applyBorder="1" applyAlignment="1" applyProtection="1">
      <alignment horizontal="left" vertical="center" wrapText="1"/>
    </xf>
    <xf numFmtId="0" fontId="11" fillId="0" borderId="4" xfId="6" applyFont="1" applyBorder="1" applyAlignment="1" applyProtection="1">
      <alignment horizontal="left" vertical="center" wrapText="1"/>
    </xf>
    <xf numFmtId="183" fontId="11" fillId="4" borderId="37" xfId="6" applyNumberFormat="1" applyFont="1" applyFill="1" applyBorder="1" applyAlignment="1" applyProtection="1">
      <alignment horizontal="center" vertical="center" wrapText="1"/>
    </xf>
    <xf numFmtId="0" fontId="11" fillId="4" borderId="71" xfId="6" applyFont="1" applyFill="1" applyBorder="1" applyAlignment="1" applyProtection="1">
      <alignment horizontal="center" vertical="center" wrapText="1"/>
    </xf>
    <xf numFmtId="0" fontId="11" fillId="4" borderId="24" xfId="6" applyFont="1" applyFill="1" applyBorder="1" applyAlignment="1" applyProtection="1">
      <alignment horizontal="center" vertical="center" wrapText="1"/>
    </xf>
    <xf numFmtId="0" fontId="11" fillId="4" borderId="80" xfId="6" applyFont="1" applyFill="1" applyBorder="1" applyAlignment="1" applyProtection="1">
      <alignment horizontal="center" vertical="center" wrapText="1"/>
    </xf>
    <xf numFmtId="0" fontId="11" fillId="4" borderId="4" xfId="6" applyFont="1" applyFill="1" applyBorder="1" applyAlignment="1" applyProtection="1">
      <alignment horizontal="center" vertical="center" wrapText="1"/>
    </xf>
    <xf numFmtId="183" fontId="75" fillId="6" borderId="1" xfId="6" applyNumberFormat="1" applyFont="1" applyFill="1" applyBorder="1" applyAlignment="1" applyProtection="1">
      <alignment horizontal="center" vertical="center"/>
      <protection locked="0"/>
    </xf>
    <xf numFmtId="183" fontId="75" fillId="6" borderId="2" xfId="6" applyNumberFormat="1" applyFont="1" applyFill="1" applyBorder="1" applyAlignment="1" applyProtection="1">
      <alignment horizontal="center" vertical="center"/>
      <protection locked="0"/>
    </xf>
    <xf numFmtId="0" fontId="10" fillId="7" borderId="1" xfId="6" applyFont="1" applyFill="1" applyBorder="1" applyAlignment="1" applyProtection="1">
      <alignment horizontal="left" vertical="center"/>
      <protection locked="0"/>
    </xf>
    <xf numFmtId="182" fontId="10" fillId="7" borderId="37" xfId="6" applyNumberFormat="1" applyFont="1" applyFill="1" applyBorder="1" applyAlignment="1" applyProtection="1">
      <alignment horizontal="center" vertical="center" shrinkToFit="1"/>
      <protection locked="0"/>
    </xf>
    <xf numFmtId="182" fontId="10" fillId="7" borderId="71" xfId="6" applyNumberFormat="1" applyFont="1" applyFill="1" applyBorder="1" applyAlignment="1" applyProtection="1">
      <alignment horizontal="right" vertical="center" shrinkToFit="1"/>
      <protection locked="0"/>
    </xf>
    <xf numFmtId="40" fontId="10" fillId="7" borderId="1" xfId="6" applyNumberFormat="1" applyFont="1" applyFill="1" applyBorder="1" applyAlignment="1" applyProtection="1">
      <alignment horizontal="center" vertical="center" shrinkToFit="1"/>
      <protection locked="0"/>
    </xf>
    <xf numFmtId="40" fontId="10" fillId="7" borderId="5" xfId="6" applyNumberFormat="1" applyFont="1" applyFill="1" applyBorder="1" applyAlignment="1" applyProtection="1">
      <alignment horizontal="center" vertical="center" shrinkToFit="1"/>
      <protection locked="0"/>
    </xf>
    <xf numFmtId="40" fontId="10" fillId="7" borderId="2" xfId="6" applyNumberFormat="1" applyFont="1" applyFill="1" applyBorder="1" applyAlignment="1" applyProtection="1">
      <alignment horizontal="center" vertical="center" shrinkToFit="1"/>
      <protection locked="0"/>
    </xf>
    <xf numFmtId="183" fontId="11" fillId="6" borderId="71" xfId="6" applyNumberFormat="1" applyFont="1" applyFill="1" applyBorder="1" applyAlignment="1" applyProtection="1">
      <alignment horizontal="center" vertical="center" wrapText="1"/>
      <protection locked="0"/>
    </xf>
    <xf numFmtId="183" fontId="11" fillId="6" borderId="4" xfId="6" applyNumberFormat="1" applyFont="1" applyFill="1" applyBorder="1" applyAlignment="1" applyProtection="1">
      <alignment horizontal="center" vertical="center" wrapText="1"/>
      <protection locked="0"/>
    </xf>
    <xf numFmtId="182" fontId="10" fillId="7" borderId="1" xfId="6" applyNumberFormat="1" applyFont="1" applyFill="1" applyBorder="1" applyAlignment="1" applyProtection="1">
      <alignment horizontal="center" vertical="center" shrinkToFit="1"/>
      <protection locked="0"/>
    </xf>
    <xf numFmtId="182" fontId="10" fillId="7" borderId="2" xfId="6" applyNumberFormat="1" applyFont="1" applyFill="1" applyBorder="1" applyAlignment="1" applyProtection="1">
      <alignment horizontal="right" vertical="center" shrinkToFit="1"/>
      <protection locked="0"/>
    </xf>
    <xf numFmtId="0" fontId="10" fillId="7" borderId="2" xfId="6" applyFont="1" applyFill="1" applyBorder="1" applyAlignment="1" applyProtection="1">
      <alignment horizontal="center" vertical="center" shrinkToFit="1"/>
      <protection locked="0"/>
    </xf>
    <xf numFmtId="0" fontId="10" fillId="7" borderId="5" xfId="6" applyFont="1" applyFill="1" applyBorder="1" applyAlignment="1" applyProtection="1">
      <alignment horizontal="center" vertical="center" shrinkToFit="1"/>
      <protection locked="0"/>
    </xf>
    <xf numFmtId="0" fontId="10" fillId="6" borderId="2" xfId="6" applyFont="1" applyFill="1" applyBorder="1" applyAlignment="1" applyProtection="1">
      <alignment horizontal="center" vertical="center" wrapText="1"/>
      <protection locked="0"/>
    </xf>
    <xf numFmtId="0" fontId="10" fillId="6" borderId="5" xfId="6" applyFont="1" applyFill="1" applyBorder="1" applyAlignment="1" applyProtection="1">
      <alignment horizontal="center" vertical="center" wrapText="1"/>
      <protection locked="0"/>
    </xf>
    <xf numFmtId="0" fontId="9" fillId="6" borderId="2" xfId="6" applyFont="1" applyFill="1" applyBorder="1" applyAlignment="1" applyProtection="1">
      <alignment horizontal="center" vertical="center" shrinkToFit="1"/>
      <protection locked="0"/>
    </xf>
    <xf numFmtId="0" fontId="9" fillId="6" borderId="5" xfId="6" applyFont="1" applyFill="1" applyBorder="1" applyAlignment="1" applyProtection="1">
      <alignment horizontal="center" vertical="center" shrinkToFit="1"/>
      <protection locked="0"/>
    </xf>
    <xf numFmtId="0" fontId="9" fillId="6" borderId="3" xfId="6" applyFont="1" applyFill="1" applyBorder="1" applyAlignment="1" applyProtection="1">
      <alignment horizontal="center" vertical="center" shrinkToFit="1"/>
      <protection locked="0"/>
    </xf>
    <xf numFmtId="182" fontId="10" fillId="7" borderId="24" xfId="6" applyNumberFormat="1" applyFont="1" applyFill="1" applyBorder="1" applyAlignment="1" applyProtection="1">
      <alignment horizontal="center" vertical="center" shrinkToFit="1"/>
      <protection locked="0"/>
    </xf>
    <xf numFmtId="182" fontId="10" fillId="7" borderId="0" xfId="6" applyNumberFormat="1" applyFont="1" applyFill="1" applyBorder="1" applyAlignment="1" applyProtection="1">
      <alignment horizontal="right" vertical="center" shrinkToFit="1"/>
      <protection locked="0"/>
    </xf>
    <xf numFmtId="0" fontId="10" fillId="4" borderId="80" xfId="6" applyFont="1" applyFill="1" applyBorder="1" applyAlignment="1" applyProtection="1">
      <alignment horizontal="center" vertical="center" wrapText="1"/>
    </xf>
    <xf numFmtId="0" fontId="10" fillId="4" borderId="4" xfId="6" applyFont="1" applyFill="1" applyBorder="1" applyAlignment="1" applyProtection="1">
      <alignment horizontal="center" vertical="center" wrapText="1"/>
    </xf>
    <xf numFmtId="0" fontId="10" fillId="4" borderId="138" xfId="6" applyFont="1" applyFill="1" applyBorder="1" applyAlignment="1" applyProtection="1">
      <alignment horizontal="center" vertical="center" wrapText="1"/>
    </xf>
    <xf numFmtId="49" fontId="10" fillId="7" borderId="2" xfId="0" applyNumberFormat="1" applyFont="1" applyFill="1" applyBorder="1" applyAlignment="1" applyProtection="1">
      <alignment horizontal="left" vertical="center" shrinkToFit="1"/>
      <protection locked="0"/>
    </xf>
    <xf numFmtId="49" fontId="10" fillId="7" borderId="5" xfId="0" applyNumberFormat="1" applyFont="1" applyFill="1" applyBorder="1" applyAlignment="1" applyProtection="1">
      <alignment horizontal="left" vertical="center" shrinkToFit="1"/>
      <protection locked="0"/>
    </xf>
    <xf numFmtId="49" fontId="10" fillId="7" borderId="53" xfId="0" applyNumberFormat="1" applyFont="1" applyFill="1" applyBorder="1" applyAlignment="1" applyProtection="1">
      <alignment horizontal="left" vertical="center" shrinkToFit="1"/>
      <protection locked="0"/>
    </xf>
    <xf numFmtId="49" fontId="10" fillId="0" borderId="37" xfId="6" applyNumberFormat="1" applyFont="1" applyFill="1" applyBorder="1" applyAlignment="1" applyProtection="1">
      <alignment horizontal="center" vertical="center" shrinkToFit="1"/>
    </xf>
    <xf numFmtId="49" fontId="10" fillId="0" borderId="71" xfId="6" applyNumberFormat="1" applyFont="1" applyFill="1" applyBorder="1" applyAlignment="1" applyProtection="1">
      <alignment horizontal="center" vertical="center" shrinkToFit="1"/>
    </xf>
    <xf numFmtId="49" fontId="10" fillId="0" borderId="35" xfId="6" applyNumberFormat="1" applyFont="1" applyFill="1" applyBorder="1" applyAlignment="1" applyProtection="1">
      <alignment horizontal="center" vertical="center" shrinkToFit="1"/>
    </xf>
    <xf numFmtId="49" fontId="10" fillId="7" borderId="1" xfId="6" applyNumberFormat="1" applyFont="1" applyFill="1" applyBorder="1" applyAlignment="1" applyProtection="1">
      <alignment horizontal="left" vertical="center" shrinkToFit="1"/>
      <protection locked="0"/>
    </xf>
    <xf numFmtId="49" fontId="10" fillId="7" borderId="2" xfId="6" applyNumberFormat="1" applyFont="1" applyFill="1" applyBorder="1" applyAlignment="1" applyProtection="1">
      <alignment horizontal="left" vertical="center" shrinkToFit="1"/>
      <protection locked="0"/>
    </xf>
    <xf numFmtId="49" fontId="10" fillId="7" borderId="5" xfId="6" applyNumberFormat="1" applyFont="1" applyFill="1" applyBorder="1" applyAlignment="1" applyProtection="1">
      <alignment horizontal="left" vertical="center" shrinkToFit="1"/>
      <protection locked="0"/>
    </xf>
    <xf numFmtId="49" fontId="10" fillId="7" borderId="53" xfId="6" applyNumberFormat="1" applyFont="1" applyFill="1" applyBorder="1" applyAlignment="1" applyProtection="1">
      <alignment horizontal="left" vertical="center" shrinkToFit="1"/>
      <protection locked="0"/>
    </xf>
    <xf numFmtId="187" fontId="10" fillId="7" borderId="0" xfId="6" applyNumberFormat="1" applyFont="1" applyFill="1" applyBorder="1" applyAlignment="1" applyProtection="1">
      <alignment horizontal="center" vertical="center"/>
      <protection locked="0"/>
    </xf>
    <xf numFmtId="0" fontId="11" fillId="0" borderId="6" xfId="6" applyFont="1" applyBorder="1" applyAlignment="1" applyProtection="1">
      <alignment horizontal="center" vertical="center" wrapText="1"/>
    </xf>
    <xf numFmtId="0" fontId="11" fillId="0" borderId="7" xfId="6" applyFont="1" applyBorder="1" applyAlignment="1" applyProtection="1">
      <alignment horizontal="center" vertical="center" wrapText="1"/>
    </xf>
    <xf numFmtId="0" fontId="11" fillId="0" borderId="16" xfId="6" applyFont="1" applyBorder="1" applyAlignment="1" applyProtection="1">
      <alignment horizontal="center" vertical="center" wrapText="1"/>
    </xf>
    <xf numFmtId="0" fontId="11" fillId="0" borderId="0" xfId="6" applyFont="1" applyBorder="1" applyAlignment="1" applyProtection="1">
      <alignment horizontal="center" vertical="center" wrapText="1"/>
    </xf>
    <xf numFmtId="0" fontId="11" fillId="0" borderId="139" xfId="6" applyFont="1" applyBorder="1" applyAlignment="1" applyProtection="1">
      <alignment horizontal="center" vertical="center" wrapText="1"/>
    </xf>
    <xf numFmtId="0" fontId="11" fillId="0" borderId="4" xfId="6" applyFont="1" applyBorder="1" applyAlignment="1" applyProtection="1">
      <alignment horizontal="center" vertical="center" wrapText="1"/>
    </xf>
    <xf numFmtId="191" fontId="10" fillId="7" borderId="1" xfId="6" applyNumberFormat="1" applyFont="1" applyFill="1" applyBorder="1" applyAlignment="1" applyProtection="1">
      <alignment horizontal="center" vertical="center" shrinkToFit="1"/>
      <protection locked="0"/>
    </xf>
    <xf numFmtId="191" fontId="10" fillId="7" borderId="5" xfId="6" applyNumberFormat="1" applyFont="1" applyFill="1" applyBorder="1" applyAlignment="1" applyProtection="1">
      <alignment horizontal="center" vertical="center" shrinkToFit="1"/>
      <protection locked="0"/>
    </xf>
    <xf numFmtId="191" fontId="10" fillId="7" borderId="2" xfId="6" applyNumberFormat="1" applyFont="1" applyFill="1" applyBorder="1" applyAlignment="1" applyProtection="1">
      <alignment horizontal="center" vertical="center" shrinkToFit="1"/>
      <protection locked="0"/>
    </xf>
    <xf numFmtId="187" fontId="10" fillId="7" borderId="5" xfId="6" applyNumberFormat="1" applyFont="1" applyFill="1" applyBorder="1" applyAlignment="1" applyProtection="1">
      <alignment horizontal="center" vertical="center"/>
      <protection locked="0"/>
    </xf>
    <xf numFmtId="182" fontId="10" fillId="4" borderId="5" xfId="6" applyNumberFormat="1" applyFont="1" applyFill="1" applyBorder="1" applyAlignment="1" applyProtection="1">
      <alignment horizontal="center" vertical="center" shrinkToFit="1"/>
    </xf>
    <xf numFmtId="182" fontId="10" fillId="4" borderId="5" xfId="6" applyNumberFormat="1" applyFont="1" applyFill="1" applyBorder="1" applyAlignment="1" applyProtection="1">
      <alignment vertical="center" shrinkToFit="1"/>
    </xf>
    <xf numFmtId="0" fontId="1" fillId="4" borderId="0" xfId="6" applyFont="1" applyFill="1" applyAlignment="1" applyProtection="1">
      <alignment horizontal="left" vertical="center" wrapText="1" shrinkToFit="1"/>
    </xf>
    <xf numFmtId="185" fontId="9" fillId="4" borderId="12" xfId="6" applyNumberFormat="1" applyFont="1" applyFill="1" applyBorder="1" applyAlignment="1" applyProtection="1">
      <alignment horizontal="center" vertical="center" shrinkToFit="1"/>
    </xf>
    <xf numFmtId="185" fontId="9" fillId="4" borderId="140" xfId="6" applyNumberFormat="1" applyFont="1" applyFill="1" applyBorder="1" applyAlignment="1" applyProtection="1">
      <alignment horizontal="center" vertical="center" shrinkToFit="1"/>
    </xf>
    <xf numFmtId="185" fontId="9" fillId="4" borderId="13" xfId="6" applyNumberFormat="1" applyFont="1" applyFill="1" applyBorder="1" applyAlignment="1" applyProtection="1">
      <alignment horizontal="center" vertical="center" shrinkToFit="1"/>
    </xf>
    <xf numFmtId="180" fontId="9" fillId="0" borderId="14" xfId="6" applyNumberFormat="1" applyFont="1" applyBorder="1" applyAlignment="1" applyProtection="1">
      <alignment horizontal="left" vertical="center" shrinkToFit="1"/>
      <protection hidden="1"/>
    </xf>
    <xf numFmtId="182" fontId="9" fillId="0" borderId="15" xfId="6" applyNumberFormat="1" applyFont="1" applyBorder="1" applyAlignment="1" applyProtection="1">
      <alignment horizontal="left" vertical="center" shrinkToFit="1"/>
      <protection hidden="1"/>
    </xf>
    <xf numFmtId="0" fontId="10" fillId="4" borderId="50" xfId="6" applyFont="1" applyFill="1" applyBorder="1" applyAlignment="1" applyProtection="1">
      <alignment horizontal="center" vertical="center" wrapText="1"/>
    </xf>
    <xf numFmtId="0" fontId="10" fillId="4" borderId="59" xfId="6" applyFont="1" applyFill="1" applyBorder="1" applyAlignment="1" applyProtection="1">
      <alignment horizontal="center" vertical="center" wrapText="1"/>
    </xf>
    <xf numFmtId="0" fontId="10" fillId="4" borderId="85" xfId="6" applyFont="1" applyFill="1" applyBorder="1" applyAlignment="1" applyProtection="1">
      <alignment horizontal="center" vertical="center" wrapText="1"/>
    </xf>
    <xf numFmtId="194" fontId="10" fillId="7" borderId="50" xfId="6" applyNumberFormat="1" applyFont="1" applyFill="1" applyBorder="1" applyAlignment="1" applyProtection="1">
      <alignment horizontal="center" vertical="center" shrinkToFit="1"/>
      <protection locked="0"/>
    </xf>
    <xf numFmtId="194" fontId="10" fillId="7" borderId="59" xfId="6" applyNumberFormat="1" applyFont="1" applyFill="1" applyBorder="1" applyAlignment="1" applyProtection="1">
      <alignment horizontal="center" vertical="center" shrinkToFit="1"/>
      <protection locked="0"/>
    </xf>
    <xf numFmtId="194" fontId="10" fillId="7" borderId="85" xfId="6" applyNumberFormat="1" applyFont="1" applyFill="1" applyBorder="1" applyAlignment="1" applyProtection="1">
      <alignment horizontal="center" vertical="center" shrinkToFit="1"/>
      <protection locked="0"/>
    </xf>
    <xf numFmtId="0" fontId="1" fillId="7" borderId="50" xfId="0" applyFont="1" applyFill="1" applyBorder="1" applyAlignment="1" applyProtection="1">
      <alignment horizontal="center" vertical="center" shrinkToFit="1"/>
      <protection locked="0"/>
    </xf>
    <xf numFmtId="0" fontId="1" fillId="7" borderId="59" xfId="0" applyFont="1" applyFill="1" applyBorder="1" applyAlignment="1" applyProtection="1">
      <alignment horizontal="center" vertical="center" shrinkToFit="1"/>
      <protection locked="0"/>
    </xf>
    <xf numFmtId="0" fontId="1" fillId="7" borderId="85" xfId="0" applyFont="1" applyFill="1" applyBorder="1" applyAlignment="1" applyProtection="1">
      <alignment horizontal="center" vertical="center" shrinkToFit="1"/>
      <protection locked="0"/>
    </xf>
    <xf numFmtId="0" fontId="10" fillId="0" borderId="49" xfId="6" applyFont="1" applyFill="1" applyBorder="1" applyAlignment="1" applyProtection="1">
      <alignment horizontal="center" vertical="center" wrapText="1"/>
    </xf>
    <xf numFmtId="49" fontId="10" fillId="7" borderId="49" xfId="6" applyNumberFormat="1" applyFont="1" applyFill="1" applyBorder="1" applyAlignment="1" applyProtection="1">
      <alignment horizontal="left" vertical="center" shrinkToFit="1"/>
      <protection locked="0"/>
    </xf>
    <xf numFmtId="49" fontId="10" fillId="7" borderId="50" xfId="6" applyNumberFormat="1" applyFont="1" applyFill="1" applyBorder="1" applyAlignment="1" applyProtection="1">
      <alignment horizontal="left" vertical="center" shrinkToFit="1"/>
      <protection locked="0"/>
    </xf>
    <xf numFmtId="49" fontId="10" fillId="7" borderId="59" xfId="6" applyNumberFormat="1" applyFont="1" applyFill="1" applyBorder="1" applyAlignment="1" applyProtection="1">
      <alignment horizontal="left" vertical="center" shrinkToFit="1"/>
      <protection locked="0"/>
    </xf>
    <xf numFmtId="49" fontId="10" fillId="7" borderId="74" xfId="6" applyNumberFormat="1" applyFont="1" applyFill="1" applyBorder="1" applyAlignment="1" applyProtection="1">
      <alignment horizontal="left" vertical="center" shrinkToFit="1"/>
      <protection locked="0"/>
    </xf>
    <xf numFmtId="185" fontId="9" fillId="4" borderId="12" xfId="6" applyNumberFormat="1" applyFont="1" applyFill="1" applyBorder="1" applyAlignment="1" applyProtection="1">
      <alignment horizontal="center" vertical="center" shrinkToFit="1"/>
      <protection locked="0" hidden="1"/>
    </xf>
    <xf numFmtId="185" fontId="9" fillId="4" borderId="140" xfId="6" applyNumberFormat="1" applyFont="1" applyFill="1" applyBorder="1" applyAlignment="1" applyProtection="1">
      <alignment horizontal="center" vertical="center" shrinkToFit="1"/>
      <protection locked="0" hidden="1"/>
    </xf>
    <xf numFmtId="185" fontId="9" fillId="4" borderId="13" xfId="6" applyNumberFormat="1" applyFont="1" applyFill="1" applyBorder="1" applyAlignment="1" applyProtection="1">
      <alignment horizontal="center" vertical="center" shrinkToFit="1"/>
      <protection locked="0" hidden="1"/>
    </xf>
    <xf numFmtId="180" fontId="9" fillId="0" borderId="14" xfId="6" applyNumberFormat="1" applyFont="1" applyBorder="1" applyAlignment="1" applyProtection="1">
      <alignment horizontal="left" vertical="center" shrinkToFit="1"/>
      <protection locked="0" hidden="1"/>
    </xf>
    <xf numFmtId="182" fontId="9" fillId="0" borderId="15" xfId="6" applyNumberFormat="1" applyFont="1" applyBorder="1" applyAlignment="1" applyProtection="1">
      <alignment horizontal="left" vertical="center" shrinkToFit="1"/>
      <protection locked="0" hidden="1"/>
    </xf>
    <xf numFmtId="194" fontId="10" fillId="7" borderId="50" xfId="6" applyNumberFormat="1" applyFont="1" applyFill="1" applyBorder="1" applyAlignment="1" applyProtection="1">
      <alignment horizontal="center" vertical="center" shrinkToFit="1"/>
      <protection locked="0" hidden="1"/>
    </xf>
    <xf numFmtId="194" fontId="10" fillId="7" borderId="59" xfId="6" applyNumberFormat="1" applyFont="1" applyFill="1" applyBorder="1" applyAlignment="1" applyProtection="1">
      <alignment horizontal="center" vertical="center" shrinkToFit="1"/>
      <protection locked="0" hidden="1"/>
    </xf>
    <xf numFmtId="194" fontId="10" fillId="7" borderId="85" xfId="6" applyNumberFormat="1" applyFont="1" applyFill="1" applyBorder="1" applyAlignment="1" applyProtection="1">
      <alignment horizontal="center" vertical="center" shrinkToFit="1"/>
      <protection locked="0" hidden="1"/>
    </xf>
    <xf numFmtId="0" fontId="10" fillId="7" borderId="50" xfId="6" applyFont="1" applyFill="1" applyBorder="1" applyAlignment="1" applyProtection="1">
      <alignment horizontal="center" vertical="center" shrinkToFit="1"/>
      <protection locked="0" hidden="1"/>
    </xf>
    <xf numFmtId="0" fontId="10" fillId="7" borderId="59" xfId="6" applyFont="1" applyFill="1" applyBorder="1" applyAlignment="1" applyProtection="1">
      <alignment horizontal="center" vertical="center" shrinkToFit="1"/>
      <protection locked="0" hidden="1"/>
    </xf>
    <xf numFmtId="0" fontId="10" fillId="7" borderId="85" xfId="6" applyFont="1" applyFill="1" applyBorder="1" applyAlignment="1" applyProtection="1">
      <alignment horizontal="center" vertical="center" shrinkToFit="1"/>
      <protection locked="0" hidden="1"/>
    </xf>
    <xf numFmtId="49" fontId="10" fillId="7" borderId="49" xfId="6" applyNumberFormat="1" applyFont="1" applyFill="1" applyBorder="1" applyAlignment="1" applyProtection="1">
      <alignment horizontal="left" vertical="center" shrinkToFit="1"/>
      <protection locked="0" hidden="1"/>
    </xf>
    <xf numFmtId="49" fontId="10" fillId="7" borderId="50" xfId="6" applyNumberFormat="1" applyFont="1" applyFill="1" applyBorder="1" applyAlignment="1" applyProtection="1">
      <alignment horizontal="left" vertical="center" shrinkToFit="1"/>
      <protection locked="0" hidden="1"/>
    </xf>
    <xf numFmtId="49" fontId="10" fillId="7" borderId="59" xfId="6" applyNumberFormat="1" applyFont="1" applyFill="1" applyBorder="1" applyAlignment="1" applyProtection="1">
      <alignment horizontal="left" vertical="center" shrinkToFit="1"/>
      <protection locked="0" hidden="1"/>
    </xf>
    <xf numFmtId="49" fontId="10" fillId="7" borderId="74" xfId="6" applyNumberFormat="1" applyFont="1" applyFill="1" applyBorder="1" applyAlignment="1" applyProtection="1">
      <alignment horizontal="left" vertical="center" shrinkToFit="1"/>
      <protection locked="0" hidden="1"/>
    </xf>
    <xf numFmtId="0" fontId="10" fillId="7" borderId="1" xfId="6" applyNumberFormat="1" applyFont="1" applyFill="1" applyBorder="1" applyAlignment="1" applyProtection="1">
      <alignment horizontal="left" vertical="center" shrinkToFit="1"/>
      <protection locked="0" hidden="1"/>
    </xf>
    <xf numFmtId="0" fontId="10" fillId="7" borderId="2" xfId="6" applyNumberFormat="1" applyFont="1" applyFill="1" applyBorder="1" applyAlignment="1" applyProtection="1">
      <alignment horizontal="left" vertical="center" shrinkToFit="1"/>
      <protection locked="0" hidden="1"/>
    </xf>
    <xf numFmtId="0" fontId="10" fillId="7" borderId="5" xfId="6" applyNumberFormat="1" applyFont="1" applyFill="1" applyBorder="1" applyAlignment="1" applyProtection="1">
      <alignment horizontal="left" vertical="center" shrinkToFit="1"/>
      <protection locked="0" hidden="1"/>
    </xf>
    <xf numFmtId="0" fontId="10" fillId="7" borderId="53" xfId="6" applyNumberFormat="1" applyFont="1" applyFill="1" applyBorder="1" applyAlignment="1" applyProtection="1">
      <alignment horizontal="left" vertical="center" shrinkToFit="1"/>
      <protection locked="0" hidden="1"/>
    </xf>
    <xf numFmtId="191" fontId="11" fillId="7" borderId="37" xfId="6" applyNumberFormat="1" applyFont="1" applyFill="1" applyBorder="1" applyAlignment="1" applyProtection="1">
      <alignment horizontal="right" vertical="center" shrinkToFit="1"/>
    </xf>
    <xf numFmtId="191" fontId="11" fillId="7" borderId="71" xfId="6" applyNumberFormat="1" applyFont="1" applyFill="1" applyBorder="1" applyAlignment="1" applyProtection="1">
      <alignment horizontal="right" vertical="center" shrinkToFit="1"/>
    </xf>
    <xf numFmtId="191" fontId="11" fillId="7" borderId="36" xfId="6" applyNumberFormat="1" applyFont="1" applyFill="1" applyBorder="1" applyAlignment="1" applyProtection="1">
      <alignment horizontal="center" vertical="center" wrapText="1" shrinkToFit="1"/>
    </xf>
    <xf numFmtId="191" fontId="11" fillId="7" borderId="37" xfId="6" applyNumberFormat="1" applyFont="1" applyFill="1" applyBorder="1" applyAlignment="1" applyProtection="1">
      <alignment horizontal="center" vertical="center" wrapText="1" shrinkToFit="1"/>
    </xf>
    <xf numFmtId="0" fontId="11" fillId="4" borderId="37" xfId="6" applyFont="1" applyFill="1" applyBorder="1" applyAlignment="1" applyProtection="1">
      <alignment horizontal="center" vertical="center" wrapText="1"/>
    </xf>
    <xf numFmtId="0" fontId="11" fillId="6" borderId="1" xfId="6" applyFont="1" applyFill="1" applyBorder="1" applyAlignment="1" applyProtection="1">
      <alignment horizontal="center" vertical="center"/>
    </xf>
    <xf numFmtId="0" fontId="11" fillId="6" borderId="2" xfId="6" applyFont="1" applyFill="1" applyBorder="1" applyAlignment="1" applyProtection="1">
      <alignment horizontal="center" vertical="center"/>
    </xf>
    <xf numFmtId="0" fontId="11" fillId="6" borderId="1" xfId="6" applyFont="1" applyFill="1" applyBorder="1" applyAlignment="1" applyProtection="1">
      <alignment horizontal="center" vertical="center" wrapText="1"/>
    </xf>
    <xf numFmtId="0" fontId="11" fillId="6" borderId="2" xfId="6" applyFont="1" applyFill="1" applyBorder="1" applyAlignment="1" applyProtection="1">
      <alignment horizontal="center" vertical="center" wrapText="1"/>
    </xf>
    <xf numFmtId="0" fontId="11" fillId="6" borderId="37" xfId="6" applyFont="1" applyFill="1" applyBorder="1" applyAlignment="1" applyProtection="1">
      <alignment horizontal="center" vertical="center" wrapText="1"/>
      <protection hidden="1"/>
    </xf>
    <xf numFmtId="0" fontId="11" fillId="6" borderId="0" xfId="6" applyFont="1" applyFill="1" applyBorder="1" applyAlignment="1" applyProtection="1">
      <alignment horizontal="center" vertical="center" wrapText="1"/>
      <protection hidden="1"/>
    </xf>
    <xf numFmtId="0" fontId="11" fillId="4" borderId="2" xfId="6" applyFont="1" applyFill="1" applyBorder="1" applyAlignment="1" applyProtection="1">
      <alignment horizontal="center" vertical="center"/>
      <protection hidden="1"/>
    </xf>
    <xf numFmtId="0" fontId="11" fillId="4" borderId="5" xfId="6" applyFont="1" applyFill="1" applyBorder="1" applyAlignment="1" applyProtection="1">
      <alignment horizontal="center" vertical="center"/>
      <protection hidden="1"/>
    </xf>
    <xf numFmtId="188" fontId="11" fillId="4" borderId="37" xfId="6" applyNumberFormat="1" applyFont="1" applyFill="1" applyBorder="1" applyAlignment="1" applyProtection="1">
      <alignment horizontal="center" vertical="center" wrapText="1"/>
      <protection hidden="1"/>
    </xf>
    <xf numFmtId="188" fontId="11" fillId="4" borderId="71" xfId="6" applyNumberFormat="1" applyFont="1" applyFill="1" applyBorder="1" applyAlignment="1" applyProtection="1">
      <alignment horizontal="center" vertical="center" wrapText="1"/>
      <protection hidden="1"/>
    </xf>
    <xf numFmtId="0" fontId="11" fillId="4" borderId="54" xfId="6" applyFont="1" applyFill="1" applyBorder="1" applyAlignment="1" applyProtection="1">
      <alignment horizontal="center" vertical="center" wrapText="1"/>
      <protection hidden="1"/>
    </xf>
    <xf numFmtId="0" fontId="11" fillId="4" borderId="82" xfId="6" applyFont="1" applyFill="1" applyBorder="1" applyAlignment="1" applyProtection="1">
      <alignment horizontal="center" vertical="center" wrapText="1"/>
      <protection hidden="1"/>
    </xf>
    <xf numFmtId="0" fontId="4" fillId="6" borderId="37" xfId="6" applyFont="1" applyFill="1" applyBorder="1" applyAlignment="1" applyProtection="1">
      <alignment horizontal="center" vertical="center" wrapText="1"/>
      <protection hidden="1"/>
    </xf>
    <xf numFmtId="0" fontId="4" fillId="6" borderId="71" xfId="6" applyFont="1" applyFill="1" applyBorder="1" applyAlignment="1" applyProtection="1">
      <alignment horizontal="center" vertical="center" wrapText="1"/>
      <protection hidden="1"/>
    </xf>
    <xf numFmtId="0" fontId="4" fillId="6" borderId="80" xfId="6" applyFont="1" applyFill="1" applyBorder="1" applyAlignment="1" applyProtection="1">
      <alignment horizontal="center" vertical="center" wrapText="1"/>
      <protection hidden="1"/>
    </xf>
    <xf numFmtId="0" fontId="4" fillId="6" borderId="4" xfId="6" applyFont="1" applyFill="1" applyBorder="1" applyAlignment="1" applyProtection="1">
      <alignment horizontal="center" vertical="center" wrapText="1"/>
      <protection hidden="1"/>
    </xf>
    <xf numFmtId="0" fontId="11" fillId="6" borderId="37" xfId="6" applyFont="1" applyFill="1" applyBorder="1" applyAlignment="1" applyProtection="1">
      <alignment horizontal="center" vertical="center" wrapText="1"/>
    </xf>
    <xf numFmtId="0" fontId="11" fillId="6" borderId="80" xfId="6" applyFont="1" applyFill="1" applyBorder="1" applyAlignment="1" applyProtection="1">
      <alignment horizontal="center" vertical="center" wrapText="1"/>
    </xf>
    <xf numFmtId="0" fontId="44" fillId="4" borderId="0" xfId="6" applyFont="1" applyFill="1" applyBorder="1" applyAlignment="1" applyProtection="1">
      <alignment horizontal="left" vertical="top" wrapText="1"/>
    </xf>
    <xf numFmtId="0" fontId="44" fillId="4" borderId="40" xfId="6" applyFont="1" applyFill="1" applyBorder="1" applyAlignment="1" applyProtection="1">
      <alignment horizontal="left" vertical="top" wrapText="1"/>
    </xf>
    <xf numFmtId="0" fontId="44" fillId="4" borderId="24" xfId="6" applyFont="1" applyFill="1" applyBorder="1" applyAlignment="1" applyProtection="1">
      <alignment horizontal="left" vertical="top" wrapText="1"/>
    </xf>
    <xf numFmtId="0" fontId="37" fillId="4" borderId="0" xfId="0" applyFont="1" applyFill="1" applyBorder="1" applyAlignment="1" applyProtection="1">
      <alignment horizontal="left" vertical="center"/>
    </xf>
    <xf numFmtId="0" fontId="40" fillId="4" borderId="0" xfId="0" applyFont="1" applyFill="1" applyBorder="1" applyAlignment="1" applyProtection="1">
      <alignment horizontal="left" vertical="center" wrapText="1"/>
    </xf>
    <xf numFmtId="0" fontId="32" fillId="7" borderId="0" xfId="0" applyFont="1" applyFill="1" applyBorder="1" applyAlignment="1" applyProtection="1">
      <alignment horizontal="left" vertical="top" wrapText="1"/>
    </xf>
    <xf numFmtId="0" fontId="105" fillId="6" borderId="1" xfId="0" applyFont="1" applyFill="1" applyBorder="1" applyAlignment="1" applyProtection="1">
      <alignment horizontal="left" vertical="top" wrapText="1"/>
    </xf>
    <xf numFmtId="0" fontId="37" fillId="6" borderId="1" xfId="0" applyFont="1" applyFill="1" applyBorder="1" applyAlignment="1" applyProtection="1">
      <alignment horizontal="left" vertical="top"/>
    </xf>
    <xf numFmtId="0" fontId="32" fillId="6" borderId="1" xfId="0" applyFont="1" applyFill="1" applyBorder="1" applyAlignment="1" applyProtection="1">
      <alignment horizontal="left" vertical="top"/>
    </xf>
    <xf numFmtId="0" fontId="37" fillId="4" borderId="0" xfId="0" applyFont="1" applyFill="1" applyBorder="1" applyAlignment="1" applyProtection="1">
      <alignment horizontal="left" vertical="top" wrapText="1"/>
    </xf>
    <xf numFmtId="0" fontId="37" fillId="4" borderId="0" xfId="0" applyFont="1" applyFill="1" applyBorder="1" applyAlignment="1" applyProtection="1">
      <alignment horizontal="left" vertical="top"/>
    </xf>
    <xf numFmtId="0" fontId="32" fillId="7" borderId="2" xfId="0" applyFont="1" applyFill="1" applyBorder="1" applyAlignment="1" applyProtection="1">
      <alignment horizontal="left" vertical="top" wrapText="1"/>
    </xf>
    <xf numFmtId="0" fontId="32" fillId="7" borderId="5" xfId="0" applyFont="1" applyFill="1" applyBorder="1" applyAlignment="1" applyProtection="1">
      <alignment horizontal="left" vertical="top" wrapText="1"/>
    </xf>
    <xf numFmtId="0" fontId="32" fillId="7" borderId="3" xfId="0" applyFont="1" applyFill="1" applyBorder="1" applyAlignment="1" applyProtection="1">
      <alignment horizontal="left" vertical="top" wrapText="1"/>
    </xf>
    <xf numFmtId="0" fontId="37" fillId="0" borderId="5"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37" fillId="0" borderId="5" xfId="0" applyFont="1" applyFill="1" applyBorder="1" applyAlignment="1" applyProtection="1">
      <alignment horizontal="left" vertical="center"/>
    </xf>
    <xf numFmtId="0" fontId="37" fillId="0" borderId="3" xfId="0" applyFont="1" applyFill="1" applyBorder="1" applyAlignment="1" applyProtection="1">
      <alignment horizontal="left" vertical="center"/>
    </xf>
    <xf numFmtId="0" fontId="32" fillId="7" borderId="1" xfId="0" applyFont="1" applyFill="1" applyBorder="1" applyAlignment="1" applyProtection="1">
      <alignment horizontal="center" vertical="center"/>
      <protection locked="0" hidden="1"/>
    </xf>
    <xf numFmtId="0" fontId="37" fillId="0" borderId="136" xfId="0" applyFont="1" applyFill="1" applyBorder="1" applyAlignment="1" applyProtection="1">
      <alignment horizontal="left" vertical="center" wrapText="1"/>
    </xf>
    <xf numFmtId="0" fontId="37" fillId="0" borderId="137" xfId="0" applyFont="1" applyFill="1" applyBorder="1" applyAlignment="1" applyProtection="1">
      <alignment horizontal="left" vertical="center" wrapText="1"/>
    </xf>
    <xf numFmtId="0" fontId="32" fillId="4" borderId="4" xfId="0" applyFont="1" applyFill="1" applyBorder="1" applyAlignment="1" applyProtection="1">
      <alignment horizontal="center" vertical="center" wrapText="1"/>
    </xf>
    <xf numFmtId="0" fontId="32" fillId="6" borderId="4" xfId="0" applyFont="1" applyFill="1" applyBorder="1" applyAlignment="1" applyProtection="1">
      <alignment horizontal="left" vertical="center" wrapText="1"/>
    </xf>
    <xf numFmtId="0" fontId="32" fillId="6" borderId="138" xfId="0" applyFont="1" applyFill="1" applyBorder="1" applyAlignment="1" applyProtection="1">
      <alignment horizontal="left" vertical="center" wrapText="1"/>
    </xf>
    <xf numFmtId="0" fontId="37" fillId="0" borderId="136" xfId="0" applyFont="1" applyFill="1" applyBorder="1" applyAlignment="1" applyProtection="1">
      <alignment horizontal="left" vertical="center"/>
    </xf>
    <xf numFmtId="0" fontId="37" fillId="0" borderId="137" xfId="0" applyFont="1" applyFill="1" applyBorder="1" applyAlignment="1" applyProtection="1">
      <alignment horizontal="left" vertical="center"/>
    </xf>
    <xf numFmtId="0" fontId="32" fillId="7" borderId="2" xfId="0" applyNumberFormat="1" applyFont="1" applyFill="1" applyBorder="1" applyAlignment="1" applyProtection="1">
      <alignment horizontal="left" vertical="top" wrapText="1"/>
    </xf>
    <xf numFmtId="0" fontId="32" fillId="7" borderId="5" xfId="0" applyNumberFormat="1" applyFont="1" applyFill="1" applyBorder="1" applyAlignment="1" applyProtection="1">
      <alignment horizontal="left" vertical="top" wrapText="1"/>
    </xf>
    <xf numFmtId="0" fontId="32" fillId="7" borderId="3" xfId="0" applyNumberFormat="1" applyFont="1" applyFill="1" applyBorder="1" applyAlignment="1" applyProtection="1">
      <alignment horizontal="left" vertical="top" wrapText="1"/>
    </xf>
    <xf numFmtId="0" fontId="32" fillId="4" borderId="1" xfId="0" applyFont="1" applyFill="1" applyBorder="1" applyAlignment="1" applyProtection="1">
      <alignment horizontal="center" vertical="center"/>
    </xf>
    <xf numFmtId="0" fontId="32" fillId="6" borderId="2" xfId="0" applyFont="1" applyFill="1" applyBorder="1" applyAlignment="1" applyProtection="1">
      <alignment horizontal="left" vertical="center" shrinkToFit="1"/>
      <protection locked="0" hidden="1"/>
    </xf>
    <xf numFmtId="0" fontId="32" fillId="6" borderId="5" xfId="0" applyFont="1" applyFill="1" applyBorder="1" applyAlignment="1" applyProtection="1">
      <alignment horizontal="left" vertical="center" shrinkToFit="1"/>
      <protection locked="0" hidden="1"/>
    </xf>
    <xf numFmtId="0" fontId="32" fillId="6" borderId="3" xfId="0" applyFont="1" applyFill="1" applyBorder="1" applyAlignment="1" applyProtection="1">
      <alignment horizontal="left" vertical="center" shrinkToFit="1"/>
      <protection locked="0" hidden="1"/>
    </xf>
    <xf numFmtId="182" fontId="34" fillId="4" borderId="12" xfId="0" applyNumberFormat="1" applyFont="1" applyFill="1" applyBorder="1" applyAlignment="1" applyProtection="1">
      <alignment horizontal="center" vertical="center" shrinkToFit="1"/>
      <protection locked="0" hidden="1"/>
    </xf>
    <xf numFmtId="182" fontId="34" fillId="4" borderId="13" xfId="0" applyNumberFormat="1" applyFont="1" applyFill="1" applyBorder="1" applyAlignment="1" applyProtection="1">
      <alignment horizontal="center" vertical="center" shrinkToFit="1"/>
      <protection locked="0" hidden="1"/>
    </xf>
    <xf numFmtId="180" fontId="34" fillId="0" borderId="14" xfId="0" applyNumberFormat="1" applyFont="1" applyBorder="1" applyAlignment="1" applyProtection="1">
      <alignment horizontal="left" vertical="center" shrinkToFit="1"/>
      <protection locked="0" hidden="1"/>
    </xf>
    <xf numFmtId="182" fontId="34" fillId="0" borderId="15" xfId="0" applyNumberFormat="1" applyFont="1" applyBorder="1" applyAlignment="1" applyProtection="1">
      <alignment horizontal="left" vertical="center" shrinkToFit="1"/>
      <protection locked="0" hidden="1"/>
    </xf>
    <xf numFmtId="0" fontId="37" fillId="0" borderId="0" xfId="0" applyFont="1" applyBorder="1" applyAlignment="1" applyProtection="1">
      <alignment horizontal="left" vertical="center" shrinkToFit="1"/>
    </xf>
    <xf numFmtId="0" fontId="37" fillId="6" borderId="1" xfId="0" applyFont="1" applyFill="1" applyBorder="1" applyAlignment="1" applyProtection="1">
      <alignment horizontal="left" vertical="top"/>
      <protection locked="0"/>
    </xf>
    <xf numFmtId="0" fontId="32" fillId="6" borderId="1" xfId="0" applyFont="1" applyFill="1" applyBorder="1" applyAlignment="1" applyProtection="1">
      <alignment horizontal="left" vertical="top"/>
      <protection locked="0"/>
    </xf>
    <xf numFmtId="0" fontId="32" fillId="6" borderId="4" xfId="0" applyFont="1" applyFill="1" applyBorder="1" applyAlignment="1" applyProtection="1">
      <alignment horizontal="left" vertical="center" wrapText="1"/>
      <protection locked="0"/>
    </xf>
    <xf numFmtId="0" fontId="32" fillId="6" borderId="138" xfId="0" applyFont="1" applyFill="1" applyBorder="1" applyAlignment="1" applyProtection="1">
      <alignment horizontal="left" vertical="center" wrapText="1"/>
      <protection locked="0"/>
    </xf>
    <xf numFmtId="0" fontId="32" fillId="7" borderId="2" xfId="0" applyFont="1" applyFill="1" applyBorder="1" applyAlignment="1" applyProtection="1">
      <alignment horizontal="left" vertical="top" wrapText="1"/>
      <protection locked="0"/>
    </xf>
    <xf numFmtId="0" fontId="32" fillId="7" borderId="5" xfId="0" applyFont="1" applyFill="1" applyBorder="1" applyAlignment="1" applyProtection="1">
      <alignment horizontal="left" vertical="top" wrapText="1"/>
      <protection locked="0"/>
    </xf>
    <xf numFmtId="0" fontId="32" fillId="7" borderId="3" xfId="0" applyFont="1" applyFill="1" applyBorder="1" applyAlignment="1" applyProtection="1">
      <alignment horizontal="left" vertical="top" wrapText="1"/>
      <protection locked="0"/>
    </xf>
    <xf numFmtId="0" fontId="32" fillId="6" borderId="2" xfId="0" applyFont="1" applyFill="1" applyBorder="1" applyAlignment="1" applyProtection="1">
      <alignment horizontal="left" vertical="center" shrinkToFit="1"/>
      <protection locked="0"/>
    </xf>
    <xf numFmtId="0" fontId="32" fillId="6" borderId="5" xfId="0" applyFont="1" applyFill="1" applyBorder="1" applyAlignment="1" applyProtection="1">
      <alignment horizontal="left" vertical="center" shrinkToFit="1"/>
      <protection locked="0"/>
    </xf>
    <xf numFmtId="0" fontId="32" fillId="6" borderId="3" xfId="0" applyFont="1" applyFill="1" applyBorder="1" applyAlignment="1" applyProtection="1">
      <alignment horizontal="left" vertical="center" shrinkToFit="1"/>
      <protection locked="0"/>
    </xf>
    <xf numFmtId="182" fontId="34" fillId="4" borderId="12" xfId="0" applyNumberFormat="1" applyFont="1" applyFill="1" applyBorder="1" applyAlignment="1" applyProtection="1">
      <alignment horizontal="center" vertical="center" shrinkToFit="1"/>
    </xf>
    <xf numFmtId="182" fontId="34" fillId="4" borderId="13" xfId="0" applyNumberFormat="1" applyFont="1" applyFill="1" applyBorder="1" applyAlignment="1" applyProtection="1">
      <alignment horizontal="center" vertical="center" shrinkToFit="1"/>
    </xf>
    <xf numFmtId="180" fontId="34" fillId="0" borderId="14" xfId="0" applyNumberFormat="1" applyFont="1" applyBorder="1" applyAlignment="1" applyProtection="1">
      <alignment horizontal="left" vertical="center" shrinkToFit="1"/>
      <protection hidden="1"/>
    </xf>
    <xf numFmtId="182" fontId="34" fillId="0" borderId="15" xfId="0" applyNumberFormat="1" applyFont="1" applyBorder="1" applyAlignment="1" applyProtection="1">
      <alignment horizontal="left" vertical="center" shrinkToFit="1"/>
      <protection hidden="1"/>
    </xf>
    <xf numFmtId="38" fontId="24" fillId="0" borderId="123" xfId="2" applyFont="1" applyFill="1" applyBorder="1" applyAlignment="1" applyProtection="1">
      <alignment horizontal="center" vertical="center" wrapText="1"/>
    </xf>
    <xf numFmtId="38" fontId="24" fillId="0" borderId="108" xfId="2" applyFont="1" applyFill="1" applyBorder="1" applyAlignment="1" applyProtection="1">
      <alignment horizontal="center" vertical="center" wrapText="1"/>
    </xf>
    <xf numFmtId="38" fontId="24" fillId="0" borderId="96" xfId="2" applyFont="1" applyFill="1" applyBorder="1" applyAlignment="1" applyProtection="1">
      <alignment horizontal="center" vertical="center" wrapText="1"/>
    </xf>
    <xf numFmtId="38" fontId="24" fillId="0" borderId="124" xfId="2" applyFont="1" applyFill="1" applyBorder="1" applyAlignment="1" applyProtection="1">
      <alignment horizontal="center" vertical="center" wrapText="1"/>
    </xf>
    <xf numFmtId="38" fontId="24" fillId="0" borderId="126" xfId="2" applyFont="1" applyFill="1" applyBorder="1" applyAlignment="1" applyProtection="1">
      <alignment horizontal="center" vertical="center" wrapText="1"/>
    </xf>
    <xf numFmtId="38" fontId="24" fillId="0" borderId="113" xfId="2" applyFont="1" applyFill="1" applyBorder="1" applyAlignment="1" applyProtection="1">
      <alignment horizontal="center" vertical="center" wrapText="1"/>
    </xf>
    <xf numFmtId="3" fontId="24" fillId="0" borderId="125" xfId="2" applyNumberFormat="1" applyFont="1" applyFill="1" applyBorder="1" applyAlignment="1" applyProtection="1">
      <alignment horizontal="center" vertical="center" wrapText="1"/>
    </xf>
    <xf numFmtId="3" fontId="24" fillId="0" borderId="127" xfId="2" applyNumberFormat="1" applyFont="1" applyFill="1" applyBorder="1" applyAlignment="1" applyProtection="1">
      <alignment horizontal="center" vertical="center" wrapText="1"/>
    </xf>
    <xf numFmtId="3" fontId="24" fillId="0" borderId="128" xfId="2" applyNumberFormat="1" applyFont="1" applyFill="1" applyBorder="1" applyAlignment="1" applyProtection="1">
      <alignment horizontal="center" vertical="center" wrapText="1"/>
    </xf>
    <xf numFmtId="38" fontId="24" fillId="0" borderId="89" xfId="2" applyFont="1" applyFill="1" applyBorder="1" applyAlignment="1" applyProtection="1">
      <alignment horizontal="center" vertical="center" wrapText="1"/>
    </xf>
    <xf numFmtId="38" fontId="24" fillId="0" borderId="92" xfId="2" applyFont="1" applyFill="1" applyBorder="1" applyAlignment="1" applyProtection="1">
      <alignment horizontal="center" vertical="center" wrapText="1"/>
    </xf>
    <xf numFmtId="38" fontId="24" fillId="0" borderId="90" xfId="2" applyFont="1" applyFill="1" applyBorder="1" applyAlignment="1" applyProtection="1">
      <alignment horizontal="center" vertical="center" wrapText="1"/>
    </xf>
    <xf numFmtId="38" fontId="24" fillId="0" borderId="93" xfId="2" applyFont="1" applyFill="1" applyBorder="1" applyAlignment="1" applyProtection="1">
      <alignment horizontal="center" vertical="center" wrapText="1"/>
    </xf>
    <xf numFmtId="38" fontId="24" fillId="0" borderId="107" xfId="2" applyFont="1" applyFill="1" applyBorder="1" applyAlignment="1" applyProtection="1">
      <alignment horizontal="center" vertical="center" wrapText="1"/>
    </xf>
    <xf numFmtId="38" fontId="24" fillId="0" borderId="112" xfId="2" applyFont="1" applyFill="1" applyBorder="1" applyAlignment="1" applyProtection="1">
      <alignment horizontal="center" vertical="center" wrapText="1"/>
    </xf>
    <xf numFmtId="38" fontId="6" fillId="0" borderId="17" xfId="2" applyFont="1" applyFill="1" applyBorder="1" applyAlignment="1" applyProtection="1">
      <alignment horizontal="center" vertical="center" wrapText="1"/>
    </xf>
    <xf numFmtId="38" fontId="6" fillId="0" borderId="18" xfId="2" applyFont="1" applyFill="1" applyBorder="1" applyAlignment="1" applyProtection="1">
      <alignment horizontal="center" vertical="center" wrapText="1"/>
    </xf>
    <xf numFmtId="38" fontId="6" fillId="0" borderId="91" xfId="2" applyFont="1" applyFill="1" applyBorder="1" applyAlignment="1" applyProtection="1">
      <alignment horizontal="center" vertical="center" wrapText="1"/>
    </xf>
    <xf numFmtId="38" fontId="6" fillId="0" borderId="32" xfId="2" applyFont="1" applyFill="1" applyBorder="1" applyAlignment="1" applyProtection="1">
      <alignment horizontal="center" vertical="center" wrapText="1"/>
    </xf>
    <xf numFmtId="38" fontId="6" fillId="0" borderId="24" xfId="2" applyFont="1" applyFill="1" applyBorder="1" applyAlignment="1" applyProtection="1">
      <alignment horizontal="center" vertical="center" wrapText="1"/>
    </xf>
    <xf numFmtId="38" fontId="6" fillId="0" borderId="34" xfId="2" applyFont="1" applyFill="1" applyBorder="1" applyAlignment="1" applyProtection="1">
      <alignment horizontal="center" vertical="center" wrapText="1"/>
    </xf>
    <xf numFmtId="38" fontId="6" fillId="0" borderId="76" xfId="2" applyFont="1" applyFill="1" applyBorder="1" applyAlignment="1" applyProtection="1">
      <alignment horizontal="center" vertical="center" wrapText="1"/>
    </xf>
    <xf numFmtId="38" fontId="6" fillId="0" borderId="7" xfId="2" applyFont="1" applyFill="1" applyBorder="1" applyAlignment="1" applyProtection="1">
      <alignment horizontal="center" vertical="center" wrapText="1"/>
    </xf>
    <xf numFmtId="3" fontId="6" fillId="0" borderId="7" xfId="2" applyNumberFormat="1" applyFont="1" applyFill="1" applyBorder="1" applyAlignment="1" applyProtection="1">
      <alignment horizontal="center" vertical="center" wrapText="1"/>
    </xf>
    <xf numFmtId="3" fontId="6" fillId="0" borderId="8" xfId="2" applyNumberFormat="1" applyFont="1" applyFill="1" applyBorder="1" applyAlignment="1" applyProtection="1">
      <alignment horizontal="center" vertical="center" wrapText="1"/>
    </xf>
    <xf numFmtId="38" fontId="24" fillId="0" borderId="51" xfId="2" applyFont="1" applyFill="1" applyBorder="1" applyAlignment="1" applyProtection="1">
      <alignment horizontal="center" vertical="center" wrapText="1"/>
    </xf>
    <xf numFmtId="38" fontId="24" fillId="0" borderId="5" xfId="2" applyFont="1" applyFill="1" applyBorder="1" applyAlignment="1" applyProtection="1">
      <alignment horizontal="center" vertical="center" wrapText="1"/>
    </xf>
    <xf numFmtId="3" fontId="24" fillId="0" borderId="5" xfId="2" applyNumberFormat="1" applyFont="1" applyFill="1" applyBorder="1" applyAlignment="1" applyProtection="1">
      <alignment horizontal="center" vertical="center" wrapText="1"/>
    </xf>
    <xf numFmtId="3" fontId="24" fillId="0" borderId="3" xfId="2" applyNumberFormat="1" applyFont="1" applyFill="1" applyBorder="1" applyAlignment="1" applyProtection="1">
      <alignment horizontal="center" vertical="center" wrapText="1"/>
    </xf>
    <xf numFmtId="38" fontId="24" fillId="0" borderId="37" xfId="2" applyFont="1" applyFill="1" applyBorder="1" applyAlignment="1" applyProtection="1">
      <alignment horizontal="center" vertical="center" wrapText="1"/>
    </xf>
    <xf numFmtId="38" fontId="24" fillId="0" borderId="71" xfId="2" applyFont="1" applyFill="1" applyBorder="1" applyAlignment="1" applyProtection="1">
      <alignment horizontal="center" vertical="center" wrapText="1"/>
    </xf>
    <xf numFmtId="3" fontId="24" fillId="0" borderId="72" xfId="2" applyNumberFormat="1" applyFont="1" applyFill="1" applyBorder="1" applyAlignment="1" applyProtection="1">
      <alignment horizontal="center" vertical="center" wrapText="1"/>
    </xf>
    <xf numFmtId="38" fontId="24" fillId="0" borderId="87" xfId="2" applyFont="1" applyFill="1" applyBorder="1" applyAlignment="1" applyProtection="1">
      <alignment horizontal="center" vertical="center" wrapText="1"/>
    </xf>
    <xf numFmtId="38" fontId="24" fillId="0" borderId="88" xfId="2" applyFont="1" applyFill="1" applyBorder="1" applyAlignment="1" applyProtection="1">
      <alignment horizontal="center" vertical="center" wrapText="1"/>
    </xf>
    <xf numFmtId="38" fontId="24" fillId="0" borderId="100" xfId="2" applyFont="1" applyFill="1" applyBorder="1" applyAlignment="1" applyProtection="1">
      <alignment horizontal="center" vertical="center" wrapText="1"/>
    </xf>
    <xf numFmtId="38" fontId="24" fillId="0" borderId="104" xfId="2" applyFont="1" applyFill="1" applyBorder="1" applyAlignment="1" applyProtection="1">
      <alignment horizontal="center" vertical="center" wrapText="1"/>
    </xf>
    <xf numFmtId="38" fontId="24" fillId="0" borderId="109" xfId="2" applyFont="1" applyFill="1" applyBorder="1" applyAlignment="1" applyProtection="1">
      <alignment horizontal="center" vertical="center" wrapText="1"/>
    </xf>
    <xf numFmtId="3" fontId="24" fillId="0" borderId="101" xfId="2" applyNumberFormat="1" applyFont="1" applyFill="1" applyBorder="1" applyAlignment="1" applyProtection="1">
      <alignment horizontal="center" vertical="center" wrapText="1"/>
    </xf>
    <xf numFmtId="3" fontId="24" fillId="0" borderId="105" xfId="2" applyNumberFormat="1" applyFont="1" applyFill="1" applyBorder="1" applyAlignment="1" applyProtection="1">
      <alignment horizontal="center" vertical="center" wrapText="1"/>
    </xf>
    <xf numFmtId="3" fontId="24" fillId="0" borderId="110" xfId="2" applyNumberFormat="1" applyFont="1" applyFill="1" applyBorder="1" applyAlignment="1" applyProtection="1">
      <alignment horizontal="center" vertical="center" wrapText="1"/>
    </xf>
    <xf numFmtId="38" fontId="24" fillId="0" borderId="102" xfId="2" applyFont="1" applyFill="1" applyBorder="1" applyAlignment="1" applyProtection="1">
      <alignment horizontal="center" vertical="center" wrapText="1"/>
    </xf>
    <xf numFmtId="38" fontId="24" fillId="0" borderId="106" xfId="2" applyFont="1" applyFill="1" applyBorder="1" applyAlignment="1" applyProtection="1">
      <alignment horizontal="center" vertical="center" wrapText="1"/>
    </xf>
    <xf numFmtId="38" fontId="24" fillId="0" borderId="111" xfId="2" applyFont="1" applyFill="1" applyBorder="1" applyAlignment="1" applyProtection="1">
      <alignment horizontal="center" vertical="center" wrapText="1"/>
    </xf>
    <xf numFmtId="38" fontId="24" fillId="0" borderId="103" xfId="2" applyFont="1" applyFill="1" applyBorder="1" applyAlignment="1" applyProtection="1">
      <alignment horizontal="center" vertical="center" wrapText="1"/>
    </xf>
    <xf numFmtId="182" fontId="4" fillId="4" borderId="12" xfId="2" applyNumberFormat="1" applyFont="1" applyFill="1" applyBorder="1" applyAlignment="1" applyProtection="1">
      <alignment horizontal="center" vertical="center" shrinkToFit="1"/>
      <protection locked="0"/>
    </xf>
    <xf numFmtId="182" fontId="4" fillId="4" borderId="13" xfId="2" applyNumberFormat="1" applyFont="1" applyFill="1" applyBorder="1" applyAlignment="1" applyProtection="1">
      <alignment horizontal="center" vertical="center" shrinkToFit="1"/>
      <protection locked="0"/>
    </xf>
    <xf numFmtId="182" fontId="4" fillId="0" borderId="14" xfId="2" applyNumberFormat="1" applyFont="1" applyFill="1" applyBorder="1" applyAlignment="1" applyProtection="1">
      <alignment horizontal="left" vertical="center" shrinkToFit="1"/>
      <protection locked="0" hidden="1"/>
    </xf>
    <xf numFmtId="3" fontId="4" fillId="0" borderId="14" xfId="2" applyNumberFormat="1" applyFont="1" applyFill="1" applyBorder="1" applyAlignment="1" applyProtection="1">
      <alignment horizontal="left" vertical="center" shrinkToFit="1"/>
      <protection locked="0" hidden="1"/>
    </xf>
    <xf numFmtId="182" fontId="4" fillId="0" borderId="15" xfId="2" applyNumberFormat="1" applyFont="1" applyFill="1" applyBorder="1" applyAlignment="1" applyProtection="1">
      <alignment horizontal="left" vertical="center" shrinkToFit="1"/>
      <protection locked="0" hidden="1"/>
    </xf>
    <xf numFmtId="3" fontId="4" fillId="0" borderId="15" xfId="2" applyNumberFormat="1" applyFont="1" applyFill="1" applyBorder="1" applyAlignment="1" applyProtection="1">
      <alignment horizontal="left" vertical="center" shrinkToFit="1"/>
      <protection locked="0" hidden="1"/>
    </xf>
    <xf numFmtId="182" fontId="4" fillId="4" borderId="12" xfId="2" applyNumberFormat="1" applyFont="1" applyFill="1" applyBorder="1" applyAlignment="1" applyProtection="1">
      <alignment horizontal="center" vertical="center" shrinkToFit="1"/>
    </xf>
    <xf numFmtId="182" fontId="4" fillId="4" borderId="13" xfId="2" applyNumberFormat="1" applyFont="1" applyFill="1" applyBorder="1" applyAlignment="1" applyProtection="1">
      <alignment horizontal="center" vertical="center" shrinkToFit="1"/>
    </xf>
    <xf numFmtId="182" fontId="4" fillId="0" borderId="14" xfId="2" applyNumberFormat="1" applyFont="1" applyFill="1" applyBorder="1" applyAlignment="1" applyProtection="1">
      <alignment horizontal="left" vertical="center" shrinkToFit="1"/>
      <protection hidden="1"/>
    </xf>
    <xf numFmtId="3" fontId="4" fillId="0" borderId="14" xfId="2" applyNumberFormat="1" applyFont="1" applyFill="1" applyBorder="1" applyAlignment="1" applyProtection="1">
      <alignment horizontal="left" vertical="center" shrinkToFit="1"/>
      <protection hidden="1"/>
    </xf>
    <xf numFmtId="182" fontId="4" fillId="0" borderId="15" xfId="2" applyNumberFormat="1" applyFont="1" applyFill="1" applyBorder="1" applyAlignment="1" applyProtection="1">
      <alignment horizontal="left" vertical="center" shrinkToFit="1"/>
      <protection hidden="1"/>
    </xf>
    <xf numFmtId="3" fontId="4" fillId="0" borderId="15" xfId="2" applyNumberFormat="1" applyFont="1" applyFill="1" applyBorder="1" applyAlignment="1" applyProtection="1">
      <alignment horizontal="left" vertical="center" shrinkToFit="1"/>
      <protection hidden="1"/>
    </xf>
    <xf numFmtId="0" fontId="6" fillId="4" borderId="83"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24" fillId="0" borderId="20" xfId="0" applyFont="1" applyBorder="1" applyAlignment="1" applyProtection="1">
      <alignment horizontal="center" vertical="center" wrapText="1"/>
    </xf>
    <xf numFmtId="0" fontId="24" fillId="0" borderId="48" xfId="0" applyFont="1" applyBorder="1" applyAlignment="1" applyProtection="1">
      <alignment horizontal="center" vertical="center" wrapText="1"/>
    </xf>
    <xf numFmtId="192" fontId="3" fillId="7" borderId="51" xfId="0" applyNumberFormat="1" applyFont="1" applyFill="1" applyBorder="1" applyAlignment="1" applyProtection="1">
      <alignment horizontal="right" vertical="center" shrinkToFit="1"/>
      <protection locked="0"/>
    </xf>
    <xf numFmtId="192" fontId="3" fillId="7" borderId="5" xfId="0" applyNumberFormat="1" applyFont="1" applyFill="1" applyBorder="1" applyAlignment="1" applyProtection="1">
      <alignment horizontal="right" vertical="center" shrinkToFit="1"/>
      <protection locked="0"/>
    </xf>
    <xf numFmtId="192" fontId="3" fillId="7" borderId="3" xfId="0" applyNumberFormat="1" applyFont="1" applyFill="1" applyBorder="1" applyAlignment="1" applyProtection="1">
      <alignment horizontal="right" vertical="center" shrinkToFit="1"/>
      <protection locked="0"/>
    </xf>
    <xf numFmtId="192" fontId="3" fillId="0" borderId="52" xfId="0" applyNumberFormat="1" applyFont="1" applyFill="1" applyBorder="1" applyAlignment="1" applyProtection="1">
      <alignment horizontal="right" vertical="center" shrinkToFit="1"/>
    </xf>
    <xf numFmtId="192" fontId="3" fillId="0" borderId="73" xfId="0" applyNumberFormat="1" applyFont="1" applyFill="1" applyBorder="1" applyAlignment="1" applyProtection="1">
      <alignment horizontal="right" vertical="center" shrinkToFit="1"/>
    </xf>
    <xf numFmtId="0" fontId="6" fillId="0" borderId="27"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62"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42"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7" fillId="0" borderId="74"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59" xfId="0" applyFont="1" applyFill="1" applyBorder="1" applyAlignment="1" applyProtection="1">
      <alignment horizontal="center" vertical="center"/>
    </xf>
    <xf numFmtId="0" fontId="24" fillId="4" borderId="32" xfId="0" applyFont="1" applyFill="1" applyBorder="1" applyAlignment="1" applyProtection="1">
      <alignment horizontal="center" vertical="center" wrapText="1"/>
    </xf>
    <xf numFmtId="0" fontId="24" fillId="4" borderId="34" xfId="0"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24" fillId="0" borderId="70" xfId="0" applyFont="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192" fontId="3" fillId="0" borderId="0" xfId="0" applyNumberFormat="1" applyFont="1" applyFill="1" applyBorder="1" applyAlignment="1" applyProtection="1">
      <alignment horizontal="right" vertical="center" shrinkToFit="1"/>
      <protection hidden="1"/>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23" fillId="0" borderId="26" xfId="0" applyFont="1" applyFill="1" applyBorder="1" applyAlignment="1" applyProtection="1">
      <alignment horizontal="center" vertical="center" wrapText="1"/>
    </xf>
    <xf numFmtId="0" fontId="24" fillId="4" borderId="76" xfId="0" applyFont="1" applyFill="1" applyBorder="1" applyAlignment="1" applyProtection="1">
      <alignment horizontal="center" vertical="center" wrapText="1"/>
    </xf>
    <xf numFmtId="0" fontId="24" fillId="0" borderId="37" xfId="0" applyFont="1" applyBorder="1" applyAlignment="1" applyProtection="1">
      <alignment horizontal="center" vertical="center" wrapText="1"/>
    </xf>
    <xf numFmtId="0" fontId="24" fillId="0" borderId="24" xfId="0" applyFont="1" applyBorder="1" applyAlignment="1" applyProtection="1">
      <alignment horizontal="center" vertical="center" wrapText="1"/>
    </xf>
    <xf numFmtId="178" fontId="24" fillId="4" borderId="23" xfId="0" applyNumberFormat="1" applyFont="1" applyFill="1" applyBorder="1" applyAlignment="1" applyProtection="1">
      <alignment horizontal="center" vertical="center" wrapText="1"/>
    </xf>
    <xf numFmtId="178" fontId="24" fillId="4" borderId="24" xfId="0" applyNumberFormat="1" applyFont="1" applyFill="1" applyBorder="1" applyAlignment="1" applyProtection="1">
      <alignment horizontal="center" vertical="center" wrapText="1"/>
    </xf>
    <xf numFmtId="178" fontId="24" fillId="4" borderId="42" xfId="0" applyNumberFormat="1" applyFont="1" applyFill="1" applyBorder="1" applyAlignment="1" applyProtection="1">
      <alignment horizontal="center" vertical="center" wrapText="1"/>
    </xf>
    <xf numFmtId="0" fontId="25" fillId="0" borderId="75" xfId="0" applyFont="1" applyFill="1" applyBorder="1" applyAlignment="1" applyProtection="1">
      <alignment horizontal="center" vertical="center" wrapText="1"/>
    </xf>
    <xf numFmtId="0" fontId="25" fillId="0" borderId="34" xfId="0" applyFont="1" applyFill="1" applyBorder="1" applyAlignment="1" applyProtection="1">
      <alignment horizontal="center" vertical="center" wrapText="1"/>
    </xf>
    <xf numFmtId="0" fontId="25" fillId="0" borderId="41"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7" xfId="0" applyFont="1" applyFill="1" applyBorder="1" applyAlignment="1" applyProtection="1">
      <alignment horizontal="center" vertical="center" wrapText="1"/>
    </xf>
    <xf numFmtId="0" fontId="3" fillId="0" borderId="67"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shrinkToFit="1"/>
    </xf>
    <xf numFmtId="0" fontId="3" fillId="0" borderId="5" xfId="0" applyFont="1" applyFill="1" applyBorder="1" applyAlignment="1" applyProtection="1">
      <alignment horizontal="left" vertical="center" wrapText="1" shrinkToFit="1"/>
    </xf>
    <xf numFmtId="192" fontId="3" fillId="7" borderId="2" xfId="0" applyNumberFormat="1" applyFont="1" applyFill="1" applyBorder="1" applyAlignment="1" applyProtection="1">
      <alignment horizontal="right" vertical="center" shrinkToFit="1"/>
      <protection locked="0"/>
    </xf>
    <xf numFmtId="192" fontId="3" fillId="0" borderId="2" xfId="0" applyNumberFormat="1" applyFont="1" applyFill="1" applyBorder="1" applyAlignment="1" applyProtection="1">
      <alignment horizontal="right" vertical="center" shrinkToFit="1"/>
      <protection hidden="1"/>
    </xf>
    <xf numFmtId="192" fontId="3" fillId="0" borderId="5" xfId="0" applyNumberFormat="1" applyFont="1" applyFill="1" applyBorder="1" applyAlignment="1" applyProtection="1">
      <alignment horizontal="right" vertical="center" shrinkToFit="1"/>
      <protection hidden="1"/>
    </xf>
    <xf numFmtId="192" fontId="3" fillId="0" borderId="53" xfId="0" applyNumberFormat="1" applyFont="1" applyFill="1" applyBorder="1" applyAlignment="1" applyProtection="1">
      <alignment horizontal="right" vertical="center" shrinkToFit="1"/>
      <protection hidden="1"/>
    </xf>
    <xf numFmtId="182" fontId="9" fillId="4" borderId="12" xfId="0" applyNumberFormat="1" applyFont="1" applyFill="1" applyBorder="1" applyAlignment="1" applyProtection="1">
      <alignment horizontal="center" vertical="center" shrinkToFit="1"/>
    </xf>
    <xf numFmtId="182" fontId="9" fillId="4" borderId="13" xfId="0" applyNumberFormat="1" applyFont="1" applyFill="1" applyBorder="1" applyAlignment="1" applyProtection="1">
      <alignment horizontal="center" vertical="center" shrinkToFit="1"/>
    </xf>
    <xf numFmtId="180" fontId="9" fillId="0" borderId="4" xfId="0" applyNumberFormat="1" applyFont="1" applyBorder="1" applyAlignment="1" applyProtection="1">
      <alignment horizontal="left" vertical="center" shrinkToFit="1"/>
      <protection hidden="1"/>
    </xf>
    <xf numFmtId="182" fontId="9" fillId="0" borderId="5" xfId="0" applyNumberFormat="1" applyFont="1" applyBorder="1" applyAlignment="1" applyProtection="1">
      <alignment horizontal="left" vertical="center" shrinkToFit="1"/>
      <protection hidden="1"/>
    </xf>
    <xf numFmtId="0" fontId="1" fillId="0" borderId="6" xfId="0" applyFont="1" applyFill="1" applyBorder="1" applyAlignment="1" applyProtection="1">
      <alignment horizontal="center" vertical="center" shrinkToFit="1"/>
    </xf>
    <xf numFmtId="0" fontId="1" fillId="0" borderId="16"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24" fillId="0" borderId="32" xfId="0" applyFont="1" applyBorder="1" applyAlignment="1" applyProtection="1">
      <alignment horizontal="center" vertical="center" wrapText="1"/>
    </xf>
    <xf numFmtId="0" fontId="24" fillId="0" borderId="34"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0" fontId="6" fillId="0" borderId="7"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49" xfId="0" applyFont="1" applyFill="1" applyBorder="1" applyAlignment="1" applyProtection="1">
      <alignment horizontal="center" vertical="center"/>
    </xf>
    <xf numFmtId="0" fontId="6" fillId="0" borderId="6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4" fillId="0" borderId="35" xfId="0" applyFont="1" applyBorder="1" applyAlignment="1" applyProtection="1">
      <alignment horizontal="center" vertical="center" wrapText="1"/>
    </xf>
    <xf numFmtId="0" fontId="24" fillId="0" borderId="39"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178" fontId="25" fillId="0" borderId="0" xfId="0" applyNumberFormat="1"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6" fillId="0" borderId="58" xfId="0" applyFont="1" applyBorder="1" applyAlignment="1" applyProtection="1">
      <alignment horizontal="center" vertical="center" wrapText="1"/>
    </xf>
    <xf numFmtId="178" fontId="24" fillId="4" borderId="26" xfId="0" applyNumberFormat="1" applyFont="1" applyFill="1" applyBorder="1" applyAlignment="1" applyProtection="1">
      <alignment horizontal="center" vertical="center" wrapText="1"/>
    </xf>
    <xf numFmtId="0" fontId="24" fillId="0" borderId="60" xfId="0" applyFont="1" applyBorder="1" applyAlignment="1" applyProtection="1">
      <alignment horizontal="center" vertical="center" wrapText="1"/>
    </xf>
    <xf numFmtId="0" fontId="25" fillId="0" borderId="76" xfId="0" applyFont="1" applyFill="1" applyBorder="1" applyAlignment="1" applyProtection="1">
      <alignment horizontal="center" vertical="center" wrapText="1"/>
    </xf>
    <xf numFmtId="0" fontId="24" fillId="0" borderId="61" xfId="0" applyFont="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25" xfId="0" applyFont="1" applyFill="1" applyBorder="1" applyAlignment="1" applyProtection="1">
      <alignment horizontal="center" vertical="center" wrapText="1"/>
    </xf>
    <xf numFmtId="0" fontId="1" fillId="0" borderId="18" xfId="0" applyFont="1" applyBorder="1" applyAlignment="1" applyProtection="1">
      <alignment horizontal="center" vertical="center"/>
    </xf>
    <xf numFmtId="0" fontId="1" fillId="0" borderId="22" xfId="0" applyFont="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192" fontId="3" fillId="0" borderId="51" xfId="0" applyNumberFormat="1" applyFont="1" applyFill="1" applyBorder="1" applyAlignment="1" applyProtection="1">
      <alignment horizontal="right" vertical="center" shrinkToFit="1"/>
      <protection hidden="1"/>
    </xf>
    <xf numFmtId="192" fontId="3" fillId="0" borderId="3" xfId="0" applyNumberFormat="1" applyFont="1" applyFill="1" applyBorder="1" applyAlignment="1" applyProtection="1">
      <alignment horizontal="right" vertical="center" shrinkToFit="1"/>
      <protection hidden="1"/>
    </xf>
    <xf numFmtId="192" fontId="3" fillId="0" borderId="37" xfId="0" applyNumberFormat="1" applyFont="1" applyFill="1" applyBorder="1" applyAlignment="1" applyProtection="1">
      <alignment horizontal="right" vertical="center" shrinkToFit="1"/>
      <protection hidden="1"/>
    </xf>
    <xf numFmtId="192" fontId="3" fillId="0" borderId="71" xfId="0" applyNumberFormat="1" applyFont="1" applyFill="1" applyBorder="1" applyAlignment="1" applyProtection="1">
      <alignment horizontal="right" vertical="center" shrinkToFit="1"/>
      <protection hidden="1"/>
    </xf>
    <xf numFmtId="192" fontId="3" fillId="0" borderId="16" xfId="0" applyNumberFormat="1" applyFont="1" applyFill="1" applyBorder="1" applyAlignment="1" applyProtection="1">
      <alignment horizontal="right" vertical="center" shrinkToFit="1"/>
      <protection hidden="1"/>
    </xf>
    <xf numFmtId="0" fontId="3" fillId="0" borderId="54" xfId="0" applyFont="1" applyFill="1" applyBorder="1" applyAlignment="1" applyProtection="1">
      <alignment horizontal="left" vertical="center"/>
    </xf>
    <xf numFmtId="192" fontId="3" fillId="0" borderId="56" xfId="0" applyNumberFormat="1" applyFont="1" applyFill="1" applyBorder="1" applyAlignment="1" applyProtection="1">
      <alignment horizontal="right" vertical="center" shrinkToFit="1"/>
      <protection hidden="1"/>
    </xf>
    <xf numFmtId="192" fontId="3" fillId="0" borderId="57" xfId="0" applyNumberFormat="1" applyFont="1" applyFill="1" applyBorder="1" applyAlignment="1" applyProtection="1">
      <alignment horizontal="right" vertical="center" shrinkToFit="1"/>
      <protection hidden="1"/>
    </xf>
    <xf numFmtId="192" fontId="3" fillId="0" borderId="6" xfId="0" applyNumberFormat="1" applyFont="1" applyFill="1" applyBorder="1" applyAlignment="1" applyProtection="1">
      <alignment horizontal="right" vertical="center" shrinkToFit="1"/>
      <protection hidden="1"/>
    </xf>
    <xf numFmtId="192" fontId="3" fillId="0" borderId="7" xfId="0" applyNumberFormat="1" applyFont="1" applyFill="1" applyBorder="1" applyAlignment="1" applyProtection="1">
      <alignment horizontal="right" vertical="center" shrinkToFit="1"/>
      <protection hidden="1"/>
    </xf>
    <xf numFmtId="0" fontId="24" fillId="0" borderId="6" xfId="0" applyFont="1" applyBorder="1" applyAlignment="1" applyProtection="1">
      <alignment horizontal="center" vertical="center" wrapText="1"/>
    </xf>
    <xf numFmtId="0" fontId="24" fillId="0" borderId="16" xfId="0" applyFont="1" applyBorder="1" applyAlignment="1" applyProtection="1">
      <alignment horizontal="center" vertical="center" wrapText="1"/>
    </xf>
    <xf numFmtId="0" fontId="24" fillId="0" borderId="9" xfId="0" applyFont="1" applyBorder="1" applyAlignment="1" applyProtection="1">
      <alignment horizontal="center" vertical="center" wrapText="1"/>
    </xf>
    <xf numFmtId="0" fontId="24" fillId="0" borderId="54" xfId="0" applyFont="1" applyBorder="1" applyAlignment="1" applyProtection="1">
      <alignment horizontal="center" vertical="center" wrapText="1"/>
    </xf>
    <xf numFmtId="0" fontId="24" fillId="0" borderId="68" xfId="0" applyFont="1" applyBorder="1" applyAlignment="1" applyProtection="1">
      <alignment horizontal="center" vertical="center" wrapText="1"/>
    </xf>
    <xf numFmtId="0" fontId="24" fillId="0" borderId="69" xfId="0" applyFont="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22" xfId="0" applyFont="1" applyBorder="1" applyAlignment="1" applyProtection="1">
      <alignment horizontal="center" vertical="center" wrapText="1"/>
    </xf>
    <xf numFmtId="0" fontId="25" fillId="0" borderId="37"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42" xfId="0" applyFont="1" applyFill="1" applyBorder="1" applyAlignment="1" applyProtection="1">
      <alignment horizontal="center" vertical="center" wrapText="1"/>
    </xf>
    <xf numFmtId="192" fontId="3" fillId="0" borderId="72" xfId="0" applyNumberFormat="1" applyFont="1" applyFill="1" applyBorder="1" applyAlignment="1" applyProtection="1">
      <alignment horizontal="right" vertical="center" shrinkToFit="1"/>
      <protection hidden="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53" xfId="0" applyFont="1" applyFill="1" applyBorder="1" applyAlignment="1" applyProtection="1">
      <alignment horizontal="left" vertical="center" wrapText="1"/>
    </xf>
    <xf numFmtId="0" fontId="86" fillId="0" borderId="17" xfId="0" applyFont="1" applyFill="1" applyBorder="1" applyAlignment="1" applyProtection="1">
      <alignment horizontal="center" vertical="center" wrapText="1"/>
    </xf>
    <xf numFmtId="0" fontId="86" fillId="0" borderId="23" xfId="0" applyFont="1" applyFill="1" applyBorder="1" applyAlignment="1" applyProtection="1">
      <alignment horizontal="center" vertical="center" wrapText="1"/>
    </xf>
    <xf numFmtId="192" fontId="3" fillId="0" borderId="52" xfId="0" applyNumberFormat="1" applyFont="1" applyFill="1" applyBorder="1" applyAlignment="1" applyProtection="1">
      <alignment horizontal="right" vertical="center" shrinkToFit="1"/>
      <protection locked="0"/>
    </xf>
    <xf numFmtId="192" fontId="3" fillId="0" borderId="73" xfId="0" applyNumberFormat="1" applyFont="1" applyFill="1" applyBorder="1" applyAlignment="1" applyProtection="1">
      <alignment horizontal="right" vertical="center" shrinkToFit="1"/>
      <protection locked="0"/>
    </xf>
    <xf numFmtId="192" fontId="3" fillId="0" borderId="52" xfId="0" applyNumberFormat="1" applyFont="1" applyFill="1" applyBorder="1" applyAlignment="1" applyProtection="1">
      <alignment horizontal="right" vertical="center" shrinkToFit="1"/>
      <protection hidden="1"/>
    </xf>
    <xf numFmtId="192" fontId="3" fillId="0" borderId="73" xfId="0" applyNumberFormat="1" applyFont="1" applyFill="1" applyBorder="1" applyAlignment="1" applyProtection="1">
      <alignment horizontal="right" vertical="center" shrinkToFit="1"/>
      <protection hidden="1"/>
    </xf>
    <xf numFmtId="0" fontId="9" fillId="0" borderId="0" xfId="6" applyFont="1" applyFill="1" applyBorder="1" applyAlignment="1" applyProtection="1">
      <alignment horizontal="center" vertical="center"/>
      <protection hidden="1"/>
    </xf>
    <xf numFmtId="0" fontId="10" fillId="0" borderId="6" xfId="6" applyFont="1" applyFill="1" applyBorder="1" applyAlignment="1" applyProtection="1">
      <alignment horizontal="center" vertical="center" wrapText="1"/>
    </xf>
    <xf numFmtId="0" fontId="10" fillId="0" borderId="7" xfId="6" applyFont="1" applyFill="1" applyBorder="1" applyAlignment="1" applyProtection="1">
      <alignment horizontal="center" vertical="center" wrapText="1"/>
    </xf>
    <xf numFmtId="0" fontId="10" fillId="0" borderId="8" xfId="6" applyFont="1" applyFill="1" applyBorder="1" applyAlignment="1" applyProtection="1">
      <alignment horizontal="center" vertical="center" wrapText="1"/>
    </xf>
    <xf numFmtId="0" fontId="10" fillId="0" borderId="9" xfId="6" applyFont="1" applyFill="1" applyBorder="1" applyAlignment="1" applyProtection="1">
      <alignment horizontal="center" vertical="center" wrapText="1"/>
    </xf>
    <xf numFmtId="0" fontId="10" fillId="0" borderId="10" xfId="6" applyFont="1" applyFill="1" applyBorder="1" applyAlignment="1" applyProtection="1">
      <alignment horizontal="center" vertical="center" wrapText="1"/>
    </xf>
    <xf numFmtId="0" fontId="10" fillId="0" borderId="11" xfId="6" applyFont="1" applyFill="1" applyBorder="1" applyAlignment="1" applyProtection="1">
      <alignment horizontal="center" vertical="center" wrapText="1"/>
    </xf>
    <xf numFmtId="177" fontId="22" fillId="0" borderId="7" xfId="6" applyNumberFormat="1" applyFont="1" applyFill="1" applyBorder="1" applyAlignment="1" applyProtection="1">
      <alignment horizontal="center" vertical="center"/>
    </xf>
    <xf numFmtId="177" fontId="22" fillId="0" borderId="8" xfId="6" applyNumberFormat="1" applyFont="1" applyFill="1" applyBorder="1" applyAlignment="1" applyProtection="1">
      <alignment horizontal="center" vertical="center"/>
    </xf>
    <xf numFmtId="177" fontId="22" fillId="0" borderId="10" xfId="6" applyNumberFormat="1" applyFont="1" applyFill="1" applyBorder="1" applyAlignment="1" applyProtection="1">
      <alignment horizontal="center" vertical="center"/>
    </xf>
    <xf numFmtId="177" fontId="22" fillId="0" borderId="11" xfId="6" applyNumberFormat="1" applyFont="1" applyFill="1" applyBorder="1" applyAlignment="1" applyProtection="1">
      <alignment horizontal="center" vertical="center"/>
    </xf>
    <xf numFmtId="0" fontId="9" fillId="4" borderId="0" xfId="6" applyFont="1" applyFill="1" applyBorder="1" applyAlignment="1" applyProtection="1">
      <alignment horizontal="center" vertical="center"/>
      <protection hidden="1"/>
    </xf>
    <xf numFmtId="0" fontId="9" fillId="4" borderId="0" xfId="6" applyFont="1" applyFill="1" applyBorder="1" applyAlignment="1" applyProtection="1">
      <alignment horizontal="center" vertical="center" wrapText="1"/>
    </xf>
    <xf numFmtId="177" fontId="10" fillId="4" borderId="0" xfId="6" applyNumberFormat="1" applyFont="1" applyFill="1" applyBorder="1" applyAlignment="1" applyProtection="1">
      <alignment horizontal="right" vertical="center"/>
      <protection locked="0"/>
    </xf>
    <xf numFmtId="38" fontId="22" fillId="6" borderId="7" xfId="2" applyFont="1" applyFill="1" applyBorder="1" applyAlignment="1" applyProtection="1">
      <alignment horizontal="center" vertical="center"/>
    </xf>
    <xf numFmtId="38" fontId="22" fillId="6" borderId="10" xfId="2" applyFont="1" applyFill="1" applyBorder="1" applyAlignment="1" applyProtection="1">
      <alignment horizontal="center" vertical="center"/>
    </xf>
    <xf numFmtId="177" fontId="20" fillId="0" borderId="7" xfId="6" applyNumberFormat="1" applyFont="1" applyFill="1" applyBorder="1" applyAlignment="1" applyProtection="1">
      <alignment horizontal="left" vertical="center"/>
      <protection locked="0"/>
    </xf>
    <xf numFmtId="177" fontId="20" fillId="0" borderId="10" xfId="6" applyNumberFormat="1" applyFont="1" applyFill="1" applyBorder="1" applyAlignment="1" applyProtection="1">
      <alignment horizontal="left" vertical="center"/>
      <protection locked="0"/>
    </xf>
    <xf numFmtId="0" fontId="17" fillId="0" borderId="0" xfId="6" applyFont="1" applyFill="1" applyBorder="1" applyAlignment="1" applyProtection="1">
      <alignment horizontal="center" vertical="center" wrapText="1"/>
    </xf>
    <xf numFmtId="0" fontId="17" fillId="0" borderId="0" xfId="6" applyFont="1" applyFill="1" applyBorder="1" applyAlignment="1" applyProtection="1">
      <alignment horizontal="center" vertical="center"/>
    </xf>
    <xf numFmtId="0" fontId="9" fillId="4" borderId="0" xfId="6" applyFont="1" applyFill="1" applyBorder="1" applyAlignment="1" applyProtection="1">
      <alignment horizontal="center" vertical="center"/>
    </xf>
    <xf numFmtId="0" fontId="10" fillId="0" borderId="0" xfId="6" applyFont="1" applyFill="1" applyBorder="1" applyAlignment="1" applyProtection="1">
      <alignment horizontal="center" vertical="center"/>
    </xf>
    <xf numFmtId="49" fontId="10" fillId="4" borderId="0" xfId="6" applyNumberFormat="1" applyFont="1" applyFill="1" applyBorder="1" applyAlignment="1" applyProtection="1">
      <alignment horizontal="right" vertical="center" indent="1" shrinkToFit="1"/>
      <protection locked="0"/>
    </xf>
    <xf numFmtId="38" fontId="20" fillId="0" borderId="0" xfId="2" applyFont="1" applyFill="1" applyBorder="1" applyAlignment="1" applyProtection="1">
      <alignment horizontal="center" vertical="center"/>
    </xf>
    <xf numFmtId="182" fontId="20" fillId="6" borderId="6" xfId="6" applyNumberFormat="1" applyFont="1" applyFill="1" applyBorder="1" applyAlignment="1" applyProtection="1">
      <alignment horizontal="center" vertical="center"/>
    </xf>
    <xf numFmtId="182" fontId="20" fillId="6" borderId="7" xfId="6" applyNumberFormat="1" applyFont="1" applyFill="1" applyBorder="1" applyAlignment="1" applyProtection="1">
      <alignment horizontal="center" vertical="center"/>
    </xf>
    <xf numFmtId="182" fontId="20" fillId="6" borderId="9" xfId="6" applyNumberFormat="1" applyFont="1" applyFill="1" applyBorder="1" applyAlignment="1" applyProtection="1">
      <alignment horizontal="center" vertical="center"/>
    </xf>
    <xf numFmtId="182" fontId="20" fillId="6" borderId="10" xfId="6" applyNumberFormat="1" applyFont="1" applyFill="1" applyBorder="1" applyAlignment="1" applyProtection="1">
      <alignment horizontal="center" vertical="center"/>
    </xf>
    <xf numFmtId="0" fontId="10" fillId="0" borderId="7" xfId="6" applyFont="1" applyFill="1" applyBorder="1" applyAlignment="1" applyProtection="1">
      <alignment horizontal="center" vertical="center"/>
    </xf>
    <xf numFmtId="0" fontId="10" fillId="0" borderId="10" xfId="6" applyFont="1" applyFill="1" applyBorder="1" applyAlignment="1" applyProtection="1">
      <alignment horizontal="center" vertical="center"/>
    </xf>
    <xf numFmtId="49" fontId="10" fillId="4" borderId="7" xfId="6" applyNumberFormat="1" applyFont="1" applyFill="1" applyBorder="1" applyAlignment="1" applyProtection="1">
      <alignment horizontal="right" vertical="center" indent="1" shrinkToFit="1"/>
      <protection locked="0"/>
    </xf>
    <xf numFmtId="49" fontId="10" fillId="4" borderId="10" xfId="6" applyNumberFormat="1" applyFont="1" applyFill="1" applyBorder="1" applyAlignment="1" applyProtection="1">
      <alignment horizontal="right" vertical="center" indent="1" shrinkToFit="1"/>
      <protection locked="0"/>
    </xf>
    <xf numFmtId="38" fontId="20" fillId="0" borderId="7" xfId="2" applyFont="1" applyFill="1" applyBorder="1" applyAlignment="1" applyProtection="1">
      <alignment horizontal="center" vertical="center"/>
    </xf>
    <xf numFmtId="38" fontId="20" fillId="0" borderId="10" xfId="2" applyFont="1" applyFill="1" applyBorder="1" applyAlignment="1" applyProtection="1">
      <alignment horizontal="center" vertical="center"/>
    </xf>
    <xf numFmtId="0" fontId="9" fillId="0" borderId="7" xfId="6" applyFont="1" applyFill="1" applyBorder="1" applyAlignment="1" applyProtection="1">
      <alignment horizontal="center" vertical="center"/>
    </xf>
    <xf numFmtId="0" fontId="9" fillId="0" borderId="10" xfId="6" applyFont="1" applyFill="1" applyBorder="1" applyAlignment="1" applyProtection="1">
      <alignment horizontal="center" vertical="center"/>
    </xf>
    <xf numFmtId="177" fontId="20" fillId="0" borderId="7" xfId="6" applyNumberFormat="1" applyFont="1" applyFill="1" applyBorder="1" applyAlignment="1" applyProtection="1">
      <alignment horizontal="center" vertical="center"/>
    </xf>
    <xf numFmtId="177" fontId="20" fillId="0" borderId="8" xfId="6" applyNumberFormat="1" applyFont="1" applyFill="1" applyBorder="1" applyAlignment="1" applyProtection="1">
      <alignment horizontal="center" vertical="center"/>
    </xf>
    <xf numFmtId="177" fontId="20" fillId="0" borderId="10" xfId="6" applyNumberFormat="1" applyFont="1" applyFill="1" applyBorder="1" applyAlignment="1" applyProtection="1">
      <alignment horizontal="center" vertical="center"/>
    </xf>
    <xf numFmtId="177" fontId="20" fillId="0" borderId="11" xfId="6" applyNumberFormat="1" applyFont="1" applyFill="1" applyBorder="1" applyAlignment="1" applyProtection="1">
      <alignment horizontal="center" vertical="center"/>
    </xf>
    <xf numFmtId="0" fontId="9" fillId="0" borderId="0" xfId="6" applyFont="1" applyFill="1" applyBorder="1" applyAlignment="1" applyProtection="1">
      <alignment horizontal="center" vertical="center"/>
    </xf>
    <xf numFmtId="177" fontId="20" fillId="0" borderId="0" xfId="6" applyNumberFormat="1" applyFont="1" applyFill="1" applyBorder="1" applyAlignment="1" applyProtection="1">
      <alignment horizontal="center" vertical="center"/>
    </xf>
    <xf numFmtId="0" fontId="20" fillId="0" borderId="0" xfId="6" applyFont="1" applyFill="1" applyBorder="1" applyAlignment="1" applyProtection="1">
      <alignment horizontal="center" vertical="center"/>
    </xf>
    <xf numFmtId="0" fontId="16" fillId="0" borderId="6" xfId="6" applyFont="1" applyFill="1" applyBorder="1" applyAlignment="1" applyProtection="1">
      <alignment horizontal="center" vertical="center" wrapText="1"/>
    </xf>
    <xf numFmtId="0" fontId="16" fillId="0" borderId="7" xfId="6" applyFont="1" applyFill="1" applyBorder="1" applyAlignment="1" applyProtection="1">
      <alignment horizontal="center" vertical="center" wrapText="1"/>
    </xf>
    <xf numFmtId="0" fontId="16" fillId="0" borderId="8" xfId="6" applyFont="1" applyFill="1" applyBorder="1" applyAlignment="1" applyProtection="1">
      <alignment horizontal="center" vertical="center" wrapText="1"/>
    </xf>
    <xf numFmtId="0" fontId="16" fillId="0" borderId="9" xfId="6" applyFont="1" applyFill="1" applyBorder="1" applyAlignment="1" applyProtection="1">
      <alignment horizontal="center" vertical="center" wrapText="1"/>
    </xf>
    <xf numFmtId="0" fontId="16" fillId="0" borderId="10" xfId="6" applyFont="1" applyFill="1" applyBorder="1" applyAlignment="1" applyProtection="1">
      <alignment horizontal="center" vertical="center" wrapText="1"/>
    </xf>
    <xf numFmtId="0" fontId="16" fillId="0" borderId="11" xfId="6" applyFont="1" applyFill="1" applyBorder="1" applyAlignment="1" applyProtection="1">
      <alignment horizontal="center" vertical="center" wrapText="1"/>
    </xf>
    <xf numFmtId="183" fontId="20" fillId="6" borderId="6" xfId="6" applyNumberFormat="1" applyFont="1" applyFill="1" applyBorder="1" applyAlignment="1" applyProtection="1">
      <alignment horizontal="center" vertical="center"/>
      <protection locked="0"/>
    </xf>
    <xf numFmtId="183" fontId="20" fillId="6" borderId="7" xfId="6" applyNumberFormat="1" applyFont="1" applyFill="1" applyBorder="1" applyAlignment="1" applyProtection="1">
      <alignment horizontal="center" vertical="center"/>
      <protection locked="0"/>
    </xf>
    <xf numFmtId="183" fontId="20" fillId="6" borderId="9" xfId="6" applyNumberFormat="1" applyFont="1" applyFill="1" applyBorder="1" applyAlignment="1" applyProtection="1">
      <alignment horizontal="center" vertical="center"/>
      <protection locked="0"/>
    </xf>
    <xf numFmtId="183" fontId="20" fillId="6" borderId="10" xfId="6" applyNumberFormat="1" applyFont="1" applyFill="1" applyBorder="1" applyAlignment="1" applyProtection="1">
      <alignment horizontal="center" vertical="center"/>
      <protection locked="0"/>
    </xf>
    <xf numFmtId="0" fontId="9" fillId="4" borderId="0" xfId="6" applyFont="1" applyFill="1" applyBorder="1" applyAlignment="1" applyProtection="1">
      <alignment horizontal="left" vertical="center" shrinkToFit="1"/>
    </xf>
    <xf numFmtId="180" fontId="9" fillId="0" borderId="14" xfId="6" applyNumberFormat="1" applyFont="1" applyFill="1" applyBorder="1" applyAlignment="1" applyProtection="1">
      <alignment horizontal="left" vertical="center" shrinkToFit="1"/>
      <protection locked="0" hidden="1"/>
    </xf>
    <xf numFmtId="182" fontId="9" fillId="0" borderId="15" xfId="6" applyNumberFormat="1" applyFont="1" applyFill="1" applyBorder="1" applyAlignment="1" applyProtection="1">
      <alignment horizontal="left" vertical="center" shrinkToFit="1"/>
      <protection locked="0" hidden="1"/>
    </xf>
    <xf numFmtId="0" fontId="10" fillId="0" borderId="0" xfId="6" applyNumberFormat="1" applyFont="1" applyFill="1" applyAlignment="1" applyProtection="1">
      <alignment horizontal="center" vertical="center" wrapText="1"/>
    </xf>
    <xf numFmtId="0" fontId="12" fillId="0" borderId="0" xfId="6" applyFont="1" applyFill="1" applyAlignment="1" applyProtection="1">
      <alignment horizontal="center" vertical="center"/>
      <protection hidden="1"/>
    </xf>
    <xf numFmtId="0" fontId="3" fillId="0" borderId="0" xfId="6" applyFont="1" applyFill="1" applyAlignment="1" applyProtection="1">
      <alignment horizontal="center" vertical="center"/>
    </xf>
    <xf numFmtId="0" fontId="10" fillId="0" borderId="0" xfId="6" applyFont="1" applyFill="1" applyAlignment="1" applyProtection="1">
      <alignment horizontal="left" vertical="top"/>
    </xf>
    <xf numFmtId="0" fontId="16" fillId="0" borderId="6" xfId="6" applyFont="1" applyFill="1" applyBorder="1" applyAlignment="1" applyProtection="1">
      <alignment horizontal="center" vertical="center"/>
    </xf>
    <xf numFmtId="0" fontId="16" fillId="0" borderId="7" xfId="6" applyFont="1" applyFill="1" applyBorder="1" applyAlignment="1" applyProtection="1">
      <alignment horizontal="center" vertical="center"/>
    </xf>
    <xf numFmtId="0" fontId="16" fillId="0" borderId="8" xfId="6" applyFont="1" applyFill="1" applyBorder="1" applyAlignment="1" applyProtection="1">
      <alignment horizontal="center" vertical="center"/>
    </xf>
    <xf numFmtId="0" fontId="16" fillId="0" borderId="9" xfId="6" applyFont="1" applyFill="1" applyBorder="1" applyAlignment="1" applyProtection="1">
      <alignment horizontal="center" vertical="center"/>
    </xf>
    <xf numFmtId="0" fontId="16" fillId="0" borderId="10" xfId="6" applyFont="1" applyFill="1" applyBorder="1" applyAlignment="1" applyProtection="1">
      <alignment horizontal="center" vertical="center"/>
    </xf>
    <xf numFmtId="0" fontId="16" fillId="0" borderId="11" xfId="6" applyFont="1" applyFill="1" applyBorder="1" applyAlignment="1" applyProtection="1">
      <alignment horizontal="center" vertical="center"/>
    </xf>
    <xf numFmtId="182" fontId="20" fillId="4" borderId="6" xfId="6" applyNumberFormat="1" applyFont="1" applyFill="1" applyBorder="1" applyAlignment="1" applyProtection="1">
      <alignment horizontal="center" vertical="center"/>
    </xf>
    <xf numFmtId="182" fontId="20" fillId="4" borderId="7" xfId="6" applyNumberFormat="1" applyFont="1" applyFill="1" applyBorder="1" applyAlignment="1" applyProtection="1">
      <alignment horizontal="center" vertical="center"/>
    </xf>
    <xf numFmtId="182" fontId="20" fillId="4" borderId="9" xfId="6" applyNumberFormat="1" applyFont="1" applyFill="1" applyBorder="1" applyAlignment="1" applyProtection="1">
      <alignment horizontal="center" vertical="center"/>
    </xf>
    <xf numFmtId="182" fontId="20" fillId="4" borderId="10" xfId="6" applyNumberFormat="1" applyFont="1" applyFill="1" applyBorder="1" applyAlignment="1" applyProtection="1">
      <alignment horizontal="center" vertical="center"/>
    </xf>
    <xf numFmtId="0" fontId="9" fillId="0" borderId="10" xfId="6" applyFont="1" applyFill="1" applyBorder="1" applyAlignment="1" applyProtection="1">
      <alignment horizontal="center" vertical="center"/>
      <protection hidden="1"/>
    </xf>
    <xf numFmtId="0" fontId="21" fillId="0" borderId="6" xfId="6" applyFont="1" applyFill="1" applyBorder="1" applyAlignment="1" applyProtection="1">
      <alignment horizontal="center" vertical="center" wrapText="1"/>
    </xf>
    <xf numFmtId="0" fontId="21" fillId="0" borderId="7" xfId="6" applyFont="1" applyFill="1" applyBorder="1" applyAlignment="1" applyProtection="1">
      <alignment horizontal="center" vertical="center" wrapText="1"/>
    </xf>
    <xf numFmtId="0" fontId="21" fillId="0" borderId="8" xfId="6" applyFont="1" applyFill="1" applyBorder="1" applyAlignment="1" applyProtection="1">
      <alignment horizontal="center" vertical="center" wrapText="1"/>
    </xf>
    <xf numFmtId="0" fontId="21" fillId="0" borderId="9" xfId="6" applyFont="1" applyFill="1" applyBorder="1" applyAlignment="1" applyProtection="1">
      <alignment horizontal="center" vertical="center" wrapText="1"/>
    </xf>
    <xf numFmtId="0" fontId="21" fillId="0" borderId="10" xfId="6" applyFont="1" applyFill="1" applyBorder="1" applyAlignment="1" applyProtection="1">
      <alignment horizontal="center" vertical="center" wrapText="1"/>
    </xf>
    <xf numFmtId="0" fontId="21" fillId="0" borderId="11" xfId="6" applyFont="1" applyFill="1" applyBorder="1" applyAlignment="1" applyProtection="1">
      <alignment horizontal="center" vertical="center" wrapText="1"/>
    </xf>
    <xf numFmtId="38" fontId="22" fillId="6" borderId="7" xfId="2" applyFont="1" applyFill="1" applyBorder="1" applyAlignment="1" applyProtection="1">
      <alignment horizontal="center" vertical="center"/>
      <protection locked="0"/>
    </xf>
    <xf numFmtId="38" fontId="22" fillId="6" borderId="10" xfId="2" applyFont="1" applyFill="1" applyBorder="1" applyAlignment="1" applyProtection="1">
      <alignment horizontal="center" vertical="center"/>
      <protection locked="0"/>
    </xf>
    <xf numFmtId="180" fontId="9" fillId="0" borderId="14" xfId="6" applyNumberFormat="1" applyFont="1" applyFill="1" applyBorder="1" applyAlignment="1" applyProtection="1">
      <alignment horizontal="left" vertical="center" shrinkToFit="1"/>
      <protection hidden="1"/>
    </xf>
    <xf numFmtId="182" fontId="9" fillId="0" borderId="15" xfId="6" applyNumberFormat="1" applyFont="1" applyFill="1" applyBorder="1" applyAlignment="1" applyProtection="1">
      <alignment horizontal="left" vertical="center" shrinkToFit="1"/>
      <protection hidden="1"/>
    </xf>
    <xf numFmtId="0" fontId="2" fillId="4" borderId="1" xfId="10" applyFont="1" applyFill="1" applyBorder="1" applyAlignment="1" applyProtection="1">
      <alignment horizontal="center" vertical="center"/>
      <protection hidden="1"/>
    </xf>
  </cellXfs>
  <cellStyles count="17">
    <cellStyle name="パーセント 2" xfId="12"/>
    <cellStyle name="ハイパーリンク" xfId="4" builtinId="8"/>
    <cellStyle name="桁区切り" xfId="2" builtinId="6"/>
    <cellStyle name="桁区切り [0.00]" xfId="1" builtinId="3"/>
    <cellStyle name="桁区切り 2" xfId="14"/>
    <cellStyle name="桁区切り 3" xfId="3"/>
    <cellStyle name="桁区切り 4" xfId="15"/>
    <cellStyle name="標準" xfId="0" builtinId="0"/>
    <cellStyle name="標準 2" xfId="10"/>
    <cellStyle name="標準 2 2" xfId="5"/>
    <cellStyle name="標準 2 3" xfId="6"/>
    <cellStyle name="標準 3" xfId="11"/>
    <cellStyle name="標準 4" xfId="8"/>
    <cellStyle name="標準 5" xfId="9"/>
    <cellStyle name="標準 5 2" xfId="16"/>
    <cellStyle name="標準 6" xfId="7"/>
    <cellStyle name="標準 7 2" xfId="13"/>
  </cellStyles>
  <dxfs count="4">
    <dxf>
      <font>
        <color rgb="FF9C0006"/>
      </font>
      <fill>
        <patternFill patternType="solid">
          <bgColor rgb="FFFFC7CE"/>
        </patternFill>
      </fill>
    </dxf>
    <dxf>
      <font>
        <color rgb="FF9C0006"/>
      </font>
      <fill>
        <patternFill patternType="solid">
          <bgColor rgb="FFFFC7CE"/>
        </patternFill>
      </fill>
    </dxf>
    <dxf>
      <fill>
        <patternFill>
          <bgColor rgb="FFFF0000"/>
        </patternFill>
      </fill>
    </dxf>
    <dxf>
      <fill>
        <patternFill>
          <bgColor rgb="FFFF0000"/>
        </patternFill>
      </fill>
    </dxf>
  </dxfs>
  <tableStyles count="1" defaultTableStyle="TableStyleMedium2" defaultPivotStyle="PivotStyleLight16">
    <tableStyle name="MySqlDefault" pivot="0" table="0" count="0"/>
  </tableStyles>
  <colors>
    <mruColors>
      <color rgb="FF30CE46"/>
      <color rgb="FF021FFC"/>
      <color rgb="FFFFFF00"/>
      <color rgb="FFFF3399"/>
      <color rgb="FF0AD0F4"/>
      <color rgb="FFD22C92"/>
      <color rgb="FFFC54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8</xdr:row>
      <xdr:rowOff>0</xdr:rowOff>
    </xdr:from>
    <xdr:to>
      <xdr:col>28</xdr:col>
      <xdr:colOff>1054100</xdr:colOff>
      <xdr:row>81</xdr:row>
      <xdr:rowOff>142240</xdr:rowOff>
    </xdr:to>
    <xdr:sp macro="" textlink="">
      <xdr:nvSpPr>
        <xdr:cNvPr id="2" name="AutoShape 617">
          <a:extLst>
            <a:ext uri="{FF2B5EF4-FFF2-40B4-BE49-F238E27FC236}">
              <a16:creationId xmlns:a16="http://schemas.microsoft.com/office/drawing/2014/main" id="{00000000-0008-0000-0200-000002000000}"/>
            </a:ext>
          </a:extLst>
        </xdr:cNvPr>
        <xdr:cNvSpPr>
          <a:spLocks noChangeAspect="1" noChangeArrowheads="1"/>
        </xdr:cNvSpPr>
      </xdr:nvSpPr>
      <xdr:spPr>
        <a:xfrm>
          <a:off x="10039350" y="1533525"/>
          <a:ext cx="9151620" cy="194519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303381</xdr:colOff>
      <xdr:row>26</xdr:row>
      <xdr:rowOff>141529</xdr:rowOff>
    </xdr:from>
    <xdr:to>
      <xdr:col>24</xdr:col>
      <xdr:colOff>761851</xdr:colOff>
      <xdr:row>34</xdr:row>
      <xdr:rowOff>78441</xdr:rowOff>
    </xdr:to>
    <xdr:sp macro="" textlink="">
      <xdr:nvSpPr>
        <xdr:cNvPr id="37" name="角丸四角形 1057"/>
        <xdr:cNvSpPr/>
      </xdr:nvSpPr>
      <xdr:spPr>
        <a:xfrm>
          <a:off x="14800431" y="6951904"/>
          <a:ext cx="2611120" cy="2451512"/>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lnSpc>
              <a:spcPts val="1300"/>
            </a:lnSpc>
          </a:pPr>
          <a:endParaRPr kumimoji="1" lang="en-US" altLang="ja-JP" sz="1400" b="1">
            <a:solidFill>
              <a:schemeClr val="tx1"/>
            </a:solidFill>
          </a:endParaRPr>
        </a:p>
        <a:p>
          <a:pPr algn="l">
            <a:lnSpc>
              <a:spcPts val="1300"/>
            </a:lnSpc>
          </a:pPr>
          <a:r>
            <a:rPr kumimoji="1" lang="ja-JP" altLang="en-US" sz="1400" b="1">
              <a:solidFill>
                <a:sysClr val="windowText" lastClr="000000"/>
              </a:solidFill>
            </a:rPr>
            <a:t>建築請負業者から引渡しを受けた時点で、集合住宅を共有する予定の方がいる場合は、こちらに入力してください。</a:t>
          </a:r>
          <a:endParaRPr kumimoji="1" lang="en-US" altLang="ja-JP" sz="1400" b="1">
            <a:solidFill>
              <a:sysClr val="windowText" lastClr="000000"/>
            </a:solidFill>
          </a:endParaRPr>
        </a:p>
        <a:p>
          <a:pPr algn="l">
            <a:lnSpc>
              <a:spcPts val="1300"/>
            </a:lnSpc>
          </a:pPr>
          <a:endParaRPr kumimoji="1" lang="en-US" altLang="ja-JP" sz="1400" b="1">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prstClr val="black"/>
              </a:solidFill>
              <a:effectLst/>
              <a:uLnTx/>
              <a:uFillTx/>
              <a:latin typeface="+mn-lt"/>
              <a:ea typeface="+mn-ea"/>
              <a:cs typeface="+mn-cs"/>
            </a:rPr>
            <a:t>共同申請者がいる場合は、</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prstClr val="black"/>
              </a:solidFill>
              <a:effectLst/>
              <a:uLnTx/>
              <a:uFillTx/>
              <a:latin typeface="+mn-lt"/>
              <a:ea typeface="+mn-ea"/>
              <a:cs typeface="+mn-cs"/>
            </a:rPr>
            <a:t>代表申請者を筆頭として持分比率の多い順に記入してください。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algn="l">
            <a:lnSpc>
              <a:spcPts val="1300"/>
            </a:lnSpc>
          </a:pPr>
          <a:endParaRPr kumimoji="1" lang="ja-JP" altLang="en-US" sz="1400" b="1">
            <a:solidFill>
              <a:sysClr val="windowText" lastClr="000000"/>
            </a:solidFill>
          </a:endParaRPr>
        </a:p>
      </xdr:txBody>
    </xdr:sp>
    <xdr:clientData/>
  </xdr:twoCellAnchor>
  <xdr:twoCellAnchor>
    <xdr:from>
      <xdr:col>21</xdr:col>
      <xdr:colOff>225312</xdr:colOff>
      <xdr:row>40</xdr:row>
      <xdr:rowOff>58456</xdr:rowOff>
    </xdr:from>
    <xdr:to>
      <xdr:col>24</xdr:col>
      <xdr:colOff>673622</xdr:colOff>
      <xdr:row>44</xdr:row>
      <xdr:rowOff>56028</xdr:rowOff>
    </xdr:to>
    <xdr:sp macro="" textlink="">
      <xdr:nvSpPr>
        <xdr:cNvPr id="38" name="角丸四角形 1058"/>
        <xdr:cNvSpPr/>
      </xdr:nvSpPr>
      <xdr:spPr>
        <a:xfrm>
          <a:off x="14722362" y="11269381"/>
          <a:ext cx="2600960" cy="1254872"/>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lnSpc>
              <a:spcPts val="1300"/>
            </a:lnSpc>
          </a:pPr>
          <a:r>
            <a:rPr kumimoji="1" lang="ja-JP" altLang="en-US" sz="1400" b="1">
              <a:solidFill>
                <a:sysClr val="windowText" lastClr="000000"/>
              </a:solidFill>
            </a:rPr>
            <a:t>財団との連絡窓口となる、手続代行者の実務担当者（申請内容を把握している方）を入力してください。</a:t>
          </a:r>
        </a:p>
      </xdr:txBody>
    </xdr:sp>
    <xdr:clientData/>
  </xdr:twoCellAnchor>
  <xdr:twoCellAnchor>
    <xdr:from>
      <xdr:col>27</xdr:col>
      <xdr:colOff>187324</xdr:colOff>
      <xdr:row>41</xdr:row>
      <xdr:rowOff>156883</xdr:rowOff>
    </xdr:from>
    <xdr:to>
      <xdr:col>28</xdr:col>
      <xdr:colOff>1423146</xdr:colOff>
      <xdr:row>46</xdr:row>
      <xdr:rowOff>81915</xdr:rowOff>
    </xdr:to>
    <xdr:sp macro="" textlink="">
      <xdr:nvSpPr>
        <xdr:cNvPr id="39" name="角丸四角形 1059"/>
        <xdr:cNvSpPr/>
      </xdr:nvSpPr>
      <xdr:spPr>
        <a:xfrm>
          <a:off x="19713574" y="11682133"/>
          <a:ext cx="1921622" cy="1496657"/>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400" b="1">
              <a:solidFill>
                <a:sysClr val="windowText" lastClr="000000"/>
              </a:solidFill>
            </a:rPr>
            <a:t>財団から連絡する際の連絡先を</a:t>
          </a:r>
          <a:endParaRPr kumimoji="1" lang="en-US" altLang="ja-JP" sz="1400" b="1">
            <a:solidFill>
              <a:sysClr val="windowText" lastClr="000000"/>
            </a:solidFill>
          </a:endParaRPr>
        </a:p>
        <a:p>
          <a:pPr algn="l"/>
          <a:r>
            <a:rPr kumimoji="1" lang="ja-JP" altLang="en-US" sz="1400" b="1">
              <a:solidFill>
                <a:sysClr val="windowText" lastClr="000000"/>
              </a:solidFill>
            </a:rPr>
            <a:t>入力してください。</a:t>
          </a:r>
        </a:p>
      </xdr:txBody>
    </xdr:sp>
    <xdr:clientData/>
  </xdr:twoCellAnchor>
  <xdr:twoCellAnchor>
    <xdr:from>
      <xdr:col>21</xdr:col>
      <xdr:colOff>184150</xdr:colOff>
      <xdr:row>48</xdr:row>
      <xdr:rowOff>168089</xdr:rowOff>
    </xdr:from>
    <xdr:to>
      <xdr:col>24</xdr:col>
      <xdr:colOff>643255</xdr:colOff>
      <xdr:row>55</xdr:row>
      <xdr:rowOff>219075</xdr:rowOff>
    </xdr:to>
    <xdr:sp macro="" textlink="">
      <xdr:nvSpPr>
        <xdr:cNvPr id="40" name="角丸四角形 1061"/>
        <xdr:cNvSpPr/>
      </xdr:nvSpPr>
      <xdr:spPr>
        <a:xfrm>
          <a:off x="14681200" y="13893614"/>
          <a:ext cx="2611755" cy="2251261"/>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lnSpc>
              <a:spcPts val="1300"/>
            </a:lnSpc>
          </a:pPr>
          <a:r>
            <a:rPr kumimoji="1" lang="ja-JP" altLang="en-US" sz="1400" b="1">
              <a:solidFill>
                <a:sysClr val="windowText" lastClr="000000"/>
              </a:solidFill>
            </a:rPr>
            <a:t>同一法人、又は同一グループ企業が複数の補助事業の手続き代行者となる場合、法人（グループ）として財団との統括的な窓口となる担当者を「取りまとめ役」としてその情報を入力してください。</a:t>
          </a:r>
        </a:p>
      </xdr:txBody>
    </xdr:sp>
    <xdr:clientData/>
  </xdr:twoCellAnchor>
  <xdr:twoCellAnchor>
    <xdr:from>
      <xdr:col>27</xdr:col>
      <xdr:colOff>77078</xdr:colOff>
      <xdr:row>47</xdr:row>
      <xdr:rowOff>212911</xdr:rowOff>
    </xdr:from>
    <xdr:to>
      <xdr:col>30</xdr:col>
      <xdr:colOff>571500</xdr:colOff>
      <xdr:row>54</xdr:row>
      <xdr:rowOff>269876</xdr:rowOff>
    </xdr:to>
    <xdr:sp macro="" textlink="">
      <xdr:nvSpPr>
        <xdr:cNvPr id="41" name="Rounded Rectangular Callout 2"/>
        <xdr:cNvSpPr/>
      </xdr:nvSpPr>
      <xdr:spPr>
        <a:xfrm>
          <a:off x="19603328" y="13624111"/>
          <a:ext cx="2885197" cy="2257240"/>
        </a:xfrm>
        <a:prstGeom prst="wedgeRoundRectCallout">
          <a:avLst>
            <a:gd name="adj1" fmla="val -151919"/>
            <a:gd name="adj2" fmla="val 78044"/>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400" b="1">
              <a:solidFill>
                <a:sysClr val="windowText" lastClr="000000"/>
              </a:solidFill>
            </a:rPr>
            <a:t>すでにＺＥＨデベロッパーとして登録済の場合、登録番号を記入してください。</a:t>
          </a:r>
        </a:p>
        <a:p>
          <a:pPr algn="l"/>
          <a:r>
            <a:rPr lang="ja-JP" altLang="en-US" sz="1400" b="1">
              <a:solidFill>
                <a:sysClr val="windowText" lastClr="000000"/>
              </a:solidFill>
            </a:rPr>
            <a:t>登録申請中の場合は、登録名称</a:t>
          </a:r>
          <a:r>
            <a:rPr lang="ja-JP" altLang="en-US" sz="1400" b="1">
              <a:solidFill>
                <a:sysClr val="windowText" lastClr="000000"/>
              </a:solidFill>
              <a:sym typeface="+mn-ea"/>
            </a:rPr>
            <a:t>にＺＥＨデベロッパー法人名を記入してください。</a:t>
          </a:r>
          <a:endParaRPr lang="ja-JP" altLang="en-US" sz="1400" b="1">
            <a:solidFill>
              <a:sysClr val="windowText" lastClr="000000"/>
            </a:solidFill>
          </a:endParaRPr>
        </a:p>
      </xdr:txBody>
    </xdr:sp>
    <xdr:clientData/>
  </xdr:twoCellAnchor>
  <xdr:twoCellAnchor>
    <xdr:from>
      <xdr:col>23</xdr:col>
      <xdr:colOff>698500</xdr:colOff>
      <xdr:row>11</xdr:row>
      <xdr:rowOff>190500</xdr:rowOff>
    </xdr:from>
    <xdr:to>
      <xdr:col>27</xdr:col>
      <xdr:colOff>124460</xdr:colOff>
      <xdr:row>13</xdr:row>
      <xdr:rowOff>37465</xdr:rowOff>
    </xdr:to>
    <xdr:sp macro="" textlink="">
      <xdr:nvSpPr>
        <xdr:cNvPr id="42" name="Rectangles 9"/>
        <xdr:cNvSpPr/>
      </xdr:nvSpPr>
      <xdr:spPr>
        <a:xfrm>
          <a:off x="16614775" y="2133600"/>
          <a:ext cx="3035935" cy="408940"/>
        </a:xfrm>
        <a:prstGeom prst="rect">
          <a:avLst/>
        </a:prstGeom>
        <a:noFill/>
        <a:ln w="57150" cmpd="sng">
          <a:solidFill>
            <a:srgbClr val="FF0000">
              <a:alpha val="95000"/>
            </a:srgb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en-US" sz="1100"/>
        </a:p>
      </xdr:txBody>
    </xdr:sp>
    <xdr:clientData/>
  </xdr:twoCellAnchor>
  <xdr:twoCellAnchor>
    <xdr:from>
      <xdr:col>27</xdr:col>
      <xdr:colOff>321309</xdr:colOff>
      <xdr:row>8</xdr:row>
      <xdr:rowOff>1905</xdr:rowOff>
    </xdr:from>
    <xdr:to>
      <xdr:col>30</xdr:col>
      <xdr:colOff>582705</xdr:colOff>
      <xdr:row>15</xdr:row>
      <xdr:rowOff>123265</xdr:rowOff>
    </xdr:to>
    <xdr:sp macro="" textlink="">
      <xdr:nvSpPr>
        <xdr:cNvPr id="43" name="Rounded Rectangular Callout 15"/>
        <xdr:cNvSpPr/>
      </xdr:nvSpPr>
      <xdr:spPr>
        <a:xfrm>
          <a:off x="19847559" y="1373505"/>
          <a:ext cx="2652171" cy="1635835"/>
        </a:xfrm>
        <a:prstGeom prst="wedgeRoundRectCallout">
          <a:avLst>
            <a:gd name="adj1" fmla="val -68507"/>
            <a:gd name="adj2" fmla="val 12264"/>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ja-JP" altLang="en-US" sz="1400" b="1">
              <a:solidFill>
                <a:sysClr val="windowText" lastClr="000000"/>
              </a:solidFill>
            </a:rPr>
            <a:t>プルダウンから文書の種類を選んでください。</a:t>
          </a:r>
        </a:p>
        <a:p>
          <a:pPr algn="l"/>
          <a:r>
            <a:rPr lang="ja-JP" altLang="en-US" sz="1400" b="1">
              <a:solidFill>
                <a:sysClr val="windowText" lastClr="000000"/>
              </a:solidFill>
            </a:rPr>
            <a:t>交付申請時は「実施計画書</a:t>
          </a:r>
          <a:endParaRPr lang="en-US" altLang="ja-JP" sz="1400" b="1">
            <a:solidFill>
              <a:sysClr val="windowText" lastClr="000000"/>
            </a:solidFill>
          </a:endParaRPr>
        </a:p>
        <a:p>
          <a:pPr algn="l"/>
          <a:r>
            <a:rPr lang="en-US" altLang="ja-JP" sz="1400" b="1">
              <a:solidFill>
                <a:sysClr val="windowText" lastClr="000000"/>
              </a:solidFill>
            </a:rPr>
            <a:t>(</a:t>
          </a:r>
          <a:r>
            <a:rPr lang="ja-JP" altLang="en-US" sz="1400" b="1">
              <a:solidFill>
                <a:sysClr val="windowText" lastClr="000000"/>
              </a:solidFill>
            </a:rPr>
            <a:t>交付申請用</a:t>
          </a:r>
          <a:r>
            <a:rPr lang="en-US" altLang="ja-JP" sz="1400" b="1">
              <a:solidFill>
                <a:sysClr val="windowText" lastClr="000000"/>
              </a:solidFill>
            </a:rPr>
            <a:t>)</a:t>
          </a:r>
          <a:r>
            <a:rPr lang="ja-JP" altLang="en-US" sz="1400" b="1">
              <a:solidFill>
                <a:sysClr val="windowText" lastClr="000000"/>
              </a:solidFill>
            </a:rPr>
            <a:t>」を選んでください。</a:t>
          </a:r>
        </a:p>
      </xdr:txBody>
    </xdr:sp>
    <xdr:clientData/>
  </xdr:twoCellAnchor>
  <xdr:twoCellAnchor>
    <xdr:from>
      <xdr:col>26</xdr:col>
      <xdr:colOff>349250</xdr:colOff>
      <xdr:row>18</xdr:row>
      <xdr:rowOff>215264</xdr:rowOff>
    </xdr:from>
    <xdr:to>
      <xdr:col>30</xdr:col>
      <xdr:colOff>41520</xdr:colOff>
      <xdr:row>24</xdr:row>
      <xdr:rowOff>11205</xdr:rowOff>
    </xdr:to>
    <xdr:sp macro="" textlink="">
      <xdr:nvSpPr>
        <xdr:cNvPr id="44" name="Rounded Rectangular Callout 14"/>
        <xdr:cNvSpPr/>
      </xdr:nvSpPr>
      <xdr:spPr>
        <a:xfrm>
          <a:off x="18989675" y="4511039"/>
          <a:ext cx="2968870" cy="1681891"/>
        </a:xfrm>
        <a:prstGeom prst="wedgeRoundRectCallout">
          <a:avLst>
            <a:gd name="adj1" fmla="val 728"/>
            <a:gd name="adj2" fmla="val -91621"/>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400" b="1">
              <a:solidFill>
                <a:sysClr val="windowText" lastClr="000000"/>
              </a:solidFill>
              <a:sym typeface="+mn-ea"/>
            </a:rPr>
            <a:t>代表者の持ち分比率は、</a:t>
          </a:r>
          <a:endParaRPr kumimoji="1" lang="en-US" altLang="ja-JP" sz="1400" b="1">
            <a:solidFill>
              <a:sysClr val="windowText" lastClr="000000"/>
            </a:solidFill>
            <a:sym typeface="+mn-ea"/>
          </a:endParaRPr>
        </a:p>
        <a:p>
          <a:pPr algn="l"/>
          <a:r>
            <a:rPr kumimoji="1" lang="ja-JP" altLang="en-US" sz="1400" b="1" u="sng">
              <a:solidFill>
                <a:srgbClr val="FF0000"/>
              </a:solidFill>
              <a:sym typeface="+mn-ea"/>
            </a:rPr>
            <a:t>共同申請者がいる場合のみ</a:t>
          </a:r>
          <a:endParaRPr kumimoji="1" lang="en-US" altLang="ja-JP" sz="1400" b="1" u="sng">
            <a:solidFill>
              <a:srgbClr val="FF0000"/>
            </a:solidFill>
            <a:sym typeface="+mn-ea"/>
          </a:endParaRPr>
        </a:p>
        <a:p>
          <a:pPr algn="l"/>
          <a:r>
            <a:rPr kumimoji="1" lang="ja-JP" altLang="en-US" sz="1400" b="1">
              <a:solidFill>
                <a:sysClr val="windowText" lastClr="000000"/>
              </a:solidFill>
              <a:sym typeface="+mn-ea"/>
            </a:rPr>
            <a:t>記入してください。</a:t>
          </a:r>
          <a:endParaRPr kumimoji="1" lang="ja-JP" altLang="en-US" sz="1400" b="1">
            <a:solidFill>
              <a:sysClr val="windowText" lastClr="000000"/>
            </a:solidFill>
          </a:endParaRPr>
        </a:p>
        <a:p>
          <a:pPr algn="l"/>
          <a:r>
            <a:rPr kumimoji="1" lang="en-US" altLang="ja-JP" sz="1400" b="1">
              <a:solidFill>
                <a:sysClr val="windowText" lastClr="000000"/>
              </a:solidFill>
              <a:sym typeface="+mn-ea"/>
            </a:rPr>
            <a:t>(</a:t>
          </a:r>
          <a:r>
            <a:rPr kumimoji="1" lang="ja-JP" altLang="en-US" sz="1400" b="1">
              <a:solidFill>
                <a:sysClr val="windowText" lastClr="000000"/>
              </a:solidFill>
              <a:sym typeface="+mn-ea"/>
            </a:rPr>
            <a:t>共同申請者がいない場合は</a:t>
          </a:r>
          <a:endParaRPr kumimoji="1" lang="en-US" altLang="ja-JP" sz="1400" b="1">
            <a:solidFill>
              <a:sysClr val="windowText" lastClr="000000"/>
            </a:solidFill>
            <a:sym typeface="+mn-ea"/>
          </a:endParaRPr>
        </a:p>
        <a:p>
          <a:pPr algn="l"/>
          <a:r>
            <a:rPr kumimoji="1" lang="ja-JP" altLang="en-US" sz="1400" b="1">
              <a:solidFill>
                <a:sysClr val="windowText" lastClr="000000"/>
              </a:solidFill>
              <a:sym typeface="+mn-ea"/>
            </a:rPr>
            <a:t>記入不要</a:t>
          </a:r>
          <a:r>
            <a:rPr kumimoji="1" lang="en-US" altLang="ja-JP" sz="1400" b="1">
              <a:solidFill>
                <a:sysClr val="windowText" lastClr="000000"/>
              </a:solidFill>
              <a:sym typeface="+mn-ea"/>
            </a:rPr>
            <a:t>)</a:t>
          </a:r>
          <a:endParaRPr lang="ja-JP" altLang="en-US" sz="1400" b="1">
            <a:solidFill>
              <a:sysClr val="windowText" lastClr="000000"/>
            </a:solidFill>
          </a:endParaRPr>
        </a:p>
      </xdr:txBody>
    </xdr:sp>
    <xdr:clientData/>
  </xdr:twoCellAnchor>
  <xdr:twoCellAnchor>
    <xdr:from>
      <xdr:col>20</xdr:col>
      <xdr:colOff>416785</xdr:colOff>
      <xdr:row>20</xdr:row>
      <xdr:rowOff>30479</xdr:rowOff>
    </xdr:from>
    <xdr:to>
      <xdr:col>24</xdr:col>
      <xdr:colOff>959037</xdr:colOff>
      <xdr:row>25</xdr:row>
      <xdr:rowOff>201705</xdr:rowOff>
    </xdr:to>
    <xdr:sp macro="" textlink="">
      <xdr:nvSpPr>
        <xdr:cNvPr id="45" name="Rounded Rectangular Callout 16"/>
        <xdr:cNvSpPr/>
      </xdr:nvSpPr>
      <xdr:spPr>
        <a:xfrm>
          <a:off x="14066110" y="4954904"/>
          <a:ext cx="3542627" cy="1742851"/>
        </a:xfrm>
        <a:prstGeom prst="wedgeRoundRectCallout">
          <a:avLst>
            <a:gd name="adj1" fmla="val -29837"/>
            <a:gd name="adj2" fmla="val -115871"/>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400" b="1">
              <a:solidFill>
                <a:sysClr val="windowText" lastClr="000000"/>
              </a:solidFill>
              <a:sym typeface="+mn-ea"/>
            </a:rPr>
            <a:t>・申請者が法人の場合は法人名を、</a:t>
          </a:r>
          <a:endParaRPr kumimoji="1" lang="en-US" altLang="ja-JP" sz="1400" b="1">
            <a:solidFill>
              <a:sysClr val="windowText" lastClr="000000"/>
            </a:solidFill>
            <a:sym typeface="+mn-ea"/>
          </a:endParaRPr>
        </a:p>
        <a:p>
          <a:pPr algn="l"/>
          <a:r>
            <a:rPr kumimoji="1" lang="ja-JP" altLang="en-US" sz="1400" b="1">
              <a:solidFill>
                <a:sysClr val="windowText" lastClr="000000"/>
              </a:solidFill>
              <a:sym typeface="+mn-ea"/>
            </a:rPr>
            <a:t>個人の場合は氏名を入力してください。</a:t>
          </a:r>
          <a:endParaRPr kumimoji="1" lang="ja-JP" altLang="en-US" sz="1400" b="1">
            <a:solidFill>
              <a:sysClr val="windowText" lastClr="000000"/>
            </a:solidFill>
          </a:endParaRPr>
        </a:p>
        <a:p>
          <a:pPr algn="l"/>
          <a:r>
            <a:rPr kumimoji="1" lang="ja-JP" altLang="en-US" sz="1400" b="1">
              <a:solidFill>
                <a:sysClr val="windowText" lastClr="000000"/>
              </a:solidFill>
              <a:sym typeface="+mn-ea"/>
            </a:rPr>
            <a:t>・旧字体で変換できない文字は</a:t>
          </a:r>
          <a:endParaRPr kumimoji="1" lang="en-US" altLang="ja-JP" sz="1400" b="1">
            <a:solidFill>
              <a:sysClr val="windowText" lastClr="000000"/>
            </a:solidFill>
            <a:sym typeface="+mn-ea"/>
          </a:endParaRPr>
        </a:p>
        <a:p>
          <a:pPr algn="l"/>
          <a:r>
            <a:rPr kumimoji="1" lang="ja-JP" altLang="en-US" sz="1400" b="1">
              <a:solidFill>
                <a:sysClr val="windowText" lastClr="000000"/>
              </a:solidFill>
              <a:sym typeface="+mn-ea"/>
            </a:rPr>
            <a:t>代替の新字体で入力してください。</a:t>
          </a:r>
          <a:endParaRPr lang="ja-JP" altLang="en-US" sz="1400" b="1">
            <a:solidFill>
              <a:sysClr val="windowText" lastClr="000000"/>
            </a:solidFill>
          </a:endParaRPr>
        </a:p>
      </xdr:txBody>
    </xdr:sp>
    <xdr:clientData/>
  </xdr:twoCellAnchor>
  <xdr:twoCellAnchor>
    <xdr:from>
      <xdr:col>26</xdr:col>
      <xdr:colOff>683558</xdr:colOff>
      <xdr:row>55</xdr:row>
      <xdr:rowOff>261326</xdr:rowOff>
    </xdr:from>
    <xdr:to>
      <xdr:col>30</xdr:col>
      <xdr:colOff>403411</xdr:colOff>
      <xdr:row>57</xdr:row>
      <xdr:rowOff>90365</xdr:rowOff>
    </xdr:to>
    <xdr:sp macro="" textlink="">
      <xdr:nvSpPr>
        <xdr:cNvPr id="46" name="Rounded Rectangular Callout 2"/>
        <xdr:cNvSpPr/>
      </xdr:nvSpPr>
      <xdr:spPr>
        <a:xfrm>
          <a:off x="19323983" y="16187126"/>
          <a:ext cx="2996453" cy="457689"/>
        </a:xfrm>
        <a:prstGeom prst="wedgeRoundRectCallout">
          <a:avLst>
            <a:gd name="adj1" fmla="val -36113"/>
            <a:gd name="adj2" fmla="val 78497"/>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400" b="1">
              <a:solidFill>
                <a:sysClr val="windowText" lastClr="000000"/>
              </a:solidFill>
            </a:rPr>
            <a:t>プルダウンから選択してください。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17317</xdr:colOff>
      <xdr:row>36</xdr:row>
      <xdr:rowOff>17319</xdr:rowOff>
    </xdr:from>
    <xdr:to>
      <xdr:col>65</xdr:col>
      <xdr:colOff>17317</xdr:colOff>
      <xdr:row>38</xdr:row>
      <xdr:rowOff>34637</xdr:rowOff>
    </xdr:to>
    <xdr:sp macro="" textlink="">
      <xdr:nvSpPr>
        <xdr:cNvPr id="10" name="Text Box 4"/>
        <xdr:cNvSpPr txBox="1"/>
      </xdr:nvSpPr>
      <xdr:spPr>
        <a:xfrm>
          <a:off x="13238017" y="13599969"/>
          <a:ext cx="11058525" cy="941243"/>
        </a:xfrm>
        <a:prstGeom prst="rect">
          <a:avLst/>
        </a:prstGeom>
        <a:no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endParaRPr lang="ja-JP" altLang="en-US" sz="1100">
            <a:solidFill>
              <a:srgbClr val="FF0000"/>
            </a:solidFill>
          </a:endParaRPr>
        </a:p>
      </xdr:txBody>
    </xdr:sp>
    <xdr:clientData/>
  </xdr:twoCellAnchor>
  <xdr:twoCellAnchor>
    <xdr:from>
      <xdr:col>39</xdr:col>
      <xdr:colOff>170127</xdr:colOff>
      <xdr:row>28</xdr:row>
      <xdr:rowOff>207818</xdr:rowOff>
    </xdr:from>
    <xdr:to>
      <xdr:col>52</xdr:col>
      <xdr:colOff>17319</xdr:colOff>
      <xdr:row>31</xdr:row>
      <xdr:rowOff>131415</xdr:rowOff>
    </xdr:to>
    <xdr:sp macro="" textlink="">
      <xdr:nvSpPr>
        <xdr:cNvPr id="14" name="Rounded Rectangular Callout 16"/>
        <xdr:cNvSpPr/>
      </xdr:nvSpPr>
      <xdr:spPr>
        <a:xfrm>
          <a:off x="14390952" y="11637818"/>
          <a:ext cx="5047842" cy="1123747"/>
        </a:xfrm>
        <a:prstGeom prst="wedgeRoundRectCallout">
          <a:avLst>
            <a:gd name="adj1" fmla="val -45141"/>
            <a:gd name="adj2" fmla="val 138112"/>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600" b="1">
              <a:solidFill>
                <a:sysClr val="windowText" lastClr="000000"/>
              </a:solidFill>
            </a:rPr>
            <a:t>「地域区分 </a:t>
          </a:r>
          <a:r>
            <a:rPr lang="en-US" altLang="ja-JP" sz="1600" b="1">
              <a:solidFill>
                <a:sysClr val="windowText" lastClr="000000"/>
              </a:solidFill>
            </a:rPr>
            <a:t>8 </a:t>
          </a:r>
          <a:r>
            <a:rPr lang="ja-JP" altLang="en-US" sz="1600" b="1">
              <a:solidFill>
                <a:sysClr val="windowText" lastClr="000000"/>
              </a:solidFill>
            </a:rPr>
            <a:t>の負荷抑制対策等」の欄は、</a:t>
          </a:r>
          <a:endParaRPr lang="en-US" altLang="ja-JP" sz="1600" b="1">
            <a:solidFill>
              <a:sysClr val="windowText" lastClr="000000"/>
            </a:solidFill>
          </a:endParaRPr>
        </a:p>
        <a:p>
          <a:pPr algn="l"/>
          <a:r>
            <a:rPr lang="ja-JP" altLang="en-US" sz="1600" b="1" u="sng">
              <a:solidFill>
                <a:srgbClr val="FF0000"/>
              </a:solidFill>
            </a:rPr>
            <a:t>地域区分</a:t>
          </a:r>
          <a:r>
            <a:rPr lang="en-US" altLang="ja-JP" sz="1600" b="1" u="sng">
              <a:solidFill>
                <a:srgbClr val="FF0000"/>
              </a:solidFill>
            </a:rPr>
            <a:t>8</a:t>
          </a:r>
          <a:r>
            <a:rPr lang="ja-JP" altLang="en-US" sz="1600" b="1" u="sng">
              <a:solidFill>
                <a:srgbClr val="FF0000"/>
              </a:solidFill>
            </a:rPr>
            <a:t>に該当する場合のみ</a:t>
          </a:r>
          <a:r>
            <a:rPr lang="ja-JP" altLang="en-US" sz="1600" b="1">
              <a:solidFill>
                <a:sysClr val="windowText" lastClr="000000"/>
              </a:solidFill>
            </a:rPr>
            <a:t>記入してください。</a:t>
          </a:r>
        </a:p>
      </xdr:txBody>
    </xdr:sp>
    <xdr:clientData/>
  </xdr:twoCellAnchor>
  <xdr:twoCellAnchor>
    <xdr:from>
      <xdr:col>34</xdr:col>
      <xdr:colOff>-1</xdr:colOff>
      <xdr:row>38</xdr:row>
      <xdr:rowOff>92449</xdr:rowOff>
    </xdr:from>
    <xdr:to>
      <xdr:col>47</xdr:col>
      <xdr:colOff>11205</xdr:colOff>
      <xdr:row>39</xdr:row>
      <xdr:rowOff>44824</xdr:rowOff>
    </xdr:to>
    <xdr:sp macro="" textlink="">
      <xdr:nvSpPr>
        <xdr:cNvPr id="15" name="Text Box 4"/>
        <xdr:cNvSpPr txBox="1"/>
      </xdr:nvSpPr>
      <xdr:spPr>
        <a:xfrm>
          <a:off x="13220699" y="14599024"/>
          <a:ext cx="3687856" cy="619125"/>
        </a:xfrm>
        <a:prstGeom prst="rect">
          <a:avLst/>
        </a:prstGeom>
        <a:no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endParaRPr lang="ja-JP" altLang="en-US" sz="1100">
            <a:solidFill>
              <a:srgbClr val="FF0000"/>
            </a:solidFill>
          </a:endParaRPr>
        </a:p>
      </xdr:txBody>
    </xdr:sp>
    <xdr:clientData/>
  </xdr:twoCellAnchor>
  <xdr:twoCellAnchor>
    <xdr:from>
      <xdr:col>39</xdr:col>
      <xdr:colOff>172160</xdr:colOff>
      <xdr:row>15</xdr:row>
      <xdr:rowOff>138544</xdr:rowOff>
    </xdr:from>
    <xdr:to>
      <xdr:col>51</xdr:col>
      <xdr:colOff>121226</xdr:colOff>
      <xdr:row>19</xdr:row>
      <xdr:rowOff>121226</xdr:rowOff>
    </xdr:to>
    <xdr:sp macro="" textlink="">
      <xdr:nvSpPr>
        <xdr:cNvPr id="16" name="Rounded Rectangular Callout 16"/>
        <xdr:cNvSpPr/>
      </xdr:nvSpPr>
      <xdr:spPr>
        <a:xfrm>
          <a:off x="14392985" y="5482069"/>
          <a:ext cx="4635366" cy="1525732"/>
        </a:xfrm>
        <a:prstGeom prst="wedgeRoundRectCallout">
          <a:avLst>
            <a:gd name="adj1" fmla="val -18887"/>
            <a:gd name="adj2" fmla="val -107922"/>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600" b="1">
              <a:solidFill>
                <a:sysClr val="windowText" lastClr="000000"/>
              </a:solidFill>
            </a:rPr>
            <a:t>プルダウンから選択してください。</a:t>
          </a:r>
          <a:endParaRPr kumimoji="1" lang="en-US" altLang="ja-JP" sz="1600" b="1">
            <a:solidFill>
              <a:sysClr val="windowText" lastClr="000000"/>
            </a:solidFill>
          </a:endParaRPr>
        </a:p>
        <a:p>
          <a:pPr algn="l"/>
          <a:r>
            <a:rPr kumimoji="1" lang="ja-JP" altLang="en-US" sz="1600" b="1">
              <a:solidFill>
                <a:sysClr val="windowText" lastClr="000000"/>
              </a:solidFill>
            </a:rPr>
            <a:t>別紙</a:t>
          </a:r>
          <a:r>
            <a:rPr kumimoji="1" lang="en-US" altLang="ja-JP" sz="1600" b="1">
              <a:solidFill>
                <a:sysClr val="windowText" lastClr="000000"/>
              </a:solidFill>
            </a:rPr>
            <a:t>1-5</a:t>
          </a:r>
          <a:r>
            <a:rPr kumimoji="1" lang="ja-JP" altLang="en-US" sz="1600" b="1">
              <a:solidFill>
                <a:sysClr val="windowText" lastClr="000000"/>
              </a:solidFill>
            </a:rPr>
            <a:t>の数値で</a:t>
          </a:r>
          <a:r>
            <a:rPr kumimoji="1" lang="en-US" altLang="ja-JP" sz="1600" b="1">
              <a:solidFill>
                <a:sysClr val="windowText" lastClr="000000"/>
              </a:solidFill>
            </a:rPr>
            <a:t>ZEH-M</a:t>
          </a:r>
          <a:r>
            <a:rPr kumimoji="1" lang="ja-JP" altLang="en-US" sz="1600" b="1">
              <a:solidFill>
                <a:sysClr val="windowText" lastClr="000000"/>
              </a:solidFill>
            </a:rPr>
            <a:t>の基準を満す事を</a:t>
          </a:r>
          <a:endParaRPr kumimoji="1" lang="en-US" altLang="ja-JP" sz="1600" b="1">
            <a:solidFill>
              <a:sysClr val="windowText" lastClr="000000"/>
            </a:solidFill>
          </a:endParaRPr>
        </a:p>
        <a:p>
          <a:pPr algn="l"/>
          <a:r>
            <a:rPr kumimoji="1" lang="ja-JP" altLang="en-US" sz="1600" b="1">
              <a:solidFill>
                <a:sysClr val="windowText" lastClr="000000"/>
              </a:solidFill>
            </a:rPr>
            <a:t>確認してください。</a:t>
          </a:r>
        </a:p>
      </xdr:txBody>
    </xdr:sp>
    <xdr:clientData/>
  </xdr:twoCellAnchor>
  <xdr:twoCellAnchor>
    <xdr:from>
      <xdr:col>52</xdr:col>
      <xdr:colOff>138545</xdr:colOff>
      <xdr:row>24</xdr:row>
      <xdr:rowOff>103909</xdr:rowOff>
    </xdr:from>
    <xdr:to>
      <xdr:col>65</xdr:col>
      <xdr:colOff>34637</xdr:colOff>
      <xdr:row>29</xdr:row>
      <xdr:rowOff>398317</xdr:rowOff>
    </xdr:to>
    <xdr:sp macro="" textlink="">
      <xdr:nvSpPr>
        <xdr:cNvPr id="17" name="Rounded Rectangular Callout 16"/>
        <xdr:cNvSpPr/>
      </xdr:nvSpPr>
      <xdr:spPr>
        <a:xfrm>
          <a:off x="19560020" y="9514609"/>
          <a:ext cx="4753842" cy="2818533"/>
        </a:xfrm>
        <a:prstGeom prst="wedgeRoundRectCallout">
          <a:avLst>
            <a:gd name="adj1" fmla="val 27362"/>
            <a:gd name="adj2" fmla="val 143564"/>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600" b="1">
              <a:solidFill>
                <a:sysClr val="windowText" lastClr="000000"/>
              </a:solidFill>
            </a:rPr>
            <a:t>「</a:t>
          </a:r>
          <a:r>
            <a:rPr lang="en-US" altLang="ja-JP" sz="1600" b="1">
              <a:solidFill>
                <a:sysClr val="windowText" lastClr="000000"/>
              </a:solidFill>
            </a:rPr>
            <a:t>1</a:t>
          </a:r>
          <a:r>
            <a:rPr lang="ja-JP" altLang="en-US" sz="1600" b="1">
              <a:solidFill>
                <a:sysClr val="windowText" lastClr="000000"/>
              </a:solidFill>
            </a:rPr>
            <a:t>戸あたり平均蓄電容量」は自動表記されます。</a:t>
          </a:r>
          <a:endParaRPr lang="en-US" altLang="ja-JP" sz="1600" b="1">
            <a:solidFill>
              <a:sysClr val="windowText" lastClr="000000"/>
            </a:solidFill>
          </a:endParaRPr>
        </a:p>
        <a:p>
          <a:pPr algn="l"/>
          <a:r>
            <a:rPr lang="ja-JP" altLang="en-US" sz="1600" b="1">
              <a:solidFill>
                <a:srgbClr val="FF0000"/>
              </a:solidFill>
            </a:rPr>
            <a:t>セルが赤く表示されるときは、要件を満たしていません。</a:t>
          </a:r>
          <a:endParaRPr lang="en-US" altLang="ja-JP" sz="1600" b="1">
            <a:solidFill>
              <a:srgbClr val="FF0000"/>
            </a:solidFill>
          </a:endParaRPr>
        </a:p>
        <a:p>
          <a:pPr algn="l"/>
          <a:r>
            <a:rPr lang="en-US" altLang="ja-JP" sz="1600" b="1">
              <a:solidFill>
                <a:sysClr val="windowText" lastClr="000000"/>
              </a:solidFill>
            </a:rPr>
            <a:t>(</a:t>
          </a:r>
          <a:r>
            <a:rPr lang="ja-JP" altLang="en-US" sz="1600" b="1">
              <a:solidFill>
                <a:sysClr val="windowText" lastClr="000000"/>
              </a:solidFill>
            </a:rPr>
            <a:t>総蓄電容量が</a:t>
          </a:r>
          <a:r>
            <a:rPr lang="en-US" altLang="ja-JP" sz="1600" b="1">
              <a:solidFill>
                <a:srgbClr val="FF0000"/>
              </a:solidFill>
            </a:rPr>
            <a:t>1</a:t>
          </a:r>
          <a:r>
            <a:rPr lang="ja-JP" altLang="en-US" sz="1600" b="1">
              <a:solidFill>
                <a:srgbClr val="FF0000"/>
              </a:solidFill>
            </a:rPr>
            <a:t>戸あたり平均で</a:t>
          </a:r>
          <a:r>
            <a:rPr lang="en-US" altLang="ja-JP" sz="1600" b="1">
              <a:solidFill>
                <a:srgbClr val="FF0000"/>
              </a:solidFill>
            </a:rPr>
            <a:t>4kWh</a:t>
          </a:r>
          <a:r>
            <a:rPr lang="ja-JP" altLang="en-US" sz="1600" b="1">
              <a:solidFill>
                <a:srgbClr val="FF0000"/>
              </a:solidFill>
            </a:rPr>
            <a:t>以上</a:t>
          </a:r>
          <a:r>
            <a:rPr lang="ja-JP" altLang="en-US" sz="1600" b="1">
              <a:solidFill>
                <a:sysClr val="windowText" lastClr="000000"/>
              </a:solidFill>
            </a:rPr>
            <a:t>となること</a:t>
          </a:r>
          <a:r>
            <a:rPr lang="en-US" altLang="ja-JP" sz="1600" b="1">
              <a:solidFill>
                <a:sysClr val="windowText" lastClr="000000"/>
              </a:solidFill>
            </a:rPr>
            <a:t>)</a:t>
          </a:r>
        </a:p>
        <a:p>
          <a:pPr algn="l"/>
          <a:r>
            <a:rPr lang="en-US" altLang="ja-JP" sz="1600" b="1">
              <a:solidFill>
                <a:sysClr val="windowText" lastClr="000000"/>
              </a:solidFill>
            </a:rPr>
            <a:t>※</a:t>
          </a:r>
          <a:r>
            <a:rPr lang="ja-JP" altLang="en-US" sz="1600" b="1">
              <a:solidFill>
                <a:sysClr val="windowText" lastClr="000000"/>
              </a:solidFill>
            </a:rPr>
            <a:t>公募要領</a:t>
          </a:r>
          <a:r>
            <a:rPr lang="en-US" altLang="ja-JP" sz="1600" b="1">
              <a:solidFill>
                <a:sysClr val="windowText" lastClr="000000"/>
              </a:solidFill>
            </a:rPr>
            <a:t>6</a:t>
          </a:r>
          <a:r>
            <a:rPr lang="ja-JP" altLang="en-US" sz="1600" b="1">
              <a:solidFill>
                <a:sysClr val="windowText" lastClr="000000"/>
              </a:solidFill>
            </a:rPr>
            <a:t>ページ表</a:t>
          </a:r>
          <a:r>
            <a:rPr lang="en-US" altLang="ja-JP" sz="1600" b="1">
              <a:solidFill>
                <a:sysClr val="windowText" lastClr="000000"/>
              </a:solidFill>
            </a:rPr>
            <a:t>2(</a:t>
          </a:r>
          <a:r>
            <a:rPr lang="ja-JP" altLang="en-US" sz="1600" b="1">
              <a:solidFill>
                <a:sysClr val="windowText" lastClr="000000"/>
              </a:solidFill>
            </a:rPr>
            <a:t>蓄電システムまたは</a:t>
          </a:r>
          <a:endParaRPr lang="en-US" altLang="ja-JP" sz="1600" b="1">
            <a:solidFill>
              <a:sysClr val="windowText" lastClr="000000"/>
            </a:solidFill>
          </a:endParaRPr>
        </a:p>
        <a:p>
          <a:pPr algn="l"/>
          <a:r>
            <a:rPr lang="ja-JP" altLang="en-US" sz="1600" b="1">
              <a:solidFill>
                <a:sysClr val="windowText" lastClr="000000"/>
              </a:solidFill>
            </a:rPr>
            <a:t>停電自立型燃料電池</a:t>
          </a:r>
          <a:r>
            <a:rPr lang="en-US" altLang="ja-JP" sz="1600" b="1">
              <a:solidFill>
                <a:sysClr val="windowText" lastClr="000000"/>
              </a:solidFill>
            </a:rPr>
            <a:t>)</a:t>
          </a:r>
          <a:r>
            <a:rPr lang="ja-JP" altLang="en-US" sz="1600" b="1">
              <a:solidFill>
                <a:sysClr val="windowText" lastClr="000000"/>
              </a:solidFill>
            </a:rPr>
            <a:t>欄参照してください。</a:t>
          </a:r>
          <a:endParaRPr lang="en-US" altLang="ja-JP" sz="1600" b="1">
            <a:solidFill>
              <a:sysClr val="windowText" lastClr="000000"/>
            </a:solidFill>
          </a:endParaRPr>
        </a:p>
      </xdr:txBody>
    </xdr:sp>
    <xdr:clientData/>
  </xdr:twoCellAnchor>
  <xdr:twoCellAnchor>
    <xdr:from>
      <xdr:col>57</xdr:col>
      <xdr:colOff>346362</xdr:colOff>
      <xdr:row>38</xdr:row>
      <xdr:rowOff>57813</xdr:rowOff>
    </xdr:from>
    <xdr:to>
      <xdr:col>65</xdr:col>
      <xdr:colOff>0</xdr:colOff>
      <xdr:row>39</xdr:row>
      <xdr:rowOff>10188</xdr:rowOff>
    </xdr:to>
    <xdr:sp macro="" textlink="">
      <xdr:nvSpPr>
        <xdr:cNvPr id="18" name="Text Box 4"/>
        <xdr:cNvSpPr txBox="1"/>
      </xdr:nvSpPr>
      <xdr:spPr>
        <a:xfrm>
          <a:off x="21568062" y="14564388"/>
          <a:ext cx="2711163" cy="619125"/>
        </a:xfrm>
        <a:prstGeom prst="rect">
          <a:avLst/>
        </a:prstGeom>
        <a:no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endParaRPr lang="ja-JP" altLang="en-US" sz="1100">
            <a:solidFill>
              <a:srgbClr val="FF0000"/>
            </a:solidFill>
          </a:endParaRPr>
        </a:p>
      </xdr:txBody>
    </xdr:sp>
    <xdr:clientData/>
  </xdr:twoCellAnchor>
  <xdr:twoCellAnchor>
    <xdr:from>
      <xdr:col>46</xdr:col>
      <xdr:colOff>311727</xdr:colOff>
      <xdr:row>10</xdr:row>
      <xdr:rowOff>34637</xdr:rowOff>
    </xdr:from>
    <xdr:to>
      <xdr:col>58</xdr:col>
      <xdr:colOff>33193</xdr:colOff>
      <xdr:row>11</xdr:row>
      <xdr:rowOff>6120</xdr:rowOff>
    </xdr:to>
    <xdr:sp macro="" textlink="">
      <xdr:nvSpPr>
        <xdr:cNvPr id="19" name="角丸四角形 1055"/>
        <xdr:cNvSpPr/>
      </xdr:nvSpPr>
      <xdr:spPr>
        <a:xfrm>
          <a:off x="16780452" y="2854037"/>
          <a:ext cx="4845916" cy="476308"/>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600" b="1">
              <a:solidFill>
                <a:sysClr val="windowText" lastClr="000000"/>
              </a:solidFill>
            </a:rPr>
            <a:t>申請時は仮称で可</a:t>
          </a:r>
          <a:endParaRPr kumimoji="1" lang="en-US" altLang="ja-JP" sz="1600" b="1">
            <a:solidFill>
              <a:sysClr val="windowText" lastClr="000000"/>
            </a:solidFill>
          </a:endParaRPr>
        </a:p>
      </xdr:txBody>
    </xdr:sp>
    <xdr:clientData/>
  </xdr:twoCellAnchor>
  <xdr:twoCellAnchor>
    <xdr:from>
      <xdr:col>51</xdr:col>
      <xdr:colOff>398318</xdr:colOff>
      <xdr:row>8</xdr:row>
      <xdr:rowOff>86591</xdr:rowOff>
    </xdr:from>
    <xdr:to>
      <xdr:col>64</xdr:col>
      <xdr:colOff>379557</xdr:colOff>
      <xdr:row>9</xdr:row>
      <xdr:rowOff>380999</xdr:rowOff>
    </xdr:to>
    <xdr:sp macro="" textlink="">
      <xdr:nvSpPr>
        <xdr:cNvPr id="20" name="角丸四角形 1055"/>
        <xdr:cNvSpPr/>
      </xdr:nvSpPr>
      <xdr:spPr>
        <a:xfrm>
          <a:off x="19305443" y="1896341"/>
          <a:ext cx="4858039" cy="799233"/>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600" b="1">
              <a:solidFill>
                <a:sysClr val="windowText" lastClr="000000"/>
              </a:solidFill>
            </a:rPr>
            <a:t>都道府県はプルダウンから選択し、</a:t>
          </a:r>
          <a:endParaRPr kumimoji="1" lang="en-US" altLang="ja-JP" sz="1600" b="1">
            <a:solidFill>
              <a:sysClr val="windowText" lastClr="000000"/>
            </a:solidFill>
          </a:endParaRPr>
        </a:p>
        <a:p>
          <a:pPr algn="l"/>
          <a:r>
            <a:rPr kumimoji="1" lang="ja-JP" altLang="en-US" sz="1600" b="1">
              <a:solidFill>
                <a:sysClr val="windowText" lastClr="000000"/>
              </a:solidFill>
            </a:rPr>
            <a:t>市区町村以降は記入してください。</a:t>
          </a:r>
          <a:endParaRPr kumimoji="1" lang="en-US" altLang="ja-JP" sz="16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280670</xdr:colOff>
      <xdr:row>11</xdr:row>
      <xdr:rowOff>143510</xdr:rowOff>
    </xdr:from>
    <xdr:to>
      <xdr:col>30</xdr:col>
      <xdr:colOff>508000</xdr:colOff>
      <xdr:row>26</xdr:row>
      <xdr:rowOff>0</xdr:rowOff>
    </xdr:to>
    <xdr:sp macro="" textlink="">
      <xdr:nvSpPr>
        <xdr:cNvPr id="12" name="Rounded Rectangular Callout 1"/>
        <xdr:cNvSpPr/>
      </xdr:nvSpPr>
      <xdr:spPr>
        <a:xfrm>
          <a:off x="11339195" y="2534285"/>
          <a:ext cx="7914005" cy="1447165"/>
        </a:xfrm>
        <a:prstGeom prst="wedgeRoundRectCallout">
          <a:avLst>
            <a:gd name="adj1" fmla="val -53297"/>
            <a:gd name="adj2" fmla="val 71809"/>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600" b="1">
              <a:solidFill>
                <a:sysClr val="windowText" lastClr="000000"/>
              </a:solidFill>
            </a:rPr>
            <a:t>３つのうち、</a:t>
          </a:r>
          <a:r>
            <a:rPr lang="en-US" altLang="ja-JP" sz="1600" b="1">
              <a:solidFill>
                <a:sysClr val="windowText" lastClr="000000"/>
              </a:solidFill>
            </a:rPr>
            <a:t>1</a:t>
          </a:r>
          <a:r>
            <a:rPr lang="ja-JP" altLang="en-US" sz="1600" b="1">
              <a:solidFill>
                <a:sysClr val="windowText" lastClr="000000"/>
              </a:solidFill>
            </a:rPr>
            <a:t>つ以上選択してください。</a:t>
          </a:r>
        </a:p>
        <a:p>
          <a:pPr algn="l"/>
          <a:r>
            <a:rPr lang="ja-JP" altLang="en-US" sz="1600" b="1">
              <a:solidFill>
                <a:sysClr val="windowText" lastClr="000000"/>
              </a:solidFill>
            </a:rPr>
            <a:t>　</a:t>
          </a:r>
          <a:r>
            <a:rPr lang="ja-JP" altLang="en-US" sz="1600" b="1">
              <a:solidFill>
                <a:srgbClr val="FF0000"/>
              </a:solidFill>
            </a:rPr>
            <a:t>(完了実績報告書作成の際に、選択項目について各種媒体への掲載実績等を提出していただきます)</a:t>
          </a:r>
        </a:p>
      </xdr:txBody>
    </xdr:sp>
    <xdr:clientData/>
  </xdr:twoCellAnchor>
  <xdr:twoCellAnchor>
    <xdr:from>
      <xdr:col>18</xdr:col>
      <xdr:colOff>15874</xdr:colOff>
      <xdr:row>25</xdr:row>
      <xdr:rowOff>0</xdr:rowOff>
    </xdr:from>
    <xdr:to>
      <xdr:col>19</xdr:col>
      <xdr:colOff>18414</xdr:colOff>
      <xdr:row>31</xdr:row>
      <xdr:rowOff>0</xdr:rowOff>
    </xdr:to>
    <xdr:sp macro="" textlink="">
      <xdr:nvSpPr>
        <xdr:cNvPr id="13" name="Rectangles 3"/>
        <xdr:cNvSpPr/>
      </xdr:nvSpPr>
      <xdr:spPr>
        <a:xfrm>
          <a:off x="10388599" y="3676650"/>
          <a:ext cx="688340" cy="1847850"/>
        </a:xfrm>
        <a:prstGeom prst="rect">
          <a:avLst/>
        </a:prstGeom>
        <a:noFill/>
        <a:ln w="76200" cmpd="sng">
          <a:solidFill>
            <a:srgbClr val="FF0000">
              <a:alpha val="95000"/>
            </a:srgb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en-US" sz="1100"/>
        </a:p>
      </xdr:txBody>
    </xdr:sp>
    <xdr:clientData/>
  </xdr:twoCellAnchor>
  <xdr:twoCellAnchor>
    <xdr:from>
      <xdr:col>19</xdr:col>
      <xdr:colOff>603250</xdr:colOff>
      <xdr:row>36</xdr:row>
      <xdr:rowOff>200025</xdr:rowOff>
    </xdr:from>
    <xdr:to>
      <xdr:col>29</xdr:col>
      <xdr:colOff>508000</xdr:colOff>
      <xdr:row>36</xdr:row>
      <xdr:rowOff>673735</xdr:rowOff>
    </xdr:to>
    <xdr:sp macro="" textlink="">
      <xdr:nvSpPr>
        <xdr:cNvPr id="14" name="角丸四角形 1055"/>
        <xdr:cNvSpPr/>
      </xdr:nvSpPr>
      <xdr:spPr>
        <a:xfrm>
          <a:off x="11661775" y="6724650"/>
          <a:ext cx="6905625" cy="47371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600" b="1">
              <a:solidFill>
                <a:sysClr val="windowText" lastClr="000000"/>
              </a:solidFill>
            </a:rPr>
            <a:t>定期報告を実施するための体制について記入してください。</a:t>
          </a:r>
        </a:p>
      </xdr:txBody>
    </xdr:sp>
    <xdr:clientData/>
  </xdr:twoCellAnchor>
  <xdr:twoCellAnchor>
    <xdr:from>
      <xdr:col>17</xdr:col>
      <xdr:colOff>126999</xdr:colOff>
      <xdr:row>39</xdr:row>
      <xdr:rowOff>174624</xdr:rowOff>
    </xdr:from>
    <xdr:to>
      <xdr:col>19</xdr:col>
      <xdr:colOff>33019</xdr:colOff>
      <xdr:row>43</xdr:row>
      <xdr:rowOff>333374</xdr:rowOff>
    </xdr:to>
    <xdr:sp macro="" textlink="">
      <xdr:nvSpPr>
        <xdr:cNvPr id="15" name="Rectangles 5"/>
        <xdr:cNvSpPr/>
      </xdr:nvSpPr>
      <xdr:spPr>
        <a:xfrm>
          <a:off x="10375899" y="7975599"/>
          <a:ext cx="715645" cy="1387475"/>
        </a:xfrm>
        <a:prstGeom prst="rect">
          <a:avLst/>
        </a:prstGeom>
        <a:noFill/>
        <a:ln w="76200" cmpd="sng">
          <a:solidFill>
            <a:srgbClr val="FF0000">
              <a:alpha val="95000"/>
            </a:srgb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en-US" sz="1100"/>
        </a:p>
      </xdr:txBody>
    </xdr:sp>
    <xdr:clientData/>
  </xdr:twoCellAnchor>
  <xdr:twoCellAnchor>
    <xdr:from>
      <xdr:col>20</xdr:col>
      <xdr:colOff>231775</xdr:colOff>
      <xdr:row>38</xdr:row>
      <xdr:rowOff>155575</xdr:rowOff>
    </xdr:from>
    <xdr:to>
      <xdr:col>25</xdr:col>
      <xdr:colOff>254000</xdr:colOff>
      <xdr:row>41</xdr:row>
      <xdr:rowOff>229235</xdr:rowOff>
    </xdr:to>
    <xdr:sp macro="" textlink="">
      <xdr:nvSpPr>
        <xdr:cNvPr id="16" name="Rounded Rectangular Callout 6"/>
        <xdr:cNvSpPr/>
      </xdr:nvSpPr>
      <xdr:spPr>
        <a:xfrm>
          <a:off x="11976100" y="7785100"/>
          <a:ext cx="3546475" cy="768985"/>
        </a:xfrm>
        <a:prstGeom prst="wedgeRoundRectCallout">
          <a:avLst>
            <a:gd name="adj1" fmla="val -74595"/>
            <a:gd name="adj2" fmla="val 57329"/>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en-US" altLang="ja-JP" sz="1600" b="1">
              <a:solidFill>
                <a:sysClr val="windowText" lastClr="000000"/>
              </a:solidFill>
            </a:rPr>
            <a:t>4</a:t>
          </a:r>
          <a:r>
            <a:rPr lang="ja-JP" altLang="en-US" sz="1600" b="1">
              <a:solidFill>
                <a:sysClr val="windowText" lastClr="000000"/>
              </a:solidFill>
            </a:rPr>
            <a:t>つのうち、</a:t>
          </a:r>
          <a:r>
            <a:rPr lang="en-US" altLang="ja-JP" sz="1600" b="1">
              <a:solidFill>
                <a:sysClr val="windowText" lastClr="000000"/>
              </a:solidFill>
            </a:rPr>
            <a:t>1</a:t>
          </a:r>
          <a:r>
            <a:rPr lang="ja-JP" altLang="en-US" sz="1600" b="1">
              <a:solidFill>
                <a:sysClr val="windowText" lastClr="000000"/>
              </a:solidFill>
            </a:rPr>
            <a:t>つ以上選択してください。</a:t>
          </a:r>
        </a:p>
      </xdr:txBody>
    </xdr:sp>
    <xdr:clientData/>
  </xdr:twoCellAnchor>
  <xdr:twoCellAnchor>
    <xdr:from>
      <xdr:col>17</xdr:col>
      <xdr:colOff>111125</xdr:colOff>
      <xdr:row>8</xdr:row>
      <xdr:rowOff>269875</xdr:rowOff>
    </xdr:from>
    <xdr:to>
      <xdr:col>31</xdr:col>
      <xdr:colOff>0</xdr:colOff>
      <xdr:row>11</xdr:row>
      <xdr:rowOff>15875</xdr:rowOff>
    </xdr:to>
    <xdr:sp macro="" textlink="">
      <xdr:nvSpPr>
        <xdr:cNvPr id="17" name="Rectangles 3"/>
        <xdr:cNvSpPr/>
      </xdr:nvSpPr>
      <xdr:spPr>
        <a:xfrm>
          <a:off x="10360025" y="1746250"/>
          <a:ext cx="9070975" cy="660400"/>
        </a:xfrm>
        <a:prstGeom prst="rect">
          <a:avLst/>
        </a:prstGeom>
        <a:noFill/>
        <a:ln w="76200" cmpd="sng">
          <a:solidFill>
            <a:srgbClr val="FF0000">
              <a:alpha val="95000"/>
            </a:srgb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en-US" sz="1100"/>
        </a:p>
      </xdr:txBody>
    </xdr:sp>
    <xdr:clientData/>
  </xdr:twoCellAnchor>
  <xdr:twoCellAnchor>
    <xdr:from>
      <xdr:col>22</xdr:col>
      <xdr:colOff>428625</xdr:colOff>
      <xdr:row>0</xdr:row>
      <xdr:rowOff>127000</xdr:rowOff>
    </xdr:from>
    <xdr:to>
      <xdr:col>32</xdr:col>
      <xdr:colOff>523875</xdr:colOff>
      <xdr:row>7</xdr:row>
      <xdr:rowOff>95250</xdr:rowOff>
    </xdr:to>
    <xdr:sp macro="" textlink="">
      <xdr:nvSpPr>
        <xdr:cNvPr id="18" name="Rounded Rectangular Callout 1"/>
        <xdr:cNvSpPr/>
      </xdr:nvSpPr>
      <xdr:spPr>
        <a:xfrm>
          <a:off x="13544550" y="127000"/>
          <a:ext cx="6686550" cy="1225550"/>
        </a:xfrm>
        <a:prstGeom prst="wedgeRoundRectCallout">
          <a:avLst>
            <a:gd name="adj1" fmla="val -36172"/>
            <a:gd name="adj2" fmla="val 95220"/>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600" b="1">
              <a:solidFill>
                <a:sysClr val="windowText" lastClr="000000"/>
              </a:solidFill>
            </a:rPr>
            <a:t>・国からの他の補助事業（固定価格買取制度を含む。）に応募（申請）している、または予定のある場合は、その補助事業名及び補助対象を必ず記入してください。</a:t>
          </a:r>
        </a:p>
      </xdr:txBody>
    </xdr:sp>
    <xdr:clientData/>
  </xdr:twoCellAnchor>
  <xdr:twoCellAnchor>
    <xdr:from>
      <xdr:col>19</xdr:col>
      <xdr:colOff>79375</xdr:colOff>
      <xdr:row>58</xdr:row>
      <xdr:rowOff>231775</xdr:rowOff>
    </xdr:from>
    <xdr:to>
      <xdr:col>29</xdr:col>
      <xdr:colOff>619125</xdr:colOff>
      <xdr:row>58</xdr:row>
      <xdr:rowOff>705485</xdr:rowOff>
    </xdr:to>
    <xdr:sp macro="" textlink="">
      <xdr:nvSpPr>
        <xdr:cNvPr id="19" name="角丸四角形 1055"/>
        <xdr:cNvSpPr/>
      </xdr:nvSpPr>
      <xdr:spPr>
        <a:xfrm>
          <a:off x="11137900" y="11099800"/>
          <a:ext cx="7540625" cy="47371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600" b="1">
              <a:solidFill>
                <a:sysClr val="windowText" lastClr="000000"/>
              </a:solidFill>
            </a:rPr>
            <a:t>エネルギーシステムフロー図（自由書式）を忘れずに提出してください。</a:t>
          </a:r>
        </a:p>
      </xdr:txBody>
    </xdr:sp>
    <xdr:clientData/>
  </xdr:twoCellAnchor>
  <xdr:twoCellAnchor>
    <xdr:from>
      <xdr:col>19</xdr:col>
      <xdr:colOff>31750</xdr:colOff>
      <xdr:row>61</xdr:row>
      <xdr:rowOff>295275</xdr:rowOff>
    </xdr:from>
    <xdr:to>
      <xdr:col>29</xdr:col>
      <xdr:colOff>571500</xdr:colOff>
      <xdr:row>61</xdr:row>
      <xdr:rowOff>768985</xdr:rowOff>
    </xdr:to>
    <xdr:sp macro="" textlink="">
      <xdr:nvSpPr>
        <xdr:cNvPr id="20" name="角丸四角形 1055"/>
        <xdr:cNvSpPr/>
      </xdr:nvSpPr>
      <xdr:spPr>
        <a:xfrm>
          <a:off x="11090275" y="12553950"/>
          <a:ext cx="7540625" cy="47371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600" b="1">
              <a:solidFill>
                <a:sysClr val="windowText" lastClr="000000"/>
              </a:solidFill>
            </a:rPr>
            <a:t>図面等を使って説明していただいても結構です。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160956</xdr:colOff>
      <xdr:row>2</xdr:row>
      <xdr:rowOff>69273</xdr:rowOff>
    </xdr:from>
    <xdr:to>
      <xdr:col>52</xdr:col>
      <xdr:colOff>650875</xdr:colOff>
      <xdr:row>6</xdr:row>
      <xdr:rowOff>138545</xdr:rowOff>
    </xdr:to>
    <xdr:sp macro="" textlink="">
      <xdr:nvSpPr>
        <xdr:cNvPr id="22" name="角丸四角形 1062"/>
        <xdr:cNvSpPr/>
      </xdr:nvSpPr>
      <xdr:spPr>
        <a:xfrm>
          <a:off x="17810781" y="450273"/>
          <a:ext cx="7538419" cy="755072"/>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600" b="1">
              <a:solidFill>
                <a:sysClr val="windowText" lastClr="000000"/>
              </a:solidFill>
            </a:rPr>
            <a:t>住戸ごとの一次エネルギー消費量を記入してください。</a:t>
          </a:r>
          <a:r>
            <a:rPr kumimoji="1" lang="en-US" altLang="ja-JP" sz="1600" b="1">
              <a:solidFill>
                <a:sysClr val="windowText" lastClr="000000"/>
              </a:solidFill>
            </a:rPr>
            <a:t>  </a:t>
          </a:r>
        </a:p>
        <a:p>
          <a:pPr algn="l"/>
          <a:r>
            <a:rPr kumimoji="1" lang="en-US" altLang="ja-JP" sz="1600" b="1">
              <a:solidFill>
                <a:sysClr val="windowText" lastClr="000000"/>
              </a:solidFill>
            </a:rPr>
            <a:t>  </a:t>
          </a:r>
          <a:r>
            <a:rPr kumimoji="1" lang="ja-JP" altLang="en-US" sz="1600" b="1">
              <a:solidFill>
                <a:sysClr val="windowText" lastClr="000000"/>
              </a:solidFill>
            </a:rPr>
            <a:t> ・全ての住戸について、</a:t>
          </a:r>
          <a:r>
            <a:rPr kumimoji="1" lang="en-US" altLang="ja-JP" sz="1600" b="1">
              <a:solidFill>
                <a:sysClr val="windowText" lastClr="000000"/>
              </a:solidFill>
            </a:rPr>
            <a:t>Web</a:t>
          </a:r>
          <a:r>
            <a:rPr kumimoji="1" lang="ja-JP" altLang="en-US" sz="1600" b="1">
              <a:solidFill>
                <a:sysClr val="windowText" lastClr="000000"/>
              </a:solidFill>
            </a:rPr>
            <a:t>プログラムの計算結果を記入してください。</a:t>
          </a:r>
          <a:endParaRPr kumimoji="1" lang="en-US" altLang="ja-JP" sz="1600" b="1">
            <a:solidFill>
              <a:sysClr val="windowText" lastClr="000000"/>
            </a:solidFill>
          </a:endParaRPr>
        </a:p>
        <a:p>
          <a:pPr algn="l"/>
          <a:endParaRPr kumimoji="1" lang="ja-JP" altLang="en-US" sz="900" b="1">
            <a:solidFill>
              <a:sysClr val="windowText" lastClr="000000"/>
            </a:solidFill>
          </a:endParaRPr>
        </a:p>
      </xdr:txBody>
    </xdr:sp>
    <xdr:clientData/>
  </xdr:twoCellAnchor>
  <xdr:twoCellAnchor>
    <xdr:from>
      <xdr:col>33</xdr:col>
      <xdr:colOff>38711</xdr:colOff>
      <xdr:row>12</xdr:row>
      <xdr:rowOff>254000</xdr:rowOff>
    </xdr:from>
    <xdr:to>
      <xdr:col>38</xdr:col>
      <xdr:colOff>111124</xdr:colOff>
      <xdr:row>15</xdr:row>
      <xdr:rowOff>282188</xdr:rowOff>
    </xdr:to>
    <xdr:sp macro="" textlink="">
      <xdr:nvSpPr>
        <xdr:cNvPr id="23" name="Rounded Rectangular Callout 16"/>
        <xdr:cNvSpPr/>
      </xdr:nvSpPr>
      <xdr:spPr>
        <a:xfrm>
          <a:off x="13221311" y="2644775"/>
          <a:ext cx="1720238" cy="1123563"/>
        </a:xfrm>
        <a:prstGeom prst="wedgeRoundRectCallout">
          <a:avLst>
            <a:gd name="adj1" fmla="val 29184"/>
            <a:gd name="adj2" fmla="val 101454"/>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600" b="1">
              <a:solidFill>
                <a:sysClr val="windowText" lastClr="000000"/>
              </a:solidFill>
            </a:rPr>
            <a:t>住戸名称を記入してください。</a:t>
          </a:r>
        </a:p>
      </xdr:txBody>
    </xdr:sp>
    <xdr:clientData/>
  </xdr:twoCellAnchor>
  <xdr:twoCellAnchor>
    <xdr:from>
      <xdr:col>38</xdr:col>
      <xdr:colOff>15875</xdr:colOff>
      <xdr:row>16</xdr:row>
      <xdr:rowOff>0</xdr:rowOff>
    </xdr:from>
    <xdr:to>
      <xdr:col>42</xdr:col>
      <xdr:colOff>635000</xdr:colOff>
      <xdr:row>17</xdr:row>
      <xdr:rowOff>15875</xdr:rowOff>
    </xdr:to>
    <xdr:sp macro="" textlink="">
      <xdr:nvSpPr>
        <xdr:cNvPr id="24" name="Text Box 4"/>
        <xdr:cNvSpPr txBox="1"/>
      </xdr:nvSpPr>
      <xdr:spPr>
        <a:xfrm>
          <a:off x="14846300" y="3857625"/>
          <a:ext cx="3438525" cy="263525"/>
        </a:xfrm>
        <a:prstGeom prst="rect">
          <a:avLst/>
        </a:prstGeom>
        <a:no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endParaRPr lang="ja-JP" altLang="en-US" sz="1100">
            <a:solidFill>
              <a:srgbClr val="FF0000"/>
            </a:solidFill>
          </a:endParaRPr>
        </a:p>
      </xdr:txBody>
    </xdr:sp>
    <xdr:clientData/>
  </xdr:twoCellAnchor>
  <xdr:twoCellAnchor>
    <xdr:from>
      <xdr:col>45</xdr:col>
      <xdr:colOff>4415</xdr:colOff>
      <xdr:row>15</xdr:row>
      <xdr:rowOff>364435</xdr:rowOff>
    </xdr:from>
    <xdr:to>
      <xdr:col>47</xdr:col>
      <xdr:colOff>24848</xdr:colOff>
      <xdr:row>17</xdr:row>
      <xdr:rowOff>49695</xdr:rowOff>
    </xdr:to>
    <xdr:sp macro="" textlink="">
      <xdr:nvSpPr>
        <xdr:cNvPr id="25" name="Text Box 4"/>
        <xdr:cNvSpPr txBox="1"/>
      </xdr:nvSpPr>
      <xdr:spPr>
        <a:xfrm>
          <a:off x="19768790" y="3850585"/>
          <a:ext cx="1430133" cy="304385"/>
        </a:xfrm>
        <a:prstGeom prst="rect">
          <a:avLst/>
        </a:prstGeom>
        <a:noFill/>
        <a:ln w="762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endParaRPr lang="ja-JP" altLang="en-US" sz="1100">
            <a:solidFill>
              <a:srgbClr val="FF0000"/>
            </a:solidFill>
          </a:endParaRPr>
        </a:p>
      </xdr:txBody>
    </xdr:sp>
    <xdr:clientData/>
  </xdr:twoCellAnchor>
  <xdr:twoCellAnchor>
    <xdr:from>
      <xdr:col>48</xdr:col>
      <xdr:colOff>15875</xdr:colOff>
      <xdr:row>16</xdr:row>
      <xdr:rowOff>15874</xdr:rowOff>
    </xdr:from>
    <xdr:to>
      <xdr:col>52</xdr:col>
      <xdr:colOff>679174</xdr:colOff>
      <xdr:row>17</xdr:row>
      <xdr:rowOff>47625</xdr:rowOff>
    </xdr:to>
    <xdr:sp macro="" textlink="">
      <xdr:nvSpPr>
        <xdr:cNvPr id="26" name="Text Box 4"/>
        <xdr:cNvSpPr txBox="1"/>
      </xdr:nvSpPr>
      <xdr:spPr>
        <a:xfrm>
          <a:off x="21894800" y="3873499"/>
          <a:ext cx="3482699" cy="279401"/>
        </a:xfrm>
        <a:prstGeom prst="rect">
          <a:avLst/>
        </a:prstGeom>
        <a:noFill/>
        <a:ln w="762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endParaRPr lang="ja-JP" altLang="en-US" sz="1100">
            <a:solidFill>
              <a:srgbClr val="FF0000"/>
            </a:solidFill>
          </a:endParaRPr>
        </a:p>
      </xdr:txBody>
    </xdr:sp>
    <xdr:clientData/>
  </xdr:twoCellAnchor>
  <xdr:twoCellAnchor editAs="oneCell">
    <xdr:from>
      <xdr:col>42</xdr:col>
      <xdr:colOff>295355</xdr:colOff>
      <xdr:row>38</xdr:row>
      <xdr:rowOff>133938</xdr:rowOff>
    </xdr:from>
    <xdr:to>
      <xdr:col>54</xdr:col>
      <xdr:colOff>60031</xdr:colOff>
      <xdr:row>52</xdr:row>
      <xdr:rowOff>214780</xdr:rowOff>
    </xdr:to>
    <xdr:pic>
      <xdr:nvPicPr>
        <xdr:cNvPr id="27" name="図 2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45180" y="9439863"/>
          <a:ext cx="7994276" cy="3547942"/>
        </a:xfrm>
        <a:prstGeom prst="rect">
          <a:avLst/>
        </a:prstGeom>
        <a:noFill/>
        <a:ln>
          <a:noFill/>
        </a:ln>
      </xdr:spPr>
    </xdr:pic>
    <xdr:clientData/>
  </xdr:twoCellAnchor>
  <xdr:twoCellAnchor>
    <xdr:from>
      <xdr:col>50</xdr:col>
      <xdr:colOff>335969</xdr:colOff>
      <xdr:row>49</xdr:row>
      <xdr:rowOff>145811</xdr:rowOff>
    </xdr:from>
    <xdr:to>
      <xdr:col>52</xdr:col>
      <xdr:colOff>664482</xdr:colOff>
      <xdr:row>51</xdr:row>
      <xdr:rowOff>110592</xdr:rowOff>
    </xdr:to>
    <xdr:sp macro="" textlink="">
      <xdr:nvSpPr>
        <xdr:cNvPr id="28" name="正方形/長方形 27"/>
        <xdr:cNvSpPr/>
      </xdr:nvSpPr>
      <xdr:spPr>
        <a:xfrm>
          <a:off x="23624594" y="12175886"/>
          <a:ext cx="1738213" cy="460081"/>
        </a:xfrm>
        <a:prstGeom prst="rect">
          <a:avLst/>
        </a:prstGeom>
        <a:noFill/>
        <a:ln w="857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45</xdr:col>
      <xdr:colOff>394608</xdr:colOff>
      <xdr:row>49</xdr:row>
      <xdr:rowOff>121264</xdr:rowOff>
    </xdr:from>
    <xdr:to>
      <xdr:col>48</xdr:col>
      <xdr:colOff>13608</xdr:colOff>
      <xdr:row>51</xdr:row>
      <xdr:rowOff>74839</xdr:rowOff>
    </xdr:to>
    <xdr:sp macro="" textlink="">
      <xdr:nvSpPr>
        <xdr:cNvPr id="29" name="正方形/長方形 28"/>
        <xdr:cNvSpPr/>
      </xdr:nvSpPr>
      <xdr:spPr>
        <a:xfrm>
          <a:off x="20158983" y="12151339"/>
          <a:ext cx="1733550" cy="448875"/>
        </a:xfrm>
        <a:prstGeom prst="rect">
          <a:avLst/>
        </a:prstGeom>
        <a:noFill/>
        <a:ln w="857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46</xdr:col>
      <xdr:colOff>510267</xdr:colOff>
      <xdr:row>45</xdr:row>
      <xdr:rowOff>177827</xdr:rowOff>
    </xdr:from>
    <xdr:to>
      <xdr:col>46</xdr:col>
      <xdr:colOff>663948</xdr:colOff>
      <xdr:row>49</xdr:row>
      <xdr:rowOff>134824</xdr:rowOff>
    </xdr:to>
    <xdr:sp macro="" textlink="">
      <xdr:nvSpPr>
        <xdr:cNvPr id="30" name="正方形/長方形 29"/>
        <xdr:cNvSpPr/>
      </xdr:nvSpPr>
      <xdr:spPr>
        <a:xfrm rot="5400000">
          <a:off x="20582534" y="11614260"/>
          <a:ext cx="947597" cy="153681"/>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editAs="oneCell">
    <xdr:from>
      <xdr:col>37</xdr:col>
      <xdr:colOff>92048</xdr:colOff>
      <xdr:row>19</xdr:row>
      <xdr:rowOff>98452</xdr:rowOff>
    </xdr:from>
    <xdr:to>
      <xdr:col>47</xdr:col>
      <xdr:colOff>281241</xdr:colOff>
      <xdr:row>37</xdr:row>
      <xdr:rowOff>131322</xdr:rowOff>
    </xdr:to>
    <xdr:pic>
      <xdr:nvPicPr>
        <xdr:cNvPr id="31" name="図 30"/>
        <xdr:cNvPicPr>
          <a:picLocks noChangeAspect="1"/>
        </xdr:cNvPicPr>
      </xdr:nvPicPr>
      <xdr:blipFill rotWithShape="1">
        <a:blip xmlns:r="http://schemas.openxmlformats.org/officeDocument/2006/relationships" r:embed="rId2"/>
        <a:srcRect l="21146" t="16093" r="20937" b="18689"/>
        <a:stretch/>
      </xdr:blipFill>
      <xdr:spPr>
        <a:xfrm>
          <a:off x="14265248" y="4699027"/>
          <a:ext cx="7047193" cy="4490570"/>
        </a:xfrm>
        <a:prstGeom prst="rect">
          <a:avLst/>
        </a:prstGeom>
      </xdr:spPr>
    </xdr:pic>
    <xdr:clientData/>
  </xdr:twoCellAnchor>
  <xdr:twoCellAnchor>
    <xdr:from>
      <xdr:col>43</xdr:col>
      <xdr:colOff>132521</xdr:colOff>
      <xdr:row>25</xdr:row>
      <xdr:rowOff>207109</xdr:rowOff>
    </xdr:from>
    <xdr:to>
      <xdr:col>45</xdr:col>
      <xdr:colOff>2966</xdr:colOff>
      <xdr:row>30</xdr:row>
      <xdr:rowOff>95251</xdr:rowOff>
    </xdr:to>
    <xdr:sp macro="" textlink="">
      <xdr:nvSpPr>
        <xdr:cNvPr id="32" name="正方形/長方形 31"/>
        <xdr:cNvSpPr/>
      </xdr:nvSpPr>
      <xdr:spPr>
        <a:xfrm>
          <a:off x="18487196" y="6293584"/>
          <a:ext cx="1280145" cy="112639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45</xdr:col>
      <xdr:colOff>41543</xdr:colOff>
      <xdr:row>25</xdr:row>
      <xdr:rowOff>207065</xdr:rowOff>
    </xdr:from>
    <xdr:to>
      <xdr:col>46</xdr:col>
      <xdr:colOff>480390</xdr:colOff>
      <xdr:row>30</xdr:row>
      <xdr:rowOff>95250</xdr:rowOff>
    </xdr:to>
    <xdr:sp macro="" textlink="">
      <xdr:nvSpPr>
        <xdr:cNvPr id="33" name="正方形/長方形 32"/>
        <xdr:cNvSpPr/>
      </xdr:nvSpPr>
      <xdr:spPr>
        <a:xfrm>
          <a:off x="19805918" y="6293540"/>
          <a:ext cx="1143697" cy="1126435"/>
        </a:xfrm>
        <a:prstGeom prst="rect">
          <a:avLst/>
        </a:prstGeom>
        <a:noFill/>
        <a:ln w="57150">
          <a:solidFill>
            <a:srgbClr val="021F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42</xdr:col>
      <xdr:colOff>527754</xdr:colOff>
      <xdr:row>16</xdr:row>
      <xdr:rowOff>137512</xdr:rowOff>
    </xdr:from>
    <xdr:to>
      <xdr:col>43</xdr:col>
      <xdr:colOff>98160</xdr:colOff>
      <xdr:row>26</xdr:row>
      <xdr:rowOff>121372</xdr:rowOff>
    </xdr:to>
    <xdr:sp macro="" textlink="">
      <xdr:nvSpPr>
        <xdr:cNvPr id="34" name="右矢印 33"/>
        <xdr:cNvSpPr/>
      </xdr:nvSpPr>
      <xdr:spPr>
        <a:xfrm rot="14325200">
          <a:off x="17085027" y="5087689"/>
          <a:ext cx="2460360" cy="275256"/>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40</xdr:col>
      <xdr:colOff>82826</xdr:colOff>
      <xdr:row>22</xdr:row>
      <xdr:rowOff>231913</xdr:rowOff>
    </xdr:from>
    <xdr:to>
      <xdr:col>40</xdr:col>
      <xdr:colOff>571500</xdr:colOff>
      <xdr:row>23</xdr:row>
      <xdr:rowOff>99392</xdr:rowOff>
    </xdr:to>
    <xdr:sp macro="" textlink="">
      <xdr:nvSpPr>
        <xdr:cNvPr id="35" name="正方形/長方形 34"/>
        <xdr:cNvSpPr/>
      </xdr:nvSpPr>
      <xdr:spPr>
        <a:xfrm>
          <a:off x="16322951" y="5575438"/>
          <a:ext cx="488674" cy="115129"/>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47</xdr:col>
      <xdr:colOff>282902</xdr:colOff>
      <xdr:row>16</xdr:row>
      <xdr:rowOff>119144</xdr:rowOff>
    </xdr:from>
    <xdr:to>
      <xdr:col>47</xdr:col>
      <xdr:colOff>524798</xdr:colOff>
      <xdr:row>26</xdr:row>
      <xdr:rowOff>205779</xdr:rowOff>
    </xdr:to>
    <xdr:sp macro="" textlink="">
      <xdr:nvSpPr>
        <xdr:cNvPr id="36" name="右矢印 35"/>
        <xdr:cNvSpPr/>
      </xdr:nvSpPr>
      <xdr:spPr>
        <a:xfrm rot="18427112">
          <a:off x="20296357" y="5137389"/>
          <a:ext cx="2563135" cy="24189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51</xdr:col>
      <xdr:colOff>417648</xdr:colOff>
      <xdr:row>45</xdr:row>
      <xdr:rowOff>237247</xdr:rowOff>
    </xdr:from>
    <xdr:to>
      <xdr:col>51</xdr:col>
      <xdr:colOff>594178</xdr:colOff>
      <xdr:row>49</xdr:row>
      <xdr:rowOff>155236</xdr:rowOff>
    </xdr:to>
    <xdr:sp macro="" textlink="">
      <xdr:nvSpPr>
        <xdr:cNvPr id="37" name="正方形/長方形 36"/>
        <xdr:cNvSpPr/>
      </xdr:nvSpPr>
      <xdr:spPr>
        <a:xfrm rot="5400000">
          <a:off x="24045093" y="11642752"/>
          <a:ext cx="908589" cy="17653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46</xdr:col>
      <xdr:colOff>508737</xdr:colOff>
      <xdr:row>45</xdr:row>
      <xdr:rowOff>194843</xdr:rowOff>
    </xdr:from>
    <xdr:to>
      <xdr:col>51</xdr:col>
      <xdr:colOff>580677</xdr:colOff>
      <xdr:row>46</xdr:row>
      <xdr:rowOff>124601</xdr:rowOff>
    </xdr:to>
    <xdr:sp macro="" textlink="">
      <xdr:nvSpPr>
        <xdr:cNvPr id="38" name="正方形/長方形 37"/>
        <xdr:cNvSpPr/>
      </xdr:nvSpPr>
      <xdr:spPr>
        <a:xfrm>
          <a:off x="20977962" y="11234318"/>
          <a:ext cx="3596190" cy="177408"/>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48</xdr:col>
      <xdr:colOff>79375</xdr:colOff>
      <xdr:row>21</xdr:row>
      <xdr:rowOff>95253</xdr:rowOff>
    </xdr:from>
    <xdr:to>
      <xdr:col>48</xdr:col>
      <xdr:colOff>269875</xdr:colOff>
      <xdr:row>46</xdr:row>
      <xdr:rowOff>29859</xdr:rowOff>
    </xdr:to>
    <xdr:sp macro="" textlink="">
      <xdr:nvSpPr>
        <xdr:cNvPr id="39" name="正方形/長方形 38"/>
        <xdr:cNvSpPr/>
      </xdr:nvSpPr>
      <xdr:spPr>
        <a:xfrm rot="5400000">
          <a:off x="18990622" y="8158806"/>
          <a:ext cx="6125856" cy="1905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45</xdr:col>
      <xdr:colOff>637795</xdr:colOff>
      <xdr:row>18</xdr:row>
      <xdr:rowOff>47721</xdr:rowOff>
    </xdr:from>
    <xdr:to>
      <xdr:col>47</xdr:col>
      <xdr:colOff>425623</xdr:colOff>
      <xdr:row>19</xdr:row>
      <xdr:rowOff>199895</xdr:rowOff>
    </xdr:to>
    <xdr:sp macro="" textlink="">
      <xdr:nvSpPr>
        <xdr:cNvPr id="40" name="右矢印 39"/>
        <xdr:cNvSpPr/>
      </xdr:nvSpPr>
      <xdr:spPr>
        <a:xfrm rot="12811271">
          <a:off x="20402170" y="4400646"/>
          <a:ext cx="1197528" cy="399824"/>
        </a:xfrm>
        <a:prstGeom prst="righ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47</xdr:col>
      <xdr:colOff>99515</xdr:colOff>
      <xdr:row>19</xdr:row>
      <xdr:rowOff>146331</xdr:rowOff>
    </xdr:from>
    <xdr:to>
      <xdr:col>48</xdr:col>
      <xdr:colOff>289438</xdr:colOff>
      <xdr:row>22</xdr:row>
      <xdr:rowOff>153974</xdr:rowOff>
    </xdr:to>
    <xdr:sp macro="" textlink="">
      <xdr:nvSpPr>
        <xdr:cNvPr id="41" name="アーチ 40"/>
        <xdr:cNvSpPr/>
      </xdr:nvSpPr>
      <xdr:spPr>
        <a:xfrm rot="1557731">
          <a:off x="21273590" y="4746906"/>
          <a:ext cx="894773" cy="750593"/>
        </a:xfrm>
        <a:prstGeom prst="blockArc">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solidFill>
              <a:schemeClr val="tx1"/>
            </a:solidFill>
          </a:endParaRPr>
        </a:p>
      </xdr:txBody>
    </xdr:sp>
    <xdr:clientData/>
  </xdr:twoCellAnchor>
  <xdr:twoCellAnchor>
    <xdr:from>
      <xdr:col>43</xdr:col>
      <xdr:colOff>79375</xdr:colOff>
      <xdr:row>49</xdr:row>
      <xdr:rowOff>126999</xdr:rowOff>
    </xdr:from>
    <xdr:to>
      <xdr:col>45</xdr:col>
      <xdr:colOff>333375</xdr:colOff>
      <xdr:row>51</xdr:row>
      <xdr:rowOff>95250</xdr:rowOff>
    </xdr:to>
    <xdr:sp macro="" textlink="">
      <xdr:nvSpPr>
        <xdr:cNvPr id="42" name="正方形/長方形 41"/>
        <xdr:cNvSpPr/>
      </xdr:nvSpPr>
      <xdr:spPr>
        <a:xfrm>
          <a:off x="18434050" y="12157074"/>
          <a:ext cx="1663700" cy="463551"/>
        </a:xfrm>
        <a:prstGeom prst="rect">
          <a:avLst/>
        </a:prstGeom>
        <a:noFill/>
        <a:ln w="762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40</xdr:col>
      <xdr:colOff>381001</xdr:colOff>
      <xdr:row>25</xdr:row>
      <xdr:rowOff>31753</xdr:rowOff>
    </xdr:from>
    <xdr:to>
      <xdr:col>40</xdr:col>
      <xdr:colOff>571500</xdr:colOff>
      <xdr:row>50</xdr:row>
      <xdr:rowOff>125110</xdr:rowOff>
    </xdr:to>
    <xdr:sp macro="" textlink="">
      <xdr:nvSpPr>
        <xdr:cNvPr id="43" name="正方形/長方形 42"/>
        <xdr:cNvSpPr/>
      </xdr:nvSpPr>
      <xdr:spPr>
        <a:xfrm rot="5400000">
          <a:off x="13574072" y="9165282"/>
          <a:ext cx="6284607" cy="190499"/>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40</xdr:col>
      <xdr:colOff>397612</xdr:colOff>
      <xdr:row>50</xdr:row>
      <xdr:rowOff>4343</xdr:rowOff>
    </xdr:from>
    <xdr:to>
      <xdr:col>43</xdr:col>
      <xdr:colOff>95250</xdr:colOff>
      <xdr:row>50</xdr:row>
      <xdr:rowOff>142875</xdr:rowOff>
    </xdr:to>
    <xdr:sp macro="" textlink="">
      <xdr:nvSpPr>
        <xdr:cNvPr id="44" name="正方形/長方形 43"/>
        <xdr:cNvSpPr/>
      </xdr:nvSpPr>
      <xdr:spPr>
        <a:xfrm>
          <a:off x="16637737" y="12282068"/>
          <a:ext cx="1812188" cy="138532"/>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40</xdr:col>
      <xdr:colOff>297585</xdr:colOff>
      <xdr:row>22</xdr:row>
      <xdr:rowOff>70594</xdr:rowOff>
    </xdr:from>
    <xdr:to>
      <xdr:col>43</xdr:col>
      <xdr:colOff>694022</xdr:colOff>
      <xdr:row>25</xdr:row>
      <xdr:rowOff>102004</xdr:rowOff>
    </xdr:to>
    <xdr:sp macro="" textlink="">
      <xdr:nvSpPr>
        <xdr:cNvPr id="45" name="アーチ 44"/>
        <xdr:cNvSpPr/>
      </xdr:nvSpPr>
      <xdr:spPr>
        <a:xfrm rot="20334253">
          <a:off x="16537710" y="5414119"/>
          <a:ext cx="2510987" cy="774360"/>
        </a:xfrm>
        <a:prstGeom prst="blockArc">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solidFill>
              <a:schemeClr val="tx1"/>
            </a:solidFill>
          </a:endParaRPr>
        </a:p>
      </xdr:txBody>
    </xdr:sp>
    <xdr:clientData/>
  </xdr:twoCellAnchor>
  <xdr:twoCellAnchor>
    <xdr:from>
      <xdr:col>43</xdr:col>
      <xdr:colOff>4415</xdr:colOff>
      <xdr:row>15</xdr:row>
      <xdr:rowOff>332685</xdr:rowOff>
    </xdr:from>
    <xdr:to>
      <xdr:col>44</xdr:col>
      <xdr:colOff>0</xdr:colOff>
      <xdr:row>17</xdr:row>
      <xdr:rowOff>47625</xdr:rowOff>
    </xdr:to>
    <xdr:sp macro="" textlink="">
      <xdr:nvSpPr>
        <xdr:cNvPr id="46" name="Text Box 4"/>
        <xdr:cNvSpPr txBox="1"/>
      </xdr:nvSpPr>
      <xdr:spPr>
        <a:xfrm>
          <a:off x="18359090" y="3818835"/>
          <a:ext cx="700435" cy="334065"/>
        </a:xfrm>
        <a:prstGeom prst="rect">
          <a:avLst/>
        </a:prstGeom>
        <a:noFill/>
        <a:ln w="762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endParaRPr lang="ja-JP" altLang="en-US" sz="1100">
            <a:solidFill>
              <a:srgbClr val="FF0000"/>
            </a:solidFill>
          </a:endParaRPr>
        </a:p>
      </xdr:txBody>
    </xdr:sp>
    <xdr:clientData/>
  </xdr:twoCellAnchor>
  <xdr:twoCellAnchor>
    <xdr:from>
      <xdr:col>43</xdr:col>
      <xdr:colOff>217497</xdr:colOff>
      <xdr:row>17</xdr:row>
      <xdr:rowOff>71145</xdr:rowOff>
    </xdr:from>
    <xdr:to>
      <xdr:col>43</xdr:col>
      <xdr:colOff>623671</xdr:colOff>
      <xdr:row>21</xdr:row>
      <xdr:rowOff>239973</xdr:rowOff>
    </xdr:to>
    <xdr:sp macro="" textlink="">
      <xdr:nvSpPr>
        <xdr:cNvPr id="47" name="右矢印 46"/>
        <xdr:cNvSpPr/>
      </xdr:nvSpPr>
      <xdr:spPr>
        <a:xfrm rot="15875478">
          <a:off x="18195545" y="4553047"/>
          <a:ext cx="1159428" cy="406174"/>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133350</xdr:colOff>
      <xdr:row>1</xdr:row>
      <xdr:rowOff>76200</xdr:rowOff>
    </xdr:from>
    <xdr:to>
      <xdr:col>54</xdr:col>
      <xdr:colOff>571499</xdr:colOff>
      <xdr:row>10</xdr:row>
      <xdr:rowOff>171450</xdr:rowOff>
    </xdr:to>
    <xdr:sp macro="" textlink="">
      <xdr:nvSpPr>
        <xdr:cNvPr id="22" name="Rounded Rectangular Callout 16"/>
        <xdr:cNvSpPr/>
      </xdr:nvSpPr>
      <xdr:spPr>
        <a:xfrm>
          <a:off x="24803100" y="266700"/>
          <a:ext cx="6305549" cy="1762125"/>
        </a:xfrm>
        <a:prstGeom prst="wedgeRoundRectCallout">
          <a:avLst>
            <a:gd name="adj1" fmla="val 5840"/>
            <a:gd name="adj2" fmla="val 127779"/>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600" b="1">
              <a:solidFill>
                <a:sysClr val="windowText" lastClr="000000"/>
              </a:solidFill>
              <a:latin typeface="+mj-ea"/>
              <a:ea typeface="+mj-ea"/>
            </a:rPr>
            <a:t>ＺＥＨ⁻Ｍの水準を満たしているか確認してください。</a:t>
          </a:r>
          <a:endParaRPr lang="en-US" altLang="ja-JP" sz="1600" b="1">
            <a:solidFill>
              <a:sysClr val="windowText" lastClr="000000"/>
            </a:solidFill>
            <a:latin typeface="+mj-ea"/>
            <a:ea typeface="+mj-ea"/>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600" b="1">
              <a:solidFill>
                <a:sysClr val="windowText" lastClr="000000"/>
              </a:solidFill>
              <a:latin typeface="+mj-ea"/>
              <a:ea typeface="+mj-ea"/>
            </a:rPr>
            <a:t>　　　　　　　　　　　　　　　　　　　</a:t>
          </a:r>
          <a:r>
            <a:rPr lang="ja-JP" altLang="en-US" sz="1100" b="1">
              <a:solidFill>
                <a:sysClr val="windowText" lastClr="000000"/>
              </a:solidFill>
              <a:latin typeface="+mj-ea"/>
              <a:ea typeface="+mj-ea"/>
            </a:rPr>
            <a:t>　　</a:t>
          </a:r>
          <a:r>
            <a:rPr lang="en-US" altLang="ja-JP" sz="1100" b="1">
              <a:solidFill>
                <a:sysClr val="windowText" lastClr="000000"/>
              </a:solidFill>
              <a:latin typeface="+mj-ea"/>
              <a:ea typeface="+mj-ea"/>
            </a:rPr>
            <a:t>(</a:t>
          </a:r>
          <a:r>
            <a:rPr lang="ja-JP" altLang="en-US" sz="1100" b="1">
              <a:solidFill>
                <a:sysClr val="windowText" lastClr="000000"/>
              </a:solidFill>
              <a:latin typeface="+mj-ea"/>
              <a:ea typeface="+mj-ea"/>
            </a:rPr>
            <a:t>再エネを除く</a:t>
          </a:r>
          <a:r>
            <a:rPr lang="en-US" altLang="ja-JP" sz="1100" b="1">
              <a:solidFill>
                <a:sysClr val="windowText" lastClr="000000"/>
              </a:solidFill>
              <a:latin typeface="+mj-ea"/>
              <a:ea typeface="+mj-ea"/>
            </a:rPr>
            <a:t>)</a:t>
          </a:r>
          <a:r>
            <a:rPr lang="en-US" altLang="ja-JP" sz="1100" b="1">
              <a:solidFill>
                <a:schemeClr val="lt1"/>
              </a:solidFill>
              <a:effectLst/>
              <a:latin typeface="+mj-ea"/>
              <a:ea typeface="+mj-ea"/>
              <a:cs typeface="+mn-cs"/>
            </a:rPr>
            <a:t>()()</a:t>
          </a:r>
          <a:r>
            <a:rPr lang="en-US" altLang="ja-JP" sz="1100" b="1">
              <a:solidFill>
                <a:sysClr val="windowText" lastClr="000000"/>
              </a:solidFill>
              <a:effectLst/>
              <a:latin typeface="+mj-ea"/>
              <a:ea typeface="+mj-ea"/>
              <a:cs typeface="+mn-cs"/>
            </a:rPr>
            <a:t>(</a:t>
          </a:r>
          <a:r>
            <a:rPr lang="ja-JP" altLang="en-US" sz="1100" b="1">
              <a:solidFill>
                <a:sysClr val="windowText" lastClr="000000"/>
              </a:solidFill>
              <a:effectLst/>
              <a:latin typeface="+mj-ea"/>
              <a:ea typeface="+mj-ea"/>
              <a:cs typeface="+mn-cs"/>
            </a:rPr>
            <a:t>再エネを含む</a:t>
          </a:r>
          <a:r>
            <a:rPr lang="en-US" altLang="ja-JP" sz="1100" b="1">
              <a:solidFill>
                <a:sysClr val="windowText" lastClr="000000"/>
              </a:solidFill>
              <a:effectLst/>
              <a:latin typeface="+mj-ea"/>
              <a:ea typeface="+mj-ea"/>
              <a:cs typeface="+mn-cs"/>
            </a:rPr>
            <a:t>)</a:t>
          </a:r>
          <a:endParaRPr lang="en-US" altLang="ja-JP" sz="1100" b="1">
            <a:solidFill>
              <a:sysClr val="windowText" lastClr="000000"/>
            </a:solidFill>
            <a:latin typeface="+mj-ea"/>
            <a:ea typeface="+mj-ea"/>
          </a:endParaRPr>
        </a:p>
        <a:p>
          <a:pPr algn="l"/>
          <a:r>
            <a:rPr lang="en-US" altLang="ja-JP" sz="1600" b="1">
              <a:solidFill>
                <a:sysClr val="windowText" lastClr="000000"/>
              </a:solidFill>
              <a:latin typeface="+mj-ea"/>
              <a:ea typeface="+mj-ea"/>
            </a:rPr>
            <a:t>1</a:t>
          </a:r>
          <a:r>
            <a:rPr lang="ja-JP" altLang="en-US" sz="1600" b="1">
              <a:solidFill>
                <a:sysClr val="windowText" lastClr="000000"/>
              </a:solidFill>
              <a:latin typeface="+mj-ea"/>
              <a:ea typeface="+mj-ea"/>
            </a:rPr>
            <a:t>～</a:t>
          </a:r>
          <a:r>
            <a:rPr lang="en-US" altLang="ja-JP" sz="1600" b="1">
              <a:solidFill>
                <a:sysClr val="windowText" lastClr="000000"/>
              </a:solidFill>
              <a:latin typeface="+mj-ea"/>
              <a:ea typeface="+mj-ea"/>
            </a:rPr>
            <a:t>3</a:t>
          </a:r>
          <a:r>
            <a:rPr lang="ja-JP" altLang="en-US" sz="1600" b="1">
              <a:solidFill>
                <a:sysClr val="windowText" lastClr="000000"/>
              </a:solidFill>
              <a:latin typeface="+mj-ea"/>
              <a:ea typeface="+mj-ea"/>
            </a:rPr>
            <a:t>層　　　ｎｅａｒｌｙ</a:t>
          </a:r>
          <a:r>
            <a:rPr lang="en-US" altLang="ja-JP" sz="1600" b="1">
              <a:solidFill>
                <a:sysClr val="windowText" lastClr="000000"/>
              </a:solidFill>
              <a:latin typeface="+mj-ea"/>
              <a:ea typeface="+mj-ea"/>
            </a:rPr>
            <a:t>ZEH-M</a:t>
          </a:r>
          <a:r>
            <a:rPr lang="ja-JP" altLang="en-US" sz="1600" b="1">
              <a:solidFill>
                <a:sysClr val="windowText" lastClr="000000"/>
              </a:solidFill>
              <a:latin typeface="+mj-ea"/>
              <a:ea typeface="+mj-ea"/>
            </a:rPr>
            <a:t>以上　</a:t>
          </a:r>
          <a:r>
            <a:rPr lang="en-US" altLang="ja-JP" sz="1600" b="1">
              <a:solidFill>
                <a:sysClr val="windowText" lastClr="000000"/>
              </a:solidFill>
              <a:latin typeface="+mj-ea"/>
              <a:ea typeface="+mj-ea"/>
            </a:rPr>
            <a:t>20</a:t>
          </a:r>
          <a:r>
            <a:rPr lang="ja-JP" altLang="en-US" sz="1600" b="1">
              <a:solidFill>
                <a:sysClr val="windowText" lastClr="000000"/>
              </a:solidFill>
              <a:latin typeface="+mj-ea"/>
              <a:ea typeface="+mj-ea"/>
            </a:rPr>
            <a:t>％以上　</a:t>
          </a:r>
          <a:r>
            <a:rPr lang="en-US" altLang="ja-JP" sz="1600" b="1">
              <a:solidFill>
                <a:sysClr val="windowText" lastClr="000000"/>
              </a:solidFill>
              <a:latin typeface="+mj-ea"/>
              <a:ea typeface="+mj-ea"/>
            </a:rPr>
            <a:t>75</a:t>
          </a:r>
          <a:r>
            <a:rPr lang="ja-JP" altLang="en-US" sz="1600" b="1">
              <a:solidFill>
                <a:sysClr val="windowText" lastClr="000000"/>
              </a:solidFill>
              <a:latin typeface="+mj-ea"/>
              <a:ea typeface="+mj-ea"/>
            </a:rPr>
            <a:t>％以上</a:t>
          </a:r>
          <a:endParaRPr lang="en-US" altLang="ja-JP" sz="1600" b="1">
            <a:solidFill>
              <a:sysClr val="windowText" lastClr="000000"/>
            </a:solidFill>
            <a:latin typeface="+mj-ea"/>
            <a:ea typeface="+mj-ea"/>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600" b="1">
              <a:solidFill>
                <a:sysClr val="windowText" lastClr="000000"/>
              </a:solidFill>
              <a:latin typeface="+mj-ea"/>
              <a:ea typeface="+mj-ea"/>
            </a:rPr>
            <a:t>　</a:t>
          </a:r>
          <a:r>
            <a:rPr lang="en-US" altLang="ja-JP" sz="1600" b="1">
              <a:solidFill>
                <a:sysClr val="windowText" lastClr="000000"/>
              </a:solidFill>
              <a:latin typeface="+mj-ea"/>
              <a:ea typeface="+mj-ea"/>
            </a:rPr>
            <a:t>4,5</a:t>
          </a:r>
          <a:r>
            <a:rPr lang="ja-JP" altLang="en-US" sz="1600" b="1">
              <a:solidFill>
                <a:sysClr val="windowText" lastClr="000000"/>
              </a:solidFill>
              <a:latin typeface="+mj-ea"/>
              <a:ea typeface="+mj-ea"/>
            </a:rPr>
            <a:t>層　　　 </a:t>
          </a:r>
          <a:r>
            <a:rPr lang="en-US" altLang="ja-JP" sz="1600" b="1">
              <a:solidFill>
                <a:sysClr val="windowText" lastClr="000000"/>
              </a:solidFill>
              <a:latin typeface="+mj-ea"/>
              <a:ea typeface="+mj-ea"/>
            </a:rPr>
            <a:t>ZEH-MReady</a:t>
          </a:r>
          <a:r>
            <a:rPr lang="ja-JP" altLang="en-US" sz="1600" b="1">
              <a:solidFill>
                <a:sysClr val="windowText" lastClr="000000"/>
              </a:solidFill>
              <a:latin typeface="+mj-ea"/>
              <a:ea typeface="+mj-ea"/>
            </a:rPr>
            <a:t>以上　</a:t>
          </a:r>
          <a:r>
            <a:rPr lang="en-US" altLang="ja-JP" sz="1600" b="1">
              <a:solidFill>
                <a:sysClr val="windowText" lastClr="000000"/>
              </a:solidFill>
              <a:latin typeface="+mj-ea"/>
              <a:ea typeface="+mj-ea"/>
            </a:rPr>
            <a:t>20</a:t>
          </a:r>
          <a:r>
            <a:rPr lang="ja-JP" altLang="en-US" sz="1600" b="1">
              <a:solidFill>
                <a:sysClr val="windowText" lastClr="000000"/>
              </a:solidFill>
              <a:latin typeface="+mj-ea"/>
              <a:ea typeface="+mj-ea"/>
            </a:rPr>
            <a:t>％以上　</a:t>
          </a:r>
          <a:r>
            <a:rPr lang="en-US" altLang="ja-JP" sz="1600" b="1">
              <a:solidFill>
                <a:sysClr val="windowText" lastClr="000000"/>
              </a:solidFill>
              <a:latin typeface="+mj-ea"/>
              <a:ea typeface="+mj-ea"/>
            </a:rPr>
            <a:t>50</a:t>
          </a:r>
          <a:r>
            <a:rPr lang="ja-JP" altLang="en-US" sz="1600" b="1">
              <a:solidFill>
                <a:sysClr val="windowText" lastClr="000000"/>
              </a:solidFill>
              <a:latin typeface="+mj-ea"/>
              <a:ea typeface="+mj-ea"/>
            </a:rPr>
            <a:t>％以上　</a:t>
          </a:r>
          <a:r>
            <a:rPr lang="en-US" altLang="ja-JP" sz="1600" b="1">
              <a:solidFill>
                <a:schemeClr val="lt1"/>
              </a:solidFill>
              <a:effectLst/>
              <a:latin typeface="+mj-ea"/>
              <a:ea typeface="+mj-ea"/>
              <a:cs typeface="+mn-cs"/>
            </a:rPr>
            <a:t>20</a:t>
          </a:r>
          <a:r>
            <a:rPr lang="ja-JP" altLang="ja-JP" sz="1600" b="1">
              <a:solidFill>
                <a:schemeClr val="lt1"/>
              </a:solidFill>
              <a:effectLst/>
              <a:latin typeface="+mj-ea"/>
              <a:ea typeface="+mj-ea"/>
              <a:cs typeface="+mn-cs"/>
            </a:rPr>
            <a:t>％以上　</a:t>
          </a:r>
          <a:r>
            <a:rPr lang="en-US" altLang="ja-JP" sz="1600" b="1">
              <a:solidFill>
                <a:schemeClr val="lt1"/>
              </a:solidFill>
              <a:effectLst/>
              <a:latin typeface="+mj-ea"/>
              <a:ea typeface="+mj-ea"/>
              <a:cs typeface="+mn-cs"/>
            </a:rPr>
            <a:t>75</a:t>
          </a:r>
          <a:r>
            <a:rPr lang="ja-JP" altLang="ja-JP" sz="1600" b="1">
              <a:solidFill>
                <a:schemeClr val="lt1"/>
              </a:solidFill>
              <a:effectLst/>
              <a:latin typeface="+mj-ea"/>
              <a:ea typeface="+mj-ea"/>
              <a:cs typeface="+mn-cs"/>
            </a:rPr>
            <a:t>％</a:t>
          </a:r>
          <a:r>
            <a:rPr lang="ja-JP" altLang="ja-JP" sz="1600" b="1">
              <a:solidFill>
                <a:schemeClr val="lt1"/>
              </a:solidFill>
              <a:effectLst/>
              <a:latin typeface="+mn-lt"/>
              <a:ea typeface="+mn-ea"/>
              <a:cs typeface="+mn-cs"/>
            </a:rPr>
            <a:t>以上</a:t>
          </a:r>
          <a:endParaRPr lang="ja-JP" altLang="ja-JP" sz="1600">
            <a:effectLst/>
          </a:endParaRPr>
        </a:p>
        <a:p>
          <a:pPr algn="l"/>
          <a:endParaRPr lang="ja-JP" altLang="en-US" sz="1600" b="1">
            <a:solidFill>
              <a:sysClr val="windowText" lastClr="000000"/>
            </a:solidFill>
          </a:endParaRPr>
        </a:p>
      </xdr:txBody>
    </xdr:sp>
    <xdr:clientData/>
  </xdr:twoCellAnchor>
  <xdr:twoCellAnchor>
    <xdr:from>
      <xdr:col>48</xdr:col>
      <xdr:colOff>708213</xdr:colOff>
      <xdr:row>13</xdr:row>
      <xdr:rowOff>666749</xdr:rowOff>
    </xdr:from>
    <xdr:to>
      <xdr:col>51</xdr:col>
      <xdr:colOff>19050</xdr:colOff>
      <xdr:row>14</xdr:row>
      <xdr:rowOff>704850</xdr:rowOff>
    </xdr:to>
    <xdr:sp macro="" textlink="">
      <xdr:nvSpPr>
        <xdr:cNvPr id="26" name="Text Box 4"/>
        <xdr:cNvSpPr txBox="1"/>
      </xdr:nvSpPr>
      <xdr:spPr>
        <a:xfrm>
          <a:off x="26844813" y="3352799"/>
          <a:ext cx="1511112" cy="723901"/>
        </a:xfrm>
        <a:prstGeom prst="rect">
          <a:avLst/>
        </a:prstGeom>
        <a:no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endParaRPr lang="ja-JP" altLang="en-US" sz="1100">
            <a:solidFill>
              <a:srgbClr val="FF0000"/>
            </a:solidFill>
          </a:endParaRPr>
        </a:p>
      </xdr:txBody>
    </xdr:sp>
    <xdr:clientData/>
  </xdr:twoCellAnchor>
  <xdr:twoCellAnchor>
    <xdr:from>
      <xdr:col>47</xdr:col>
      <xdr:colOff>84205</xdr:colOff>
      <xdr:row>22</xdr:row>
      <xdr:rowOff>152481</xdr:rowOff>
    </xdr:from>
    <xdr:to>
      <xdr:col>57</xdr:col>
      <xdr:colOff>616218</xdr:colOff>
      <xdr:row>33</xdr:row>
      <xdr:rowOff>57231</xdr:rowOff>
    </xdr:to>
    <xdr:grpSp>
      <xdr:nvGrpSpPr>
        <xdr:cNvPr id="27" name="グループ化 26"/>
        <xdr:cNvGrpSpPr/>
      </xdr:nvGrpSpPr>
      <xdr:grpSpPr>
        <a:xfrm>
          <a:off x="22547330" y="6423106"/>
          <a:ext cx="7691638" cy="3286125"/>
          <a:chOff x="2311400" y="1282381"/>
          <a:chExt cx="7707280" cy="3286444"/>
        </a:xfrm>
      </xdr:grpSpPr>
      <xdr:pic>
        <xdr:nvPicPr>
          <xdr:cNvPr id="28" name="図 27"/>
          <xdr:cNvPicPr>
            <a:picLocks noChangeAspect="1"/>
          </xdr:cNvPicPr>
        </xdr:nvPicPr>
        <xdr:blipFill rotWithShape="1">
          <a:blip xmlns:r="http://schemas.openxmlformats.org/officeDocument/2006/relationships" r:embed="rId1"/>
          <a:srcRect l="19063" t="15539" r="18958" b="74456"/>
          <a:stretch/>
        </xdr:blipFill>
        <xdr:spPr>
          <a:xfrm>
            <a:off x="2462180" y="1282381"/>
            <a:ext cx="7556500" cy="685800"/>
          </a:xfrm>
          <a:prstGeom prst="rect">
            <a:avLst/>
          </a:prstGeom>
        </xdr:spPr>
      </xdr:pic>
      <xdr:pic>
        <xdr:nvPicPr>
          <xdr:cNvPr id="29" name="図 28"/>
          <xdr:cNvPicPr>
            <a:picLocks noChangeAspect="1"/>
          </xdr:cNvPicPr>
        </xdr:nvPicPr>
        <xdr:blipFill rotWithShape="1">
          <a:blip xmlns:r="http://schemas.openxmlformats.org/officeDocument/2006/relationships" r:embed="rId2"/>
          <a:srcRect l="20937" t="33881" r="20833" b="26516"/>
          <a:stretch/>
        </xdr:blipFill>
        <xdr:spPr>
          <a:xfrm>
            <a:off x="2311400" y="1854200"/>
            <a:ext cx="7556500" cy="2714625"/>
          </a:xfrm>
          <a:prstGeom prst="rect">
            <a:avLst/>
          </a:prstGeom>
        </xdr:spPr>
      </xdr:pic>
    </xdr:grpSp>
    <xdr:clientData/>
  </xdr:twoCellAnchor>
  <xdr:twoCellAnchor>
    <xdr:from>
      <xdr:col>38</xdr:col>
      <xdr:colOff>50347</xdr:colOff>
      <xdr:row>15</xdr:row>
      <xdr:rowOff>48986</xdr:rowOff>
    </xdr:from>
    <xdr:to>
      <xdr:col>39</xdr:col>
      <xdr:colOff>621847</xdr:colOff>
      <xdr:row>17</xdr:row>
      <xdr:rowOff>141515</xdr:rowOff>
    </xdr:to>
    <xdr:sp macro="" textlink="">
      <xdr:nvSpPr>
        <xdr:cNvPr id="30" name="円/楕円 29"/>
        <xdr:cNvSpPr/>
      </xdr:nvSpPr>
      <xdr:spPr>
        <a:xfrm>
          <a:off x="18852697" y="4144736"/>
          <a:ext cx="1304925" cy="5211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52</xdr:col>
      <xdr:colOff>546205</xdr:colOff>
      <xdr:row>23</xdr:row>
      <xdr:rowOff>15686</xdr:rowOff>
    </xdr:from>
    <xdr:to>
      <xdr:col>54</xdr:col>
      <xdr:colOff>382599</xdr:colOff>
      <xdr:row>24</xdr:row>
      <xdr:rowOff>146316</xdr:rowOff>
    </xdr:to>
    <xdr:sp macro="" textlink="">
      <xdr:nvSpPr>
        <xdr:cNvPr id="31" name="円/楕円 30"/>
        <xdr:cNvSpPr/>
      </xdr:nvSpPr>
      <xdr:spPr>
        <a:xfrm>
          <a:off x="29616505" y="6654611"/>
          <a:ext cx="1303244" cy="4925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49</xdr:col>
      <xdr:colOff>660027</xdr:colOff>
      <xdr:row>26</xdr:row>
      <xdr:rowOff>328332</xdr:rowOff>
    </xdr:from>
    <xdr:to>
      <xdr:col>52</xdr:col>
      <xdr:colOff>234203</xdr:colOff>
      <xdr:row>28</xdr:row>
      <xdr:rowOff>81802</xdr:rowOff>
    </xdr:to>
    <xdr:sp macro="" textlink="">
      <xdr:nvSpPr>
        <xdr:cNvPr id="32" name="円/楕円 31"/>
        <xdr:cNvSpPr/>
      </xdr:nvSpPr>
      <xdr:spPr>
        <a:xfrm>
          <a:off x="27530052" y="8091207"/>
          <a:ext cx="1774451" cy="4773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53</xdr:col>
      <xdr:colOff>554690</xdr:colOff>
      <xdr:row>26</xdr:row>
      <xdr:rowOff>329453</xdr:rowOff>
    </xdr:from>
    <xdr:to>
      <xdr:col>55</xdr:col>
      <xdr:colOff>833716</xdr:colOff>
      <xdr:row>28</xdr:row>
      <xdr:rowOff>82923</xdr:rowOff>
    </xdr:to>
    <xdr:sp macro="" textlink="">
      <xdr:nvSpPr>
        <xdr:cNvPr id="34" name="円/楕円 33"/>
        <xdr:cNvSpPr/>
      </xdr:nvSpPr>
      <xdr:spPr>
        <a:xfrm>
          <a:off x="30358415" y="8092328"/>
          <a:ext cx="1745876" cy="4773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44</xdr:col>
      <xdr:colOff>304800</xdr:colOff>
      <xdr:row>22</xdr:row>
      <xdr:rowOff>224117</xdr:rowOff>
    </xdr:from>
    <xdr:to>
      <xdr:col>48</xdr:col>
      <xdr:colOff>571501</xdr:colOff>
      <xdr:row>24</xdr:row>
      <xdr:rowOff>190500</xdr:rowOff>
    </xdr:to>
    <xdr:sp macro="" textlink="">
      <xdr:nvSpPr>
        <xdr:cNvPr id="37" name="四角形吹き出し 36"/>
        <xdr:cNvSpPr/>
      </xdr:nvSpPr>
      <xdr:spPr>
        <a:xfrm>
          <a:off x="23507700" y="6501092"/>
          <a:ext cx="3200401" cy="690283"/>
        </a:xfrm>
        <a:prstGeom prst="wedgeRectCallout">
          <a:avLst>
            <a:gd name="adj1" fmla="val 36748"/>
            <a:gd name="adj2" fmla="val -8896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kumimoji="1" lang="en-US" altLang="ja-JP" sz="1600" b="1">
              <a:solidFill>
                <a:schemeClr val="tx1"/>
              </a:solidFill>
            </a:rPr>
            <a:t>GJ/</a:t>
          </a:r>
          <a:r>
            <a:rPr kumimoji="1" lang="ja-JP" altLang="en-US" sz="1600" b="1">
              <a:solidFill>
                <a:schemeClr val="tx1"/>
              </a:solidFill>
            </a:rPr>
            <a:t>年を</a:t>
          </a:r>
          <a:r>
            <a:rPr kumimoji="1" lang="en-US" altLang="ja-JP" sz="1600" b="1">
              <a:solidFill>
                <a:schemeClr val="tx1"/>
              </a:solidFill>
            </a:rPr>
            <a:t>1000</a:t>
          </a:r>
          <a:r>
            <a:rPr kumimoji="1" lang="ja-JP" altLang="en-US" sz="1600" b="1">
              <a:solidFill>
                <a:schemeClr val="tx1"/>
              </a:solidFill>
            </a:rPr>
            <a:t>倍（</a:t>
          </a:r>
          <a:r>
            <a:rPr kumimoji="1" lang="en-US" altLang="ja-JP" sz="1600" b="1">
              <a:solidFill>
                <a:schemeClr val="tx1"/>
              </a:solidFill>
            </a:rPr>
            <a:t>MJ</a:t>
          </a:r>
          <a:r>
            <a:rPr kumimoji="1" lang="ja-JP" altLang="en-US" sz="1600" b="1">
              <a:solidFill>
                <a:schemeClr val="tx1"/>
              </a:solidFill>
            </a:rPr>
            <a:t>換算）した</a:t>
          </a:r>
          <a:endParaRPr kumimoji="1" lang="en-US" altLang="ja-JP" sz="1600" b="1">
            <a:solidFill>
              <a:schemeClr val="tx1"/>
            </a:solidFill>
          </a:endParaRPr>
        </a:p>
        <a:p>
          <a:pPr algn="l"/>
          <a:r>
            <a:rPr kumimoji="1" lang="ja-JP" altLang="en-US" sz="1600" b="1">
              <a:solidFill>
                <a:schemeClr val="tx1"/>
              </a:solidFill>
            </a:rPr>
            <a:t>数値を記載してください。</a:t>
          </a:r>
        </a:p>
      </xdr:txBody>
    </xdr:sp>
    <xdr:clientData/>
  </xdr:twoCellAnchor>
  <xdr:twoCellAnchor>
    <xdr:from>
      <xdr:col>36</xdr:col>
      <xdr:colOff>190499</xdr:colOff>
      <xdr:row>19</xdr:row>
      <xdr:rowOff>112058</xdr:rowOff>
    </xdr:from>
    <xdr:to>
      <xdr:col>41</xdr:col>
      <xdr:colOff>476250</xdr:colOff>
      <xdr:row>21</xdr:row>
      <xdr:rowOff>285750</xdr:rowOff>
    </xdr:to>
    <xdr:sp macro="" textlink="">
      <xdr:nvSpPr>
        <xdr:cNvPr id="38" name="四角形吹き出し 37"/>
        <xdr:cNvSpPr/>
      </xdr:nvSpPr>
      <xdr:spPr>
        <a:xfrm>
          <a:off x="18449924" y="5303183"/>
          <a:ext cx="3028951" cy="897592"/>
        </a:xfrm>
        <a:prstGeom prst="wedgeRectCallout">
          <a:avLst>
            <a:gd name="adj1" fmla="val -14786"/>
            <a:gd name="adj2" fmla="val -124331"/>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kumimoji="1" lang="ja-JP" altLang="en-US" sz="1600" b="1">
              <a:solidFill>
                <a:schemeClr val="tx1"/>
              </a:solidFill>
            </a:rPr>
            <a:t>共用部は非住宅版の</a:t>
          </a:r>
          <a:endParaRPr kumimoji="1" lang="en-US" altLang="ja-JP" sz="1600" b="1">
            <a:solidFill>
              <a:schemeClr val="tx1"/>
            </a:solidFill>
          </a:endParaRPr>
        </a:p>
        <a:p>
          <a:pPr algn="l"/>
          <a:r>
            <a:rPr kumimoji="1" lang="ja-JP" altLang="en-US" sz="1600" b="1">
              <a:solidFill>
                <a:schemeClr val="tx1"/>
              </a:solidFill>
            </a:rPr>
            <a:t>算定結果を転記してください。</a:t>
          </a:r>
        </a:p>
      </xdr:txBody>
    </xdr:sp>
    <xdr:clientData/>
  </xdr:twoCellAnchor>
  <xdr:twoCellAnchor>
    <xdr:from>
      <xdr:col>40</xdr:col>
      <xdr:colOff>11207</xdr:colOff>
      <xdr:row>32</xdr:row>
      <xdr:rowOff>235325</xdr:rowOff>
    </xdr:from>
    <xdr:to>
      <xdr:col>42</xdr:col>
      <xdr:colOff>717178</xdr:colOff>
      <xdr:row>35</xdr:row>
      <xdr:rowOff>336177</xdr:rowOff>
    </xdr:to>
    <xdr:sp macro="" textlink="">
      <xdr:nvSpPr>
        <xdr:cNvPr id="40" name="正方形/長方形 39"/>
        <xdr:cNvSpPr/>
      </xdr:nvSpPr>
      <xdr:spPr>
        <a:xfrm>
          <a:off x="20280407" y="9617450"/>
          <a:ext cx="2172821" cy="92952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54</xdr:col>
      <xdr:colOff>11206</xdr:colOff>
      <xdr:row>33</xdr:row>
      <xdr:rowOff>33618</xdr:rowOff>
    </xdr:from>
    <xdr:to>
      <xdr:col>55</xdr:col>
      <xdr:colOff>1143000</xdr:colOff>
      <xdr:row>35</xdr:row>
      <xdr:rowOff>481852</xdr:rowOff>
    </xdr:to>
    <xdr:sp macro="" textlink="">
      <xdr:nvSpPr>
        <xdr:cNvPr id="41" name="正方形/長方形 40"/>
        <xdr:cNvSpPr/>
      </xdr:nvSpPr>
      <xdr:spPr>
        <a:xfrm>
          <a:off x="30548356" y="9691968"/>
          <a:ext cx="1865219" cy="100068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39</xdr:col>
      <xdr:colOff>95250</xdr:colOff>
      <xdr:row>37</xdr:row>
      <xdr:rowOff>41463</xdr:rowOff>
    </xdr:from>
    <xdr:to>
      <xdr:col>43</xdr:col>
      <xdr:colOff>38100</xdr:colOff>
      <xdr:row>43</xdr:row>
      <xdr:rowOff>57150</xdr:rowOff>
    </xdr:to>
    <xdr:sp macro="" textlink="">
      <xdr:nvSpPr>
        <xdr:cNvPr id="42" name="四角形吹き出し 41"/>
        <xdr:cNvSpPr/>
      </xdr:nvSpPr>
      <xdr:spPr>
        <a:xfrm>
          <a:off x="19631025" y="11138088"/>
          <a:ext cx="2876550" cy="1158687"/>
        </a:xfrm>
        <a:prstGeom prst="wedgeRectCallout">
          <a:avLst>
            <a:gd name="adj1" fmla="val -8553"/>
            <a:gd name="adj2" fmla="val -99026"/>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kumimoji="1" lang="ja-JP" altLang="en-US" sz="1600" b="1">
              <a:solidFill>
                <a:schemeClr val="tx1"/>
              </a:solidFill>
            </a:rPr>
            <a:t>下記プルダウンから</a:t>
          </a:r>
          <a:endParaRPr kumimoji="1" lang="en-US" altLang="ja-JP" sz="1600" b="1">
            <a:solidFill>
              <a:schemeClr val="tx1"/>
            </a:solidFill>
          </a:endParaRPr>
        </a:p>
        <a:p>
          <a:pPr algn="l"/>
          <a:r>
            <a:rPr kumimoji="1" lang="ja-JP" altLang="en-US" sz="1600" b="1">
              <a:solidFill>
                <a:schemeClr val="tx1"/>
              </a:solidFill>
            </a:rPr>
            <a:t>選択してください。</a:t>
          </a:r>
        </a:p>
      </xdr:txBody>
    </xdr:sp>
    <xdr:clientData/>
  </xdr:twoCellAnchor>
  <xdr:twoCellAnchor>
    <xdr:from>
      <xdr:col>43</xdr:col>
      <xdr:colOff>78442</xdr:colOff>
      <xdr:row>32</xdr:row>
      <xdr:rowOff>235325</xdr:rowOff>
    </xdr:from>
    <xdr:to>
      <xdr:col>47</xdr:col>
      <xdr:colOff>717176</xdr:colOff>
      <xdr:row>35</xdr:row>
      <xdr:rowOff>336177</xdr:rowOff>
    </xdr:to>
    <xdr:sp macro="" textlink="">
      <xdr:nvSpPr>
        <xdr:cNvPr id="43" name="正方形/長方形 42"/>
        <xdr:cNvSpPr/>
      </xdr:nvSpPr>
      <xdr:spPr>
        <a:xfrm>
          <a:off x="22547917" y="9617450"/>
          <a:ext cx="3572434" cy="92952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twoCellAnchor>
    <xdr:from>
      <xdr:col>44</xdr:col>
      <xdr:colOff>11205</xdr:colOff>
      <xdr:row>38</xdr:row>
      <xdr:rowOff>6724</xdr:rowOff>
    </xdr:from>
    <xdr:to>
      <xdr:col>48</xdr:col>
      <xdr:colOff>209550</xdr:colOff>
      <xdr:row>45</xdr:row>
      <xdr:rowOff>133349</xdr:rowOff>
    </xdr:to>
    <xdr:sp macro="" textlink="">
      <xdr:nvSpPr>
        <xdr:cNvPr id="44" name="四角形吹き出し 43"/>
        <xdr:cNvSpPr/>
      </xdr:nvSpPr>
      <xdr:spPr>
        <a:xfrm>
          <a:off x="23214105" y="11293849"/>
          <a:ext cx="3132045" cy="1460125"/>
        </a:xfrm>
        <a:prstGeom prst="wedgeRectCallout">
          <a:avLst>
            <a:gd name="adj1" fmla="val -10696"/>
            <a:gd name="adj2" fmla="val -99545"/>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kumimoji="1" lang="ja-JP" altLang="en-US" sz="1600" b="1">
              <a:solidFill>
                <a:schemeClr val="tx1"/>
              </a:solidFill>
            </a:rPr>
            <a:t>エネルギー消費プログラム等を</a:t>
          </a:r>
          <a:endParaRPr kumimoji="1" lang="en-US" altLang="ja-JP" sz="1600" b="1">
            <a:solidFill>
              <a:schemeClr val="tx1"/>
            </a:solidFill>
          </a:endParaRPr>
        </a:p>
        <a:p>
          <a:pPr algn="l"/>
          <a:r>
            <a:rPr kumimoji="1" lang="ja-JP" altLang="en-US" sz="1600" b="1">
              <a:solidFill>
                <a:schemeClr val="tx1"/>
              </a:solidFill>
            </a:rPr>
            <a:t>参照し、セルに記載してください。</a:t>
          </a:r>
          <a:endParaRPr kumimoji="1" lang="en-US" altLang="ja-JP" sz="1600" b="1">
            <a:solidFill>
              <a:schemeClr val="tx1"/>
            </a:solidFill>
          </a:endParaRPr>
        </a:p>
      </xdr:txBody>
    </xdr:sp>
    <xdr:clientData/>
  </xdr:twoCellAnchor>
  <xdr:twoCellAnchor>
    <xdr:from>
      <xdr:col>51</xdr:col>
      <xdr:colOff>152400</xdr:colOff>
      <xdr:row>38</xdr:row>
      <xdr:rowOff>129990</xdr:rowOff>
    </xdr:from>
    <xdr:to>
      <xdr:col>56</xdr:col>
      <xdr:colOff>0</xdr:colOff>
      <xdr:row>41</xdr:row>
      <xdr:rowOff>29136</xdr:rowOff>
    </xdr:to>
    <xdr:sp macro="" textlink="">
      <xdr:nvSpPr>
        <xdr:cNvPr id="45" name="四角形吹き出し 44"/>
        <xdr:cNvSpPr/>
      </xdr:nvSpPr>
      <xdr:spPr>
        <a:xfrm>
          <a:off x="28489275" y="11417115"/>
          <a:ext cx="3933825" cy="470646"/>
        </a:xfrm>
        <a:prstGeom prst="wedgeRectCallout">
          <a:avLst>
            <a:gd name="adj1" fmla="val 2962"/>
            <a:gd name="adj2" fmla="val -206740"/>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kumimoji="1" lang="ja-JP" altLang="en-US" sz="1600" b="1">
              <a:solidFill>
                <a:schemeClr val="tx1"/>
              </a:solidFill>
            </a:rPr>
            <a:t>下記プルダウンから選択してください。</a:t>
          </a:r>
        </a:p>
      </xdr:txBody>
    </xdr:sp>
    <xdr:clientData/>
  </xdr:twoCellAnchor>
  <xdr:twoCellAnchor>
    <xdr:from>
      <xdr:col>47</xdr:col>
      <xdr:colOff>628651</xdr:colOff>
      <xdr:row>25</xdr:row>
      <xdr:rowOff>190500</xdr:rowOff>
    </xdr:from>
    <xdr:to>
      <xdr:col>50</xdr:col>
      <xdr:colOff>57151</xdr:colOff>
      <xdr:row>26</xdr:row>
      <xdr:rowOff>209550</xdr:rowOff>
    </xdr:to>
    <xdr:sp macro="" textlink="">
      <xdr:nvSpPr>
        <xdr:cNvPr id="46" name="右矢印 45"/>
        <xdr:cNvSpPr/>
      </xdr:nvSpPr>
      <xdr:spPr>
        <a:xfrm rot="12895877">
          <a:off x="26031826" y="7572375"/>
          <a:ext cx="1628775" cy="40005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0</xdr:colOff>
      <xdr:row>20</xdr:row>
      <xdr:rowOff>0</xdr:rowOff>
    </xdr:from>
    <xdr:to>
      <xdr:col>47</xdr:col>
      <xdr:colOff>15875</xdr:colOff>
      <xdr:row>22</xdr:row>
      <xdr:rowOff>15876</xdr:rowOff>
    </xdr:to>
    <xdr:sp macro="" textlink="">
      <xdr:nvSpPr>
        <xdr:cNvPr id="8" name="Rectangles 5"/>
        <xdr:cNvSpPr/>
      </xdr:nvSpPr>
      <xdr:spPr>
        <a:xfrm>
          <a:off x="13925550" y="4724400"/>
          <a:ext cx="1063625" cy="530226"/>
        </a:xfrm>
        <a:prstGeom prst="rect">
          <a:avLst/>
        </a:prstGeom>
        <a:noFill/>
        <a:ln w="76200" cmpd="sng">
          <a:solidFill>
            <a:srgbClr val="FF0000">
              <a:alpha val="95000"/>
            </a:srgb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en-US" sz="1100"/>
        </a:p>
      </xdr:txBody>
    </xdr:sp>
    <xdr:clientData/>
  </xdr:twoCellAnchor>
  <xdr:twoCellAnchor>
    <xdr:from>
      <xdr:col>51</xdr:col>
      <xdr:colOff>388470</xdr:colOff>
      <xdr:row>23</xdr:row>
      <xdr:rowOff>211975</xdr:rowOff>
    </xdr:from>
    <xdr:to>
      <xdr:col>57</xdr:col>
      <xdr:colOff>460375</xdr:colOff>
      <xdr:row>28</xdr:row>
      <xdr:rowOff>333374</xdr:rowOff>
    </xdr:to>
    <xdr:sp macro="" textlink="">
      <xdr:nvSpPr>
        <xdr:cNvPr id="9" name="Rounded Rectangular Callout 16"/>
        <xdr:cNvSpPr/>
      </xdr:nvSpPr>
      <xdr:spPr>
        <a:xfrm>
          <a:off x="17457270" y="5707900"/>
          <a:ext cx="3215155" cy="1407274"/>
        </a:xfrm>
        <a:prstGeom prst="wedgeRoundRectCallout">
          <a:avLst>
            <a:gd name="adj1" fmla="val -141160"/>
            <a:gd name="adj2" fmla="val -83207"/>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600" b="1">
              <a:solidFill>
                <a:srgbClr val="FF0000"/>
              </a:solidFill>
            </a:rPr>
            <a:t>ＣＬＴを導入</a:t>
          </a:r>
          <a:r>
            <a:rPr lang="ja-JP" altLang="en-US" sz="1600" b="1">
              <a:solidFill>
                <a:sysClr val="windowText" lastClr="000000"/>
              </a:solidFill>
            </a:rPr>
            <a:t>する場合、</a:t>
          </a:r>
          <a:endParaRPr lang="en-US" altLang="ja-JP" sz="1600" b="1">
            <a:solidFill>
              <a:sysClr val="windowText" lastClr="000000"/>
            </a:solidFill>
          </a:endParaRPr>
        </a:p>
        <a:p>
          <a:pPr algn="l"/>
          <a:r>
            <a:rPr lang="ja-JP" altLang="en-US" sz="1600" b="1">
              <a:solidFill>
                <a:sysClr val="windowText" lastClr="000000"/>
              </a:solidFill>
            </a:rPr>
            <a:t>使用量を記入してください。</a:t>
          </a:r>
          <a:endParaRPr lang="en-US" altLang="ja-JP" sz="1600" b="1">
            <a:solidFill>
              <a:sysClr val="windowText" lastClr="000000"/>
            </a:solidFill>
          </a:endParaRPr>
        </a:p>
        <a:p>
          <a:pPr algn="l"/>
          <a:r>
            <a:rPr lang="en-US" altLang="ja-JP" sz="1600" b="1">
              <a:solidFill>
                <a:sysClr val="windowText" lastClr="000000"/>
              </a:solidFill>
            </a:rPr>
            <a:t>(</a:t>
          </a:r>
          <a:r>
            <a:rPr lang="ja-JP" altLang="en-US" sz="1600" b="1">
              <a:solidFill>
                <a:sysClr val="windowText" lastClr="000000"/>
              </a:solidFill>
            </a:rPr>
            <a:t>使用しない場合は空欄として</a:t>
          </a:r>
          <a:endParaRPr lang="en-US" altLang="ja-JP" sz="1600" b="1">
            <a:solidFill>
              <a:sysClr val="windowText" lastClr="000000"/>
            </a:solidFill>
          </a:endParaRPr>
        </a:p>
        <a:p>
          <a:pPr algn="l"/>
          <a:r>
            <a:rPr lang="ja-JP" altLang="en-US" sz="1600" b="1">
              <a:solidFill>
                <a:sysClr val="windowText" lastClr="000000"/>
              </a:solidFill>
            </a:rPr>
            <a:t>ください</a:t>
          </a:r>
          <a:r>
            <a:rPr lang="en-US" altLang="ja-JP" sz="1600" b="1">
              <a:solidFill>
                <a:sysClr val="windowText" lastClr="000000"/>
              </a:solidFill>
            </a:rPr>
            <a:t>)</a:t>
          </a:r>
          <a:endParaRPr lang="ja-JP" altLang="en-US" sz="1600" b="1">
            <a:solidFill>
              <a:sysClr val="windowText" lastClr="000000"/>
            </a:solidFill>
          </a:endParaRPr>
        </a:p>
      </xdr:txBody>
    </xdr:sp>
    <xdr:clientData/>
  </xdr:twoCellAnchor>
  <xdr:twoCellAnchor>
    <xdr:from>
      <xdr:col>45</xdr:col>
      <xdr:colOff>15875</xdr:colOff>
      <xdr:row>31</xdr:row>
      <xdr:rowOff>0</xdr:rowOff>
    </xdr:from>
    <xdr:to>
      <xdr:col>54</xdr:col>
      <xdr:colOff>0</xdr:colOff>
      <xdr:row>33</xdr:row>
      <xdr:rowOff>0</xdr:rowOff>
    </xdr:to>
    <xdr:sp macro="" textlink="">
      <xdr:nvSpPr>
        <xdr:cNvPr id="10" name="Rectangles 5"/>
        <xdr:cNvSpPr/>
      </xdr:nvSpPr>
      <xdr:spPr>
        <a:xfrm>
          <a:off x="13941425" y="7677150"/>
          <a:ext cx="4699000" cy="514350"/>
        </a:xfrm>
        <a:prstGeom prst="rect">
          <a:avLst/>
        </a:prstGeom>
        <a:noFill/>
        <a:ln w="76200" cmpd="sng">
          <a:solidFill>
            <a:srgbClr val="FF0000">
              <a:alpha val="95000"/>
            </a:srgb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en-US" sz="1100"/>
        </a:p>
      </xdr:txBody>
    </xdr:sp>
    <xdr:clientData/>
  </xdr:twoCellAnchor>
  <xdr:twoCellAnchor>
    <xdr:from>
      <xdr:col>42</xdr:col>
      <xdr:colOff>285749</xdr:colOff>
      <xdr:row>26</xdr:row>
      <xdr:rowOff>0</xdr:rowOff>
    </xdr:from>
    <xdr:to>
      <xdr:col>50</xdr:col>
      <xdr:colOff>460374</xdr:colOff>
      <xdr:row>28</xdr:row>
      <xdr:rowOff>235323</xdr:rowOff>
    </xdr:to>
    <xdr:sp macro="" textlink="">
      <xdr:nvSpPr>
        <xdr:cNvPr id="11" name="Rounded Rectangular Callout 16"/>
        <xdr:cNvSpPr/>
      </xdr:nvSpPr>
      <xdr:spPr>
        <a:xfrm>
          <a:off x="12639674" y="6267450"/>
          <a:ext cx="4365625" cy="749673"/>
        </a:xfrm>
        <a:prstGeom prst="wedgeRoundRectCallout">
          <a:avLst>
            <a:gd name="adj1" fmla="val 39006"/>
            <a:gd name="adj2" fmla="val 135663"/>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600" b="1">
              <a:solidFill>
                <a:srgbClr val="FF0000"/>
              </a:solidFill>
            </a:rPr>
            <a:t>補助対象住宅の総事業費</a:t>
          </a:r>
          <a:r>
            <a:rPr lang="ja-JP" altLang="en-US" sz="1600" b="1">
              <a:solidFill>
                <a:sysClr val="windowText" lastClr="000000"/>
              </a:solidFill>
            </a:rPr>
            <a:t>を記入してください。</a:t>
          </a:r>
          <a:r>
            <a:rPr lang="en-US" altLang="ja-JP" sz="1600" b="1">
              <a:solidFill>
                <a:sysClr val="windowText" lastClr="000000"/>
              </a:solidFill>
            </a:rPr>
            <a:t>(</a:t>
          </a:r>
          <a:r>
            <a:rPr lang="ja-JP" altLang="en-US" sz="1600" b="1">
              <a:solidFill>
                <a:sysClr val="windowText" lastClr="000000"/>
              </a:solidFill>
            </a:rPr>
            <a:t>外構工事は除く</a:t>
          </a:r>
          <a:r>
            <a:rPr lang="en-US" altLang="ja-JP" sz="1600" b="1">
              <a:solidFill>
                <a:sysClr val="windowText" lastClr="000000"/>
              </a:solidFill>
            </a:rPr>
            <a:t>)</a:t>
          </a:r>
          <a:endParaRPr lang="ja-JP" altLang="en-US" sz="16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ihatsu_nt2\&#36039;&#26448;&#65363;&#65351;&#20849;&#26377;\03_&#12503;&#12525;&#12472;&#12455;&#12463;&#12488;&#26989;&#21209;\01_&#22823;&#35215;&#27169;\200012_&#26032;&#36039;&#26448;&#65288;1&#27425;&#65289;&#38283;&#30330;\&#32013;&#21697;&#29289;\01_&#12503;&#12525;&#12464;&#12521;&#12512;&#20181;&#27096;&#26360;\&#31777;&#26131;&#30330;&#27880;&#12458;&#12531;&#12521;&#12452;&#12531;\&#12503;&#12525;&#12464;&#12521;&#12512;&#20181;&#27096;\SAKa01110&#65288;&#35531;&#27714;&#36215;&#26696;&#65293;&#36092;&#36023;&#12288;&#65308;&#25285;&#24403;&#32773;&#65310;&#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ZEH&#12539;&#24375;&#38769;&#21270;\&#30003;&#35531;&#26360;0309\&#12304;&#35036;&#27491;&#12305;&#30003;&#35531;&#26360;&#39006;0309_&#65411;&#65399;&#65405;&#65412;&#65422;&#65438;&#65391;&#65400;&#65405;&#12394;&#12375;_&#25552;&#20986;&#2999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IN\disk1\2019&#24180;&#24230;&#20107;&#26989;\11_R1&#35036;&#27491;&#12288;&#27963;&#21205;&#25312;&#28857;&#24375;&#38765;&#12539;&#33258;&#32102;&#12456;&#12522;&#12450;\13_&#12524;&#12472;ZEH-M\03_&#20844;&#21215;\01_&#19968;&#27425;&#20844;&#21215;\03_&#24540;&#21215;&#27096;&#24335;\&#35352;&#20837;&#20363;&#20316;&#25104;&#29992;\1.&#12304;&#27096;&#24335;&#38598;&#12305;&#35036;&#27491;ZEH&#65293;M_0323_&#26368;&#32066;&#29256;_&#35352;&#20837;&#20363;&#20316;&#2510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ihatsu_nt2\&#65315;&#65331;\Documents%20and%20Settings\m.endo\&#12487;&#12473;&#12463;&#12488;&#12483;&#12503;\&#65403;&#65437;&#65420;&#65439;&#65433;&#65420;&#65439;&#65435;&#65400;&#65438;&#65431;&#65425;&#20316;&#25104;\Kn31sE&#12503;&#12525;&#12464;&#12521;&#12512;&#20181;&#2709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ihatsu_nt2\&#65315;&#65331;\Documents%20and%20Settings\m.endo\&#12487;&#12473;&#12463;&#12488;&#12483;&#12503;\&#65403;&#65437;&#65420;&#65439;&#65433;&#65420;&#65439;&#65435;&#65400;&#65438;&#65431;&#65425;&#20316;&#25104;\Kn201E&#12503;&#12525;&#12464;&#12521;&#12512;&#20181;&#2709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5.135.115\kogyo\&#26989;&#21209;&#25913;&#38761;&#65360;&#65364;%20-%20&#65394;&#65437;&#65412;&#65431;&#65403;&#65392;&#65418;&#65438;&#65392;%20(Kogyo4)\&#20491;&#20154;&#12507;&#12523;&#12480;&#12540;\&#39640;&#27211;\&#35443;&#32048;&#35373;&#35336;&#24037;&#31243;\&#20316;&#26989;&#35336;&#30011;\&#35443;&#32048;&#35373;&#35336;&#26360;&#65288;&#12469;&#12531;&#12503;&#12523;&#65289;\&#12518;&#12540;&#12470;&#12540;&#12510;&#12473;&#12479;&#12513;&#12531;&#12486;\06.&#30011;&#38754;&#12524;&#12452;&#12450;&#12454;&#12488;_VXAA0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4sv01\KOGYO\Documents%20and%20Settings\takashima\&#12487;&#12473;&#12463;&#12488;&#12483;&#12503;\&#9733;02.&#30011;&#38754;&#36983;&#31227;&#22259;_XXXX99999&#65288;&#22823;&#2237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ttp:\www.heco-hojo.jp\cat-02\doc\R01_zaisansyobun-syounin-bessi.xlsx?v=190819"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IN\2019&#24180;&#24230;&#20107;&#26989;\04%20ZEH-M\70_&#26469;&#24180;&#24230;&#12395;&#21521;&#12369;&#12390;&#12398;&#25913;&#21892;&#28857;\&#12304;&#20316;&#25104;&#20013;&#12305;&#23455;&#26045;&#35336;&#30011;&#26360;&#65288;&#26696;&#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2019&#24180;&#24230;&#20107;&#26989;\04%20ZEH-M\70_&#26469;&#24180;&#24230;&#12395;&#21521;&#12369;&#12390;&#12398;&#25913;&#21892;&#28857;\&#12304;&#26469;&#24180;&#24230;&#12395;&#21521;&#12369;&#12390;&#12398;&#25913;&#21892;&#28857;&#12305;\&#30003;&#35531;&#26360;\&#30003;&#35531;&#26360;&#20316;&#25104;&#20013;&#12304;ZEH&#26469;&#24180;&#12395;&#21521;&#12369;&#12390;&#12305;&#65343;1206_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22269;&#20869;&#20107;&#26989;&#37096;\&#24179;&#25104;30&#24180;&#24230;\50_&#38598;&#21512;ZEH\010_30&#24180;&#24230;&#20225;&#30011;&#26908;&#35342;\30&#27096;&#24335;&#26908;&#35342;\180612_&#9313;ZEH_&#21029;&#32025;1~3&#65288;&#21336;&#24180;&#24230;&#12539;&#35079;&#25968;&#24180;&#24230;)&#26356;&#26032;&#29256;\170328&#12304;&#36035;&#36024;&#12305;H29&#21029;&#32025;2&#65374;3&#65288;&#35215;&#23450;%20&#27096;&#24335;&#31532;1&#36028;&#36796;&#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版履歴"/>
      <sheetName val="処理概要"/>
      <sheetName val="アプリケーション情報"/>
      <sheetName val="画面遷移図"/>
      <sheetName val="画面レイアウト(condition)"/>
      <sheetName val="画面レイアウト(list)"/>
      <sheetName val="画面レイアウト(entry)"/>
      <sheetName val="入出力項目仕様(condition)"/>
      <sheetName val="入出力項目仕様(key)"/>
      <sheetName val="入出力項目仕様(list)"/>
      <sheetName val="入出力項目仕様(entry)"/>
      <sheetName val="入出力項目仕様(detail)"/>
      <sheetName val="入出力項目仕様(tempu)"/>
      <sheetName val="入出力項目仕様(entryパターン登録)"/>
      <sheetName val="入出力項目仕様(detailパターン登録)"/>
      <sheetName val="イベント仕様(検索条件入力画面)"/>
      <sheetName val="イベント仕様(一覧画面)"/>
      <sheetName val="イベント仕様(共通)"/>
      <sheetName val="イベント仕様(入力画面（新規・引用・修正）)"/>
      <sheetName val="イベント仕様(削除確認画面)"/>
      <sheetName val="イベント仕様(入力画面（パターン登録）)"/>
      <sheetName val="イベント仕様(入力画面（注文）)"/>
      <sheetName val="画面呼出()"/>
      <sheetName val="機能要件一覧"/>
      <sheetName val="イベント仕様(結果・参照画面)"/>
      <sheetName val="画面呼出(検収箇所選択)"/>
      <sheetName val="画面呼出(取引先パターン選択)"/>
      <sheetName val="画面呼出(取引先選択)"/>
      <sheetName val="画面呼出(非登録取引先)"/>
      <sheetName val="画面呼出(工程情報)"/>
      <sheetName val="画面呼出(内訳明細)"/>
      <sheetName val="画面呼出(エラーチェック確認)"/>
      <sheetName val="画面呼出(パターン名登録)"/>
      <sheetName val="画面呼出(注文通知)"/>
      <sheetName val="画面呼出(修正確認)"/>
      <sheetName val="補足説明"/>
      <sheetName val="画面呼出(1)"/>
      <sheetName val="画面レイアウト(1)"/>
      <sheetName val="入出力項目仕様(1)"/>
      <sheetName val="イベント仕様(1)"/>
      <sheetName val="Sheet1"/>
      <sheetName val="EJB"/>
      <sheetName val="質問"/>
      <sheetName val="メモ"/>
      <sheetName val="削除予定_イベント仕様(修正)"/>
      <sheetName val="構成ファイル一覧"/>
      <sheetName val="パラメータ一覧"/>
      <sheetName val="参照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_ZEH_交付申請書 "/>
      <sheetName val="別紙2＿ZEH_暴力団排除"/>
      <sheetName val="別紙3_ZEH _役員名簿"/>
      <sheetName val="別紙4_ZEH_誓約書"/>
      <sheetName val="1-1"/>
      <sheetName val="1-2"/>
      <sheetName val="1-2 編集"/>
      <sheetName val="1-3"/>
      <sheetName val="1-4"/>
      <sheetName val="1-4 編集中"/>
      <sheetName val="1-5"/>
      <sheetName val="Sheet1"/>
      <sheetName val="別紙２-1・機器表 "/>
      <sheetName val="3-1"/>
      <sheetName val="燃料電池"/>
      <sheetName val="財団控"/>
      <sheetName val="換算係数"/>
      <sheetName val="選択肢"/>
      <sheetName val="早見表"/>
      <sheetName val="注意"/>
      <sheetName val="条件文"/>
    </sheetNames>
    <sheetDataSet>
      <sheetData sheetId="0" refreshError="1"/>
      <sheetData sheetId="1" refreshError="1"/>
      <sheetData sheetId="2" refreshError="1"/>
      <sheetData sheetId="3" refreshError="1"/>
      <sheetData sheetId="4">
        <row r="5">
          <cell r="J5" t="str">
            <v>実施計画書（交付申請用）</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B2" t="str">
            <v>1-1で文書の種類を選んでください</v>
          </cell>
          <cell r="D2" t="str">
            <v>選択してください</v>
          </cell>
        </row>
        <row r="3">
          <cell r="B3" t="str">
            <v>実施計画書（交付申請用）</v>
          </cell>
          <cell r="D3" t="str">
            <v>北海道</v>
          </cell>
        </row>
        <row r="4">
          <cell r="B4" t="str">
            <v>中間報告書（中間報告用）</v>
          </cell>
          <cell r="D4" t="str">
            <v>青森県</v>
          </cell>
        </row>
        <row r="5">
          <cell r="B5" t="str">
            <v>実施報告書（完了実績報告用）</v>
          </cell>
          <cell r="D5" t="str">
            <v>岩手県</v>
          </cell>
        </row>
        <row r="6">
          <cell r="D6" t="str">
            <v>宮城県</v>
          </cell>
        </row>
        <row r="7">
          <cell r="D7" t="str">
            <v>秋田県</v>
          </cell>
        </row>
        <row r="8">
          <cell r="D8" t="str">
            <v>山形県</v>
          </cell>
        </row>
        <row r="9">
          <cell r="D9" t="str">
            <v>福島県</v>
          </cell>
        </row>
        <row r="10">
          <cell r="D10" t="str">
            <v>茨城県</v>
          </cell>
        </row>
        <row r="11">
          <cell r="D11" t="str">
            <v>栃木県</v>
          </cell>
        </row>
        <row r="12">
          <cell r="D12" t="str">
            <v>群馬県</v>
          </cell>
        </row>
        <row r="13">
          <cell r="D13" t="str">
            <v>埼玉県</v>
          </cell>
        </row>
        <row r="14">
          <cell r="D14" t="str">
            <v>千葉県</v>
          </cell>
        </row>
        <row r="15">
          <cell r="D15" t="str">
            <v>東京都</v>
          </cell>
        </row>
        <row r="16">
          <cell r="D16" t="str">
            <v>神奈川県</v>
          </cell>
        </row>
        <row r="17">
          <cell r="D17" t="str">
            <v>新潟県</v>
          </cell>
        </row>
        <row r="18">
          <cell r="D18" t="str">
            <v>富山県</v>
          </cell>
        </row>
        <row r="19">
          <cell r="D19" t="str">
            <v>石川県</v>
          </cell>
        </row>
        <row r="20">
          <cell r="D20" t="str">
            <v>福井県</v>
          </cell>
        </row>
        <row r="21">
          <cell r="D21" t="str">
            <v>山梨県</v>
          </cell>
        </row>
        <row r="22">
          <cell r="D22" t="str">
            <v>長野県</v>
          </cell>
        </row>
        <row r="23">
          <cell r="D23" t="str">
            <v>岐阜県</v>
          </cell>
        </row>
        <row r="24">
          <cell r="D24" t="str">
            <v>静岡県</v>
          </cell>
        </row>
        <row r="25">
          <cell r="D25" t="str">
            <v>愛知県</v>
          </cell>
        </row>
        <row r="26">
          <cell r="D26" t="str">
            <v>三重県</v>
          </cell>
        </row>
        <row r="27">
          <cell r="D27" t="str">
            <v>滋賀県</v>
          </cell>
        </row>
        <row r="28">
          <cell r="D28" t="str">
            <v>京都府</v>
          </cell>
        </row>
        <row r="29">
          <cell r="D29" t="str">
            <v>大阪府</v>
          </cell>
        </row>
        <row r="30">
          <cell r="D30" t="str">
            <v>兵庫県</v>
          </cell>
        </row>
        <row r="31">
          <cell r="D31" t="str">
            <v>奈良県</v>
          </cell>
        </row>
        <row r="32">
          <cell r="D32" t="str">
            <v>和歌山県</v>
          </cell>
        </row>
        <row r="33">
          <cell r="D33" t="str">
            <v>鳥取県</v>
          </cell>
        </row>
        <row r="34">
          <cell r="D34" t="str">
            <v>島根県</v>
          </cell>
        </row>
        <row r="35">
          <cell r="D35" t="str">
            <v>岡山県</v>
          </cell>
        </row>
        <row r="36">
          <cell r="D36" t="str">
            <v>広島県</v>
          </cell>
        </row>
        <row r="37">
          <cell r="D37" t="str">
            <v>山口県</v>
          </cell>
        </row>
        <row r="38">
          <cell r="D38" t="str">
            <v>徳島県</v>
          </cell>
        </row>
        <row r="39">
          <cell r="D39" t="str">
            <v>香川県</v>
          </cell>
        </row>
        <row r="40">
          <cell r="D40" t="str">
            <v>愛媛県</v>
          </cell>
        </row>
        <row r="41">
          <cell r="D41" t="str">
            <v>高知県</v>
          </cell>
        </row>
        <row r="42">
          <cell r="D42" t="str">
            <v>福岡県</v>
          </cell>
        </row>
        <row r="43">
          <cell r="D43" t="str">
            <v>佐賀県</v>
          </cell>
        </row>
        <row r="44">
          <cell r="D44" t="str">
            <v>長崎県</v>
          </cell>
        </row>
        <row r="45">
          <cell r="D45" t="str">
            <v>熊本県</v>
          </cell>
        </row>
        <row r="46">
          <cell r="D46" t="str">
            <v>大分県</v>
          </cell>
        </row>
        <row r="47">
          <cell r="D47" t="str">
            <v>宮崎県</v>
          </cell>
        </row>
        <row r="48">
          <cell r="D48" t="str">
            <v>鹿児島県</v>
          </cell>
        </row>
        <row r="49">
          <cell r="D49" t="str">
            <v>沖縄県</v>
          </cell>
        </row>
      </sheetData>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様式１_ZEH_交付申請書"/>
      <sheetName val="別紙1-1 "/>
      <sheetName val="別紙1-2 "/>
      <sheetName val="別紙1-3 "/>
      <sheetName val="別紙1-4"/>
      <sheetName val="別紙1-5"/>
      <sheetName val="別紙3"/>
      <sheetName val="別紙4_ZEH_誓約書"/>
      <sheetName val="別紙5＿ZEH_暴力団排除"/>
      <sheetName val="換算係数"/>
      <sheetName val="選択肢"/>
      <sheetName val="早見表"/>
      <sheetName val="注意"/>
      <sheetName val="条件文"/>
    </sheetNames>
    <sheetDataSet>
      <sheetData sheetId="0"/>
      <sheetData sheetId="1"/>
      <sheetData sheetId="2">
        <row r="13">
          <cell r="J13" t="str">
            <v>実施計画書（交付申請用）</v>
          </cell>
        </row>
      </sheetData>
      <sheetData sheetId="3"/>
      <sheetData sheetId="4"/>
      <sheetData sheetId="5">
        <row r="17">
          <cell r="AS17">
            <v>2265</v>
          </cell>
          <cell r="AV17">
            <v>4386</v>
          </cell>
        </row>
        <row r="18">
          <cell r="AS18">
            <v>557</v>
          </cell>
          <cell r="AV18">
            <v>7988</v>
          </cell>
        </row>
        <row r="19">
          <cell r="AS19">
            <v>562</v>
          </cell>
          <cell r="AV19">
            <v>7879</v>
          </cell>
        </row>
        <row r="78">
          <cell r="AS78" t="str">
            <v>冷房設備</v>
          </cell>
        </row>
      </sheetData>
      <sheetData sheetId="6">
        <row r="38">
          <cell r="V38" t="str">
            <v>　　　　</v>
          </cell>
        </row>
      </sheetData>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版履歴"/>
      <sheetName val="処理概要"/>
      <sheetName val="アプリケーション情報"/>
      <sheetName val="画面遷移図"/>
      <sheetName val="画面レイアウト(condition)"/>
      <sheetName val="画面レイアウト(list)"/>
      <sheetName val="画面レイアウト(entry)"/>
      <sheetName val="入出力項目仕様(condition）"/>
      <sheetName val="入出力項目仕様(key）"/>
      <sheetName val="入出力項目仕様(list）"/>
      <sheetName val="入出力項目仕様(entry）"/>
      <sheetName val="補足説明"/>
      <sheetName val="イベント仕様(condition)"/>
      <sheetName val="イベント仕様(list)"/>
      <sheetName val="イベント仕様(entry)"/>
      <sheetName val="参照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版履歴"/>
      <sheetName val="処理概要"/>
      <sheetName val="アプリケーション情報"/>
      <sheetName val="画面遷移図"/>
      <sheetName val="画面レイアウト(condition)"/>
      <sheetName val="画面レイアウト(list)"/>
      <sheetName val="画面レイアウト(entry)"/>
      <sheetName val="入出力項目仕様(condition）"/>
      <sheetName val="入出力項目仕様(list）"/>
      <sheetName val="入出力項目仕様(key）"/>
      <sheetName val="入出力項目仕様(entry）"/>
      <sheetName val="入出力項目仕様(明細）"/>
      <sheetName val="入出力項目仕様(添付ファイル）"/>
      <sheetName val="補足説明"/>
      <sheetName val="イベント仕様()"/>
      <sheetName val="参照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画面レイアウト"/>
      <sheetName val="参照用シート"/>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画面遷移図"/>
      <sheetName val="参照用シート"/>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助事業者提出用"/>
      <sheetName val="記入例"/>
      <sheetName val="財団控"/>
      <sheetName val="選択肢"/>
      <sheetName val="バージョン情報"/>
    </sheetNames>
    <sheetDataSet>
      <sheetData sheetId="0">
        <row r="16">
          <cell r="N16" t="str">
            <v>－</v>
          </cell>
        </row>
      </sheetData>
      <sheetData sheetId="1" refreshError="1"/>
      <sheetData sheetId="2"/>
      <sheetData sheetId="3"/>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見直し（案）"/>
      <sheetName val="申請書見直し　"/>
      <sheetName val="様式１_ZEH_交付申請書"/>
      <sheetName val="1-1"/>
      <sheetName val="1-2"/>
      <sheetName val="1-3"/>
      <sheetName val="1-4"/>
      <sheetName val="1-5"/>
      <sheetName val="1-６-1"/>
      <sheetName val="1-7"/>
      <sheetName val="1-8"/>
      <sheetName val="別紙２-1・機器表"/>
      <sheetName val="3-1"/>
      <sheetName val="3-2"/>
      <sheetName val="3-3"/>
      <sheetName val="別紙4_ZEH_念書"/>
      <sheetName val="別紙5_ZEH_要件等確認書"/>
      <sheetName val="別紙6_ZEH _役員名簿"/>
      <sheetName val="別紙7＿ZEH_暴力団排除"/>
      <sheetName val="別紙8_ZEH_誓約書"/>
      <sheetName val="換算係数"/>
      <sheetName val="選択肢"/>
      <sheetName val="早見表"/>
      <sheetName val="注意"/>
      <sheetName val="条件文"/>
    </sheetNames>
    <sheetDataSet>
      <sheetData sheetId="0"/>
      <sheetData sheetId="1"/>
      <sheetData sheetId="2"/>
      <sheetData sheetId="3">
        <row r="4">
          <cell r="J4" t="str">
            <v>実施計画書（交付申請用）</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Eの補助制度の見解"/>
      <sheetName val="MOEの申請書の見解"/>
      <sheetName val="申請書・見直し（案）"/>
      <sheetName val="申請書見直し　"/>
      <sheetName val="様式１_ZEH_交付申請書"/>
      <sheetName val="1-1"/>
      <sheetName val="1-2"/>
      <sheetName val="1-3"/>
      <sheetName val="1-4"/>
      <sheetName val="1-5-1"/>
      <sheetName val="1-5-2"/>
      <sheetName val="1-5-3"/>
      <sheetName val="1-６-1"/>
      <sheetName val="1-7"/>
      <sheetName val="1-8"/>
      <sheetName val="2-nNEW"/>
      <sheetName val="参考2-ｎ"/>
      <sheetName val="別紙２-1・機器表"/>
      <sheetName val="3-1"/>
      <sheetName val="NEW3-1"/>
      <sheetName val="3-2"/>
      <sheetName val="3-3"/>
      <sheetName val="別紙4_ZEH_念書"/>
      <sheetName val="別紙5_ZEH_要件等確認書"/>
      <sheetName val="別紙6_ZEH _役員名簿"/>
      <sheetName val="別紙7＿ZEH_暴力団排除"/>
      <sheetName val="別紙8_ZEH_誓約書"/>
      <sheetName val="換算係数"/>
      <sheetName val="選択肢"/>
      <sheetName val="早見表"/>
      <sheetName val="注意"/>
      <sheetName val="条件文"/>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別紙2-n"/>
      <sheetName val="別紙3-1"/>
      <sheetName val="応募時の別紙3-2-n"/>
      <sheetName val="交付申請時の別紙3-2-n"/>
      <sheetName val="別紙3-3"/>
      <sheetName val="別紙3-4-n"/>
      <sheetName val="様式第11別紙1 "/>
      <sheetName val="様式11別紙2-1 "/>
      <sheetName val="様式11別紙2-2-n"/>
      <sheetName val="様式11別紙2-3"/>
      <sheetName val="様式11別紙2-4-n"/>
      <sheetName val="換算係数"/>
      <sheetName val="選択肢"/>
      <sheetName val="条件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B2" t="str">
            <v>その１でリストから選択してください</v>
          </cell>
          <cell r="D2" t="str">
            <v>選択してください</v>
          </cell>
        </row>
        <row r="3">
          <cell r="B3" t="str">
            <v>賃貸住宅における省CO2促進モデル事業実施計画書（応募用）</v>
          </cell>
          <cell r="D3" t="str">
            <v>北海道</v>
          </cell>
        </row>
        <row r="4">
          <cell r="B4" t="str">
            <v>賃貸住宅における省CO2促進モデル事業実施計画書</v>
          </cell>
          <cell r="D4" t="str">
            <v>青森県</v>
          </cell>
        </row>
        <row r="5">
          <cell r="B5" t="str">
            <v>賃貸住宅における省CO2促進モデル事業実施報告書</v>
          </cell>
          <cell r="D5" t="str">
            <v>岩手県</v>
          </cell>
        </row>
        <row r="6">
          <cell r="D6" t="str">
            <v>宮城県</v>
          </cell>
        </row>
        <row r="7">
          <cell r="D7" t="str">
            <v>秋田県</v>
          </cell>
        </row>
        <row r="8">
          <cell r="D8" t="str">
            <v>山形県</v>
          </cell>
        </row>
        <row r="9">
          <cell r="D9" t="str">
            <v>福島県</v>
          </cell>
        </row>
        <row r="10">
          <cell r="D10" t="str">
            <v>茨城県</v>
          </cell>
        </row>
        <row r="11">
          <cell r="D11" t="str">
            <v>栃木県</v>
          </cell>
        </row>
        <row r="12">
          <cell r="D12" t="str">
            <v>群馬県</v>
          </cell>
        </row>
        <row r="13">
          <cell r="D13" t="str">
            <v>埼玉県</v>
          </cell>
        </row>
        <row r="14">
          <cell r="D14" t="str">
            <v>千葉県</v>
          </cell>
        </row>
        <row r="15">
          <cell r="D15" t="str">
            <v>東京都</v>
          </cell>
        </row>
        <row r="16">
          <cell r="D16" t="str">
            <v>神奈川県</v>
          </cell>
        </row>
        <row r="17">
          <cell r="D17" t="str">
            <v>新潟県</v>
          </cell>
        </row>
        <row r="18">
          <cell r="D18" t="str">
            <v>富山県</v>
          </cell>
        </row>
        <row r="19">
          <cell r="D19" t="str">
            <v>石川県</v>
          </cell>
        </row>
        <row r="20">
          <cell r="D20" t="str">
            <v>福井県</v>
          </cell>
        </row>
        <row r="21">
          <cell r="D21" t="str">
            <v>山梨県</v>
          </cell>
        </row>
        <row r="22">
          <cell r="D22" t="str">
            <v>長野県</v>
          </cell>
        </row>
        <row r="23">
          <cell r="D23" t="str">
            <v>岐阜県</v>
          </cell>
        </row>
        <row r="24">
          <cell r="D24" t="str">
            <v>静岡県</v>
          </cell>
        </row>
        <row r="25">
          <cell r="D25" t="str">
            <v>愛知県</v>
          </cell>
        </row>
        <row r="26">
          <cell r="D26" t="str">
            <v>三重県</v>
          </cell>
        </row>
        <row r="27">
          <cell r="D27" t="str">
            <v>滋賀県</v>
          </cell>
        </row>
        <row r="28">
          <cell r="D28" t="str">
            <v>京都府</v>
          </cell>
        </row>
        <row r="29">
          <cell r="D29" t="str">
            <v>大阪府</v>
          </cell>
        </row>
        <row r="30">
          <cell r="D30" t="str">
            <v>兵庫県</v>
          </cell>
        </row>
        <row r="31">
          <cell r="D31" t="str">
            <v>奈良県</v>
          </cell>
        </row>
        <row r="32">
          <cell r="D32" t="str">
            <v>和歌山県</v>
          </cell>
        </row>
        <row r="33">
          <cell r="D33" t="str">
            <v>鳥取県</v>
          </cell>
        </row>
        <row r="34">
          <cell r="D34" t="str">
            <v>島根県</v>
          </cell>
        </row>
        <row r="35">
          <cell r="D35" t="str">
            <v>岡山県</v>
          </cell>
        </row>
        <row r="36">
          <cell r="D36" t="str">
            <v>広島県</v>
          </cell>
        </row>
        <row r="37">
          <cell r="D37" t="str">
            <v>山口県</v>
          </cell>
        </row>
        <row r="38">
          <cell r="D38" t="str">
            <v>徳島県</v>
          </cell>
        </row>
        <row r="39">
          <cell r="D39" t="str">
            <v>香川県</v>
          </cell>
        </row>
        <row r="40">
          <cell r="D40" t="str">
            <v>愛媛県</v>
          </cell>
        </row>
        <row r="41">
          <cell r="D41" t="str">
            <v>高知県</v>
          </cell>
        </row>
        <row r="42">
          <cell r="D42" t="str">
            <v>福岡県</v>
          </cell>
        </row>
        <row r="43">
          <cell r="D43" t="str">
            <v>佐賀県</v>
          </cell>
        </row>
        <row r="44">
          <cell r="D44" t="str">
            <v>長崎県</v>
          </cell>
        </row>
        <row r="45">
          <cell r="D45" t="str">
            <v>熊本県</v>
          </cell>
        </row>
        <row r="46">
          <cell r="D46" t="str">
            <v>大分県</v>
          </cell>
        </row>
        <row r="47">
          <cell r="D47" t="str">
            <v>宮崎県</v>
          </cell>
        </row>
        <row r="48">
          <cell r="D48" t="str">
            <v>鹿児島県</v>
          </cell>
        </row>
        <row r="49">
          <cell r="D49" t="str">
            <v>沖縄県</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wrap="square" rtlCol="0" anchor="t"/>
      <a:lstStyle>
        <a:defPPr algn="l">
          <a:defRPr lang="en-US"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8:AE61"/>
  <sheetViews>
    <sheetView showGridLines="0" tabSelected="1" view="pageBreakPreview" zoomScale="60" zoomScaleNormal="100" workbookViewId="0">
      <selection activeCell="J13" sqref="J13:M13"/>
    </sheetView>
  </sheetViews>
  <sheetFormatPr defaultColWidth="9" defaultRowHeight="13.2"/>
  <cols>
    <col min="1" max="1" width="2" style="141" customWidth="1"/>
    <col min="2" max="2" width="1.6640625" style="138" customWidth="1"/>
    <col min="3" max="3" width="9" style="138" customWidth="1"/>
    <col min="4" max="4" width="9.44140625" style="138" customWidth="1"/>
    <col min="5" max="5" width="8.33203125" style="138" customWidth="1"/>
    <col min="6" max="6" width="11.109375" style="138" customWidth="1"/>
    <col min="7" max="7" width="9.6640625" style="138" customWidth="1"/>
    <col min="8" max="8" width="9" style="138" customWidth="1"/>
    <col min="9" max="9" width="9.6640625" style="138" customWidth="1"/>
    <col min="10" max="10" width="17.109375" style="138" customWidth="1"/>
    <col min="11" max="11" width="9" style="138" customWidth="1"/>
    <col min="12" max="12" width="11.6640625" style="138" customWidth="1"/>
    <col min="13" max="13" width="9" style="138" customWidth="1"/>
    <col min="14" max="14" width="20.33203125" style="138" customWidth="1"/>
    <col min="15" max="15" width="2" style="138" customWidth="1"/>
    <col min="16" max="16" width="9" style="141"/>
    <col min="17" max="17" width="1.6640625" style="138" customWidth="1"/>
    <col min="18" max="18" width="9" style="138" customWidth="1"/>
    <col min="19" max="19" width="9.44140625" style="138" customWidth="1"/>
    <col min="20" max="20" width="8.33203125" style="138" customWidth="1"/>
    <col min="21" max="21" width="11.109375" style="138" customWidth="1"/>
    <col min="22" max="22" width="9.6640625" style="138" customWidth="1"/>
    <col min="23" max="23" width="9" style="138" customWidth="1"/>
    <col min="24" max="24" width="9.6640625" style="138" customWidth="1"/>
    <col min="25" max="25" width="17.109375" style="138" customWidth="1"/>
    <col min="26" max="26" width="9" style="138" customWidth="1"/>
    <col min="27" max="27" width="11.6640625" style="138" customWidth="1"/>
    <col min="28" max="28" width="9" style="138" customWidth="1"/>
    <col min="29" max="29" width="20.33203125" style="138" customWidth="1"/>
    <col min="30" max="30" width="2" style="138" customWidth="1"/>
    <col min="31" max="16384" width="9" style="141"/>
  </cols>
  <sheetData>
    <row r="8" spans="2:29" ht="13.8" thickBot="1"/>
    <row r="9" spans="2:29" ht="15" customHeight="1" thickBot="1">
      <c r="C9" s="144" t="s">
        <v>2</v>
      </c>
      <c r="K9" s="608" t="s">
        <v>3</v>
      </c>
      <c r="L9" s="931"/>
      <c r="M9" s="932"/>
      <c r="N9" s="609"/>
      <c r="R9" s="144" t="s">
        <v>2</v>
      </c>
      <c r="Z9" s="608" t="s">
        <v>3</v>
      </c>
      <c r="AA9" s="931"/>
      <c r="AB9" s="932"/>
      <c r="AC9" s="609"/>
    </row>
    <row r="10" spans="2:29" ht="15" customHeight="1">
      <c r="I10" s="143"/>
      <c r="K10" s="933" t="str">
        <f>IF($G$17="","",$G$17)</f>
        <v/>
      </c>
      <c r="L10" s="933"/>
      <c r="M10" s="933"/>
      <c r="N10" s="933"/>
      <c r="X10" s="143"/>
      <c r="Z10" s="933" t="str">
        <f>IF($G$20="","",$G$20)</f>
        <v>丁目・番地等</v>
      </c>
      <c r="AA10" s="933"/>
      <c r="AB10" s="933"/>
      <c r="AC10" s="933"/>
    </row>
    <row r="11" spans="2:29" ht="15" customHeight="1">
      <c r="D11" s="141"/>
      <c r="E11" s="599"/>
      <c r="F11" s="599"/>
      <c r="G11" s="599"/>
      <c r="H11" s="599"/>
      <c r="I11" s="599"/>
      <c r="J11" s="599"/>
      <c r="K11" s="934">
        <f>'別紙1-2 '!I11</f>
        <v>0</v>
      </c>
      <c r="L11" s="934"/>
      <c r="M11" s="934"/>
      <c r="N11" s="934"/>
      <c r="S11" s="141"/>
      <c r="T11" s="599"/>
      <c r="U11" s="599"/>
      <c r="V11" s="599"/>
      <c r="W11" s="599"/>
      <c r="X11" s="599"/>
      <c r="Y11" s="599"/>
      <c r="Z11" s="934"/>
      <c r="AA11" s="934"/>
      <c r="AB11" s="934"/>
      <c r="AC11" s="934"/>
    </row>
    <row r="12" spans="2:29" customFormat="1" ht="17.100000000000001" customHeight="1">
      <c r="B12" s="138"/>
      <c r="C12" s="138"/>
      <c r="D12" s="141"/>
      <c r="E12" s="599"/>
      <c r="F12" s="599"/>
      <c r="G12" s="599"/>
      <c r="H12" s="641"/>
      <c r="I12" s="599"/>
      <c r="J12" s="599"/>
      <c r="K12" s="610"/>
      <c r="L12" s="610"/>
      <c r="M12" s="610"/>
      <c r="N12" s="611"/>
      <c r="P12" s="141"/>
      <c r="Q12" s="138"/>
      <c r="R12" s="138"/>
      <c r="S12" s="141"/>
      <c r="T12" s="599"/>
      <c r="U12" s="599"/>
      <c r="V12" s="599"/>
      <c r="W12" s="599"/>
      <c r="X12" s="599"/>
      <c r="Y12" s="599"/>
      <c r="Z12" s="610"/>
      <c r="AA12" s="610"/>
      <c r="AB12" s="610"/>
      <c r="AC12" s="611"/>
    </row>
    <row r="13" spans="2:29" s="137" customFormat="1" ht="27.75" customHeight="1">
      <c r="B13" s="600"/>
      <c r="C13" s="630" t="s">
        <v>686</v>
      </c>
      <c r="F13" s="148"/>
      <c r="G13" s="148"/>
      <c r="H13" s="148"/>
      <c r="I13" s="148"/>
      <c r="J13" s="935" t="s">
        <v>719</v>
      </c>
      <c r="K13" s="935"/>
      <c r="L13" s="935"/>
      <c r="M13" s="935"/>
      <c r="Q13" s="600"/>
      <c r="R13" s="601" t="s">
        <v>51</v>
      </c>
      <c r="U13" s="148"/>
      <c r="V13" s="148"/>
      <c r="W13" s="148"/>
      <c r="X13" s="148"/>
      <c r="Y13" s="935" t="s">
        <v>5</v>
      </c>
      <c r="Z13" s="935"/>
      <c r="AA13" s="935"/>
      <c r="AB13" s="935"/>
    </row>
    <row r="14" spans="2:29" ht="15" customHeight="1">
      <c r="C14" s="602"/>
      <c r="D14" s="602"/>
      <c r="E14" s="602"/>
      <c r="F14" s="602"/>
      <c r="G14" s="602"/>
      <c r="H14" s="602"/>
      <c r="I14" s="602"/>
      <c r="J14" s="602"/>
      <c r="K14" s="936"/>
      <c r="L14" s="936"/>
      <c r="M14" s="936"/>
      <c r="N14" s="936"/>
      <c r="R14" s="602"/>
      <c r="S14" s="602"/>
      <c r="T14" s="602"/>
      <c r="U14" s="602"/>
      <c r="V14" s="602"/>
      <c r="W14" s="602"/>
      <c r="X14" s="602"/>
      <c r="Y14" s="602"/>
      <c r="Z14" s="936"/>
      <c r="AA14" s="936"/>
      <c r="AB14" s="936"/>
      <c r="AC14" s="936"/>
    </row>
    <row r="15" spans="2:29" ht="15" customHeight="1">
      <c r="C15" s="304"/>
      <c r="D15" s="292"/>
      <c r="E15" s="687"/>
      <c r="F15" s="689"/>
      <c r="G15" s="690"/>
      <c r="H15" s="691"/>
      <c r="I15" s="692"/>
      <c r="R15" s="141"/>
      <c r="S15" s="748"/>
      <c r="T15" s="749"/>
      <c r="U15" s="749"/>
      <c r="V15" s="749"/>
      <c r="W15" s="749"/>
      <c r="X15" s="143"/>
    </row>
    <row r="16" spans="2:29" ht="16.5" customHeight="1" thickBot="1">
      <c r="C16" s="292"/>
      <c r="D16" s="687"/>
      <c r="E16" s="688"/>
      <c r="F16" s="688"/>
      <c r="G16" s="688"/>
      <c r="H16" s="686"/>
      <c r="I16" s="686"/>
      <c r="R16" s="141"/>
      <c r="S16" s="143"/>
      <c r="T16" s="750"/>
      <c r="U16" s="751"/>
      <c r="V16" s="752"/>
      <c r="W16" s="752"/>
      <c r="X16" s="143"/>
    </row>
    <row r="17" spans="2:30" ht="24.9" customHeight="1">
      <c r="B17" s="603"/>
      <c r="C17" s="912" t="s">
        <v>6</v>
      </c>
      <c r="D17" s="888" t="s">
        <v>7</v>
      </c>
      <c r="E17" s="818" t="s">
        <v>8</v>
      </c>
      <c r="F17" s="818"/>
      <c r="G17" s="908"/>
      <c r="H17" s="909"/>
      <c r="I17" s="909"/>
      <c r="J17" s="909"/>
      <c r="K17" s="909"/>
      <c r="L17" s="909"/>
      <c r="M17" s="909"/>
      <c r="N17" s="977"/>
      <c r="O17" s="978"/>
      <c r="Q17" s="603"/>
      <c r="R17" s="912" t="s">
        <v>6</v>
      </c>
      <c r="S17" s="888" t="s">
        <v>7</v>
      </c>
      <c r="T17" s="818" t="s">
        <v>8</v>
      </c>
      <c r="U17" s="818"/>
      <c r="V17" s="908"/>
      <c r="W17" s="909"/>
      <c r="X17" s="909"/>
      <c r="Y17" s="909"/>
      <c r="Z17" s="909"/>
      <c r="AA17" s="909"/>
      <c r="AB17" s="909"/>
      <c r="AC17" s="915"/>
      <c r="AD17" s="916"/>
    </row>
    <row r="18" spans="2:30" ht="24.9" customHeight="1">
      <c r="B18" s="604"/>
      <c r="C18" s="913"/>
      <c r="D18" s="889"/>
      <c r="E18" s="849" t="s">
        <v>9</v>
      </c>
      <c r="F18" s="850"/>
      <c r="G18" s="823"/>
      <c r="H18" s="824"/>
      <c r="I18" s="824"/>
      <c r="J18" s="861"/>
      <c r="K18" s="893" t="s">
        <v>27</v>
      </c>
      <c r="L18" s="894"/>
      <c r="M18" s="723" t="s">
        <v>28</v>
      </c>
      <c r="N18" s="612"/>
      <c r="O18" s="724"/>
      <c r="Q18" s="604"/>
      <c r="R18" s="913"/>
      <c r="S18" s="889"/>
      <c r="T18" s="849" t="s">
        <v>9</v>
      </c>
      <c r="U18" s="850"/>
      <c r="V18" s="753"/>
      <c r="W18" s="754"/>
      <c r="X18" s="754"/>
      <c r="Y18" s="754"/>
      <c r="Z18" s="893" t="s">
        <v>27</v>
      </c>
      <c r="AA18" s="894"/>
      <c r="AB18" s="755" t="s">
        <v>28</v>
      </c>
      <c r="AC18" s="612"/>
      <c r="AD18" s="756"/>
    </row>
    <row r="19" spans="2:30" ht="24.9" customHeight="1">
      <c r="B19" s="604"/>
      <c r="C19" s="913"/>
      <c r="D19" s="889"/>
      <c r="E19" s="826" t="s">
        <v>10</v>
      </c>
      <c r="F19" s="827"/>
      <c r="G19" s="720" t="s">
        <v>11</v>
      </c>
      <c r="H19" s="719"/>
      <c r="I19" s="721" t="s">
        <v>12</v>
      </c>
      <c r="J19" s="711"/>
      <c r="K19" s="852" t="s">
        <v>13</v>
      </c>
      <c r="L19" s="975"/>
      <c r="M19" s="823"/>
      <c r="N19" s="949"/>
      <c r="O19" s="950"/>
      <c r="Q19" s="604"/>
      <c r="R19" s="913"/>
      <c r="S19" s="889"/>
      <c r="T19" s="826" t="s">
        <v>10</v>
      </c>
      <c r="U19" s="827"/>
      <c r="V19" s="605" t="s">
        <v>11</v>
      </c>
      <c r="W19" s="757"/>
      <c r="X19" s="725" t="s">
        <v>12</v>
      </c>
      <c r="Y19" s="758"/>
      <c r="Z19" s="830" t="s">
        <v>13</v>
      </c>
      <c r="AA19" s="900"/>
      <c r="AB19" s="832"/>
      <c r="AC19" s="833"/>
      <c r="AD19" s="834"/>
    </row>
    <row r="20" spans="2:30" ht="24.9" customHeight="1">
      <c r="B20" s="604"/>
      <c r="C20" s="913"/>
      <c r="D20" s="889"/>
      <c r="E20" s="828"/>
      <c r="F20" s="829"/>
      <c r="G20" s="722" t="s">
        <v>14</v>
      </c>
      <c r="H20" s="957"/>
      <c r="I20" s="976"/>
      <c r="J20" s="976"/>
      <c r="K20" s="953" t="s">
        <v>15</v>
      </c>
      <c r="L20" s="974"/>
      <c r="M20" s="951"/>
      <c r="N20" s="958"/>
      <c r="O20" s="959"/>
      <c r="Q20" s="604"/>
      <c r="R20" s="913"/>
      <c r="S20" s="889"/>
      <c r="T20" s="828"/>
      <c r="U20" s="829"/>
      <c r="V20" s="606" t="s">
        <v>14</v>
      </c>
      <c r="W20" s="883"/>
      <c r="X20" s="917"/>
      <c r="Y20" s="917"/>
      <c r="Z20" s="837" t="s">
        <v>15</v>
      </c>
      <c r="AA20" s="911"/>
      <c r="AB20" s="835"/>
      <c r="AC20" s="884"/>
      <c r="AD20" s="885"/>
    </row>
    <row r="21" spans="2:30" ht="24.9" customHeight="1">
      <c r="B21" s="604"/>
      <c r="C21" s="913"/>
      <c r="D21" s="889"/>
      <c r="E21" s="822" t="s">
        <v>16</v>
      </c>
      <c r="F21" s="822"/>
      <c r="G21" s="823"/>
      <c r="H21" s="956"/>
      <c r="I21" s="956"/>
      <c r="J21" s="956"/>
      <c r="K21" s="852" t="s">
        <v>17</v>
      </c>
      <c r="L21" s="975"/>
      <c r="M21" s="948"/>
      <c r="N21" s="960"/>
      <c r="O21" s="961"/>
      <c r="Q21" s="604"/>
      <c r="R21" s="913"/>
      <c r="S21" s="889"/>
      <c r="T21" s="822" t="s">
        <v>16</v>
      </c>
      <c r="U21" s="822"/>
      <c r="V21" s="823"/>
      <c r="W21" s="843"/>
      <c r="X21" s="843"/>
      <c r="Y21" s="843"/>
      <c r="Z21" s="830" t="s">
        <v>17</v>
      </c>
      <c r="AA21" s="900"/>
      <c r="AB21" s="846"/>
      <c r="AC21" s="855"/>
      <c r="AD21" s="856"/>
    </row>
    <row r="22" spans="2:30" ht="24.9" customHeight="1">
      <c r="B22" s="604"/>
      <c r="C22" s="913"/>
      <c r="D22" s="889"/>
      <c r="E22" s="841" t="s">
        <v>18</v>
      </c>
      <c r="F22" s="842"/>
      <c r="G22" s="823"/>
      <c r="H22" s="824"/>
      <c r="I22" s="824"/>
      <c r="J22" s="824"/>
      <c r="K22" s="824"/>
      <c r="L22" s="824"/>
      <c r="M22" s="824"/>
      <c r="N22" s="824"/>
      <c r="O22" s="825"/>
      <c r="Q22" s="604"/>
      <c r="R22" s="913"/>
      <c r="S22" s="889"/>
      <c r="T22" s="841" t="s">
        <v>18</v>
      </c>
      <c r="U22" s="842"/>
      <c r="V22" s="823"/>
      <c r="W22" s="824"/>
      <c r="X22" s="824"/>
      <c r="Y22" s="824"/>
      <c r="Z22" s="824"/>
      <c r="AA22" s="824"/>
      <c r="AB22" s="824"/>
      <c r="AC22" s="824"/>
      <c r="AD22" s="825"/>
    </row>
    <row r="23" spans="2:30" ht="24.9" customHeight="1" thickBot="1">
      <c r="B23" s="604"/>
      <c r="C23" s="913"/>
      <c r="D23" s="889"/>
      <c r="E23" s="918" t="s">
        <v>19</v>
      </c>
      <c r="F23" s="919"/>
      <c r="G23" s="920"/>
      <c r="H23" s="921"/>
      <c r="I23" s="921"/>
      <c r="J23" s="921"/>
      <c r="K23" s="921"/>
      <c r="L23" s="921"/>
      <c r="M23" s="921"/>
      <c r="N23" s="921"/>
      <c r="O23" s="922"/>
      <c r="Q23" s="604"/>
      <c r="R23" s="913"/>
      <c r="S23" s="889"/>
      <c r="T23" s="918" t="s">
        <v>19</v>
      </c>
      <c r="U23" s="919"/>
      <c r="V23" s="920"/>
      <c r="W23" s="921"/>
      <c r="X23" s="921"/>
      <c r="Y23" s="921"/>
      <c r="Z23" s="921"/>
      <c r="AA23" s="921"/>
      <c r="AB23" s="921"/>
      <c r="AC23" s="921"/>
      <c r="AD23" s="922"/>
    </row>
    <row r="24" spans="2:30" ht="24.9" customHeight="1">
      <c r="B24" s="604"/>
      <c r="C24" s="913"/>
      <c r="D24" s="923" t="s">
        <v>52</v>
      </c>
      <c r="E24" s="926" t="s">
        <v>16</v>
      </c>
      <c r="F24" s="927"/>
      <c r="G24" s="928" t="str">
        <f t="shared" ref="G24:G26" si="0">IF(G21="","",G21)</f>
        <v/>
      </c>
      <c r="H24" s="929"/>
      <c r="I24" s="929"/>
      <c r="J24" s="929"/>
      <c r="K24" s="929"/>
      <c r="L24" s="929"/>
      <c r="M24" s="929"/>
      <c r="N24" s="929"/>
      <c r="O24" s="930"/>
      <c r="Q24" s="604"/>
      <c r="R24" s="913"/>
      <c r="S24" s="923" t="s">
        <v>20</v>
      </c>
      <c r="T24" s="926" t="s">
        <v>16</v>
      </c>
      <c r="U24" s="927"/>
      <c r="V24" s="928" t="str">
        <f t="shared" ref="V24:V26" si="1">IF(V21="","",V21)</f>
        <v/>
      </c>
      <c r="W24" s="929"/>
      <c r="X24" s="929"/>
      <c r="Y24" s="929"/>
      <c r="Z24" s="929"/>
      <c r="AA24" s="929"/>
      <c r="AB24" s="929"/>
      <c r="AC24" s="929"/>
      <c r="AD24" s="930"/>
    </row>
    <row r="25" spans="2:30" ht="24.9" customHeight="1">
      <c r="B25" s="604"/>
      <c r="C25" s="913"/>
      <c r="D25" s="924"/>
      <c r="E25" s="841" t="s">
        <v>18</v>
      </c>
      <c r="F25" s="842"/>
      <c r="G25" s="823" t="str">
        <f t="shared" si="0"/>
        <v/>
      </c>
      <c r="H25" s="956"/>
      <c r="I25" s="956"/>
      <c r="J25" s="956"/>
      <c r="K25" s="967" t="s">
        <v>21</v>
      </c>
      <c r="L25" s="975"/>
      <c r="M25" s="948" t="str">
        <f>IF(M21="","",M21)</f>
        <v/>
      </c>
      <c r="N25" s="960"/>
      <c r="O25" s="961"/>
      <c r="Q25" s="604"/>
      <c r="R25" s="913"/>
      <c r="S25" s="924"/>
      <c r="T25" s="841" t="s">
        <v>18</v>
      </c>
      <c r="U25" s="842"/>
      <c r="V25" s="823" t="str">
        <f t="shared" si="1"/>
        <v/>
      </c>
      <c r="W25" s="843"/>
      <c r="X25" s="843"/>
      <c r="Y25" s="843"/>
      <c r="Z25" s="862" t="s">
        <v>21</v>
      </c>
      <c r="AA25" s="900"/>
      <c r="AB25" s="846" t="str">
        <f>IF(AB21="","",AB21)</f>
        <v/>
      </c>
      <c r="AC25" s="855"/>
      <c r="AD25" s="856"/>
    </row>
    <row r="26" spans="2:30" ht="24.9" customHeight="1" thickBot="1">
      <c r="B26" s="607"/>
      <c r="C26" s="914"/>
      <c r="D26" s="925"/>
      <c r="E26" s="864" t="s">
        <v>19</v>
      </c>
      <c r="F26" s="865"/>
      <c r="G26" s="788" t="str">
        <f t="shared" si="0"/>
        <v/>
      </c>
      <c r="H26" s="859"/>
      <c r="I26" s="859"/>
      <c r="J26" s="859"/>
      <c r="K26" s="901" t="s">
        <v>22</v>
      </c>
      <c r="L26" s="902"/>
      <c r="M26" s="969"/>
      <c r="N26" s="970"/>
      <c r="O26" s="971"/>
      <c r="Q26" s="607"/>
      <c r="R26" s="914"/>
      <c r="S26" s="925"/>
      <c r="T26" s="864" t="s">
        <v>19</v>
      </c>
      <c r="U26" s="865"/>
      <c r="V26" s="788" t="str">
        <f t="shared" si="1"/>
        <v/>
      </c>
      <c r="W26" s="887"/>
      <c r="X26" s="887"/>
      <c r="Y26" s="887"/>
      <c r="Z26" s="901" t="s">
        <v>22</v>
      </c>
      <c r="AA26" s="902"/>
      <c r="AB26" s="903"/>
      <c r="AC26" s="870"/>
      <c r="AD26" s="871"/>
    </row>
    <row r="27" spans="2:30" ht="24.9" customHeight="1">
      <c r="B27" s="603"/>
      <c r="C27" s="904" t="s">
        <v>23</v>
      </c>
      <c r="D27" s="907" t="s">
        <v>24</v>
      </c>
      <c r="E27" s="818" t="s">
        <v>25</v>
      </c>
      <c r="F27" s="818"/>
      <c r="G27" s="908"/>
      <c r="H27" s="909"/>
      <c r="I27" s="909"/>
      <c r="J27" s="909"/>
      <c r="K27" s="909"/>
      <c r="L27" s="909"/>
      <c r="M27" s="909"/>
      <c r="N27" s="909"/>
      <c r="O27" s="910"/>
      <c r="Q27" s="603"/>
      <c r="R27" s="904" t="s">
        <v>23</v>
      </c>
      <c r="S27" s="907" t="s">
        <v>24</v>
      </c>
      <c r="T27" s="818" t="s">
        <v>25</v>
      </c>
      <c r="U27" s="818"/>
      <c r="V27" s="908"/>
      <c r="W27" s="909"/>
      <c r="X27" s="909"/>
      <c r="Y27" s="909"/>
      <c r="Z27" s="909"/>
      <c r="AA27" s="909"/>
      <c r="AB27" s="909"/>
      <c r="AC27" s="909"/>
      <c r="AD27" s="910"/>
    </row>
    <row r="28" spans="2:30" ht="24.9" customHeight="1">
      <c r="B28" s="604"/>
      <c r="C28" s="905"/>
      <c r="D28" s="907"/>
      <c r="E28" s="822" t="s">
        <v>26</v>
      </c>
      <c r="F28" s="822"/>
      <c r="G28" s="823"/>
      <c r="H28" s="824"/>
      <c r="I28" s="824"/>
      <c r="J28" s="824"/>
      <c r="K28" s="893" t="s">
        <v>27</v>
      </c>
      <c r="L28" s="894"/>
      <c r="M28" s="723" t="s">
        <v>28</v>
      </c>
      <c r="N28" s="612"/>
      <c r="O28" s="724"/>
      <c r="Q28" s="604"/>
      <c r="R28" s="905"/>
      <c r="S28" s="907"/>
      <c r="T28" s="822" t="s">
        <v>26</v>
      </c>
      <c r="U28" s="822"/>
      <c r="V28" s="823"/>
      <c r="W28" s="824"/>
      <c r="X28" s="824"/>
      <c r="Y28" s="824"/>
      <c r="Z28" s="893" t="s">
        <v>27</v>
      </c>
      <c r="AA28" s="894"/>
      <c r="AB28" s="755" t="s">
        <v>28</v>
      </c>
      <c r="AC28" s="612"/>
      <c r="AD28" s="756"/>
    </row>
    <row r="29" spans="2:30" ht="24.9" customHeight="1">
      <c r="B29" s="604"/>
      <c r="C29" s="905"/>
      <c r="D29" s="907"/>
      <c r="E29" s="826" t="s">
        <v>29</v>
      </c>
      <c r="F29" s="827"/>
      <c r="G29" s="720" t="s">
        <v>11</v>
      </c>
      <c r="H29" s="719"/>
      <c r="I29" s="721" t="s">
        <v>12</v>
      </c>
      <c r="J29" s="711"/>
      <c r="K29" s="946" t="s">
        <v>13</v>
      </c>
      <c r="L29" s="965"/>
      <c r="M29" s="824"/>
      <c r="N29" s="949"/>
      <c r="O29" s="950"/>
      <c r="Q29" s="604"/>
      <c r="R29" s="905"/>
      <c r="S29" s="907"/>
      <c r="T29" s="826" t="s">
        <v>29</v>
      </c>
      <c r="U29" s="827"/>
      <c r="V29" s="605" t="s">
        <v>11</v>
      </c>
      <c r="W29" s="757"/>
      <c r="X29" s="725" t="s">
        <v>12</v>
      </c>
      <c r="Y29" s="759"/>
      <c r="Z29" s="844" t="s">
        <v>13</v>
      </c>
      <c r="AA29" s="881"/>
      <c r="AB29" s="882"/>
      <c r="AC29" s="833"/>
      <c r="AD29" s="834"/>
    </row>
    <row r="30" spans="2:30" ht="24.9" customHeight="1">
      <c r="B30" s="604"/>
      <c r="C30" s="905"/>
      <c r="D30" s="907"/>
      <c r="E30" s="828"/>
      <c r="F30" s="829"/>
      <c r="G30" s="722" t="s">
        <v>14</v>
      </c>
      <c r="H30" s="957"/>
      <c r="I30" s="958"/>
      <c r="J30" s="958"/>
      <c r="K30" s="953" t="s">
        <v>15</v>
      </c>
      <c r="L30" s="974"/>
      <c r="M30" s="952"/>
      <c r="N30" s="958"/>
      <c r="O30" s="959"/>
      <c r="Q30" s="604"/>
      <c r="R30" s="905"/>
      <c r="S30" s="907"/>
      <c r="T30" s="828"/>
      <c r="U30" s="829"/>
      <c r="V30" s="606" t="s">
        <v>14</v>
      </c>
      <c r="W30" s="883"/>
      <c r="X30" s="884"/>
      <c r="Y30" s="884"/>
      <c r="Z30" s="837" t="s">
        <v>15</v>
      </c>
      <c r="AA30" s="911"/>
      <c r="AB30" s="836"/>
      <c r="AC30" s="884"/>
      <c r="AD30" s="885"/>
    </row>
    <row r="31" spans="2:30" ht="24.9" customHeight="1">
      <c r="B31" s="604"/>
      <c r="C31" s="905"/>
      <c r="D31" s="816"/>
      <c r="E31" s="822" t="s">
        <v>16</v>
      </c>
      <c r="F31" s="822"/>
      <c r="G31" s="823"/>
      <c r="H31" s="956"/>
      <c r="I31" s="956"/>
      <c r="J31" s="956"/>
      <c r="K31" s="852" t="s">
        <v>30</v>
      </c>
      <c r="L31" s="853"/>
      <c r="M31" s="939"/>
      <c r="N31" s="960"/>
      <c r="O31" s="961"/>
      <c r="Q31" s="604"/>
      <c r="R31" s="905"/>
      <c r="S31" s="816"/>
      <c r="T31" s="822" t="s">
        <v>16</v>
      </c>
      <c r="U31" s="822"/>
      <c r="V31" s="823"/>
      <c r="W31" s="843"/>
      <c r="X31" s="843"/>
      <c r="Y31" s="843"/>
      <c r="Z31" s="830" t="s">
        <v>30</v>
      </c>
      <c r="AA31" s="831"/>
      <c r="AB31" s="847"/>
      <c r="AC31" s="855"/>
      <c r="AD31" s="856"/>
    </row>
    <row r="32" spans="2:30" ht="24.9" customHeight="1">
      <c r="B32" s="604"/>
      <c r="C32" s="905"/>
      <c r="D32" s="816"/>
      <c r="E32" s="841" t="s">
        <v>31</v>
      </c>
      <c r="F32" s="842"/>
      <c r="G32" s="823"/>
      <c r="H32" s="956"/>
      <c r="I32" s="956"/>
      <c r="J32" s="956"/>
      <c r="K32" s="973" t="s">
        <v>32</v>
      </c>
      <c r="L32" s="965"/>
      <c r="M32" s="939"/>
      <c r="N32" s="960"/>
      <c r="O32" s="961"/>
      <c r="Q32" s="604"/>
      <c r="R32" s="905"/>
      <c r="S32" s="816"/>
      <c r="T32" s="841" t="s">
        <v>31</v>
      </c>
      <c r="U32" s="842"/>
      <c r="V32" s="823"/>
      <c r="W32" s="843"/>
      <c r="X32" s="843"/>
      <c r="Y32" s="843"/>
      <c r="Z32" s="886" t="s">
        <v>32</v>
      </c>
      <c r="AA32" s="881"/>
      <c r="AB32" s="847"/>
      <c r="AC32" s="855"/>
      <c r="AD32" s="856"/>
    </row>
    <row r="33" spans="2:30" ht="24.9" customHeight="1" thickBot="1">
      <c r="B33" s="604"/>
      <c r="C33" s="905"/>
      <c r="D33" s="817"/>
      <c r="E33" s="864" t="s">
        <v>33</v>
      </c>
      <c r="F33" s="865"/>
      <c r="G33" s="788"/>
      <c r="H33" s="859"/>
      <c r="I33" s="859"/>
      <c r="J33" s="859"/>
      <c r="K33" s="867" t="s">
        <v>34</v>
      </c>
      <c r="L33" s="868"/>
      <c r="M33" s="969"/>
      <c r="N33" s="970"/>
      <c r="O33" s="971"/>
      <c r="Q33" s="604"/>
      <c r="R33" s="905"/>
      <c r="S33" s="817"/>
      <c r="T33" s="864" t="s">
        <v>33</v>
      </c>
      <c r="U33" s="865"/>
      <c r="V33" s="788"/>
      <c r="W33" s="887"/>
      <c r="X33" s="887"/>
      <c r="Y33" s="887"/>
      <c r="Z33" s="867" t="s">
        <v>34</v>
      </c>
      <c r="AA33" s="868"/>
      <c r="AB33" s="869"/>
      <c r="AC33" s="870"/>
      <c r="AD33" s="871"/>
    </row>
    <row r="34" spans="2:30" ht="24.9" customHeight="1">
      <c r="B34" s="604"/>
      <c r="C34" s="905"/>
      <c r="D34" s="888" t="s">
        <v>35</v>
      </c>
      <c r="E34" s="891" t="s">
        <v>25</v>
      </c>
      <c r="F34" s="892"/>
      <c r="G34" s="819"/>
      <c r="H34" s="820"/>
      <c r="I34" s="820"/>
      <c r="J34" s="820"/>
      <c r="K34" s="820"/>
      <c r="L34" s="820"/>
      <c r="M34" s="820"/>
      <c r="N34" s="820"/>
      <c r="O34" s="821"/>
      <c r="Q34" s="604"/>
      <c r="R34" s="905"/>
      <c r="S34" s="888" t="s">
        <v>35</v>
      </c>
      <c r="T34" s="891" t="s">
        <v>25</v>
      </c>
      <c r="U34" s="892"/>
      <c r="V34" s="819"/>
      <c r="W34" s="820"/>
      <c r="X34" s="820"/>
      <c r="Y34" s="820"/>
      <c r="Z34" s="820"/>
      <c r="AA34" s="820"/>
      <c r="AB34" s="820"/>
      <c r="AC34" s="820"/>
      <c r="AD34" s="821"/>
    </row>
    <row r="35" spans="2:30" ht="24.9" customHeight="1">
      <c r="B35" s="604"/>
      <c r="C35" s="905"/>
      <c r="D35" s="889"/>
      <c r="E35" s="841" t="s">
        <v>26</v>
      </c>
      <c r="F35" s="842"/>
      <c r="G35" s="823"/>
      <c r="H35" s="824"/>
      <c r="I35" s="824"/>
      <c r="J35" s="861"/>
      <c r="K35" s="893" t="s">
        <v>27</v>
      </c>
      <c r="L35" s="894"/>
      <c r="M35" s="723" t="s">
        <v>28</v>
      </c>
      <c r="N35" s="612"/>
      <c r="O35" s="724"/>
      <c r="Q35" s="604"/>
      <c r="R35" s="905"/>
      <c r="S35" s="889"/>
      <c r="T35" s="841" t="s">
        <v>26</v>
      </c>
      <c r="U35" s="842"/>
      <c r="V35" s="823"/>
      <c r="W35" s="824"/>
      <c r="X35" s="824"/>
      <c r="Y35" s="861"/>
      <c r="Z35" s="893" t="s">
        <v>27</v>
      </c>
      <c r="AA35" s="894"/>
      <c r="AB35" s="755" t="s">
        <v>28</v>
      </c>
      <c r="AC35" s="612"/>
      <c r="AD35" s="756"/>
    </row>
    <row r="36" spans="2:30" ht="24.9" customHeight="1">
      <c r="B36" s="604"/>
      <c r="C36" s="905"/>
      <c r="D36" s="889"/>
      <c r="E36" s="826" t="s">
        <v>29</v>
      </c>
      <c r="F36" s="827"/>
      <c r="G36" s="720" t="s">
        <v>11</v>
      </c>
      <c r="H36" s="719"/>
      <c r="I36" s="721" t="s">
        <v>12</v>
      </c>
      <c r="J36" s="711"/>
      <c r="K36" s="852" t="s">
        <v>13</v>
      </c>
      <c r="L36" s="853"/>
      <c r="M36" s="823"/>
      <c r="N36" s="824"/>
      <c r="O36" s="825"/>
      <c r="Q36" s="604"/>
      <c r="R36" s="905"/>
      <c r="S36" s="889"/>
      <c r="T36" s="826" t="s">
        <v>29</v>
      </c>
      <c r="U36" s="827"/>
      <c r="V36" s="605" t="s">
        <v>11</v>
      </c>
      <c r="W36" s="757"/>
      <c r="X36" s="725" t="s">
        <v>12</v>
      </c>
      <c r="Y36" s="759"/>
      <c r="Z36" s="830" t="s">
        <v>13</v>
      </c>
      <c r="AA36" s="831"/>
      <c r="AB36" s="832"/>
      <c r="AC36" s="882"/>
      <c r="AD36" s="897"/>
    </row>
    <row r="37" spans="2:30" ht="24.9" customHeight="1">
      <c r="B37" s="604"/>
      <c r="C37" s="905"/>
      <c r="D37" s="889"/>
      <c r="E37" s="895"/>
      <c r="F37" s="896"/>
      <c r="G37" s="722" t="s">
        <v>14</v>
      </c>
      <c r="H37" s="951"/>
      <c r="I37" s="952"/>
      <c r="J37" s="966"/>
      <c r="K37" s="953" t="s">
        <v>15</v>
      </c>
      <c r="L37" s="972"/>
      <c r="M37" s="951"/>
      <c r="N37" s="952"/>
      <c r="O37" s="955"/>
      <c r="Q37" s="604"/>
      <c r="R37" s="905"/>
      <c r="S37" s="889"/>
      <c r="T37" s="895"/>
      <c r="U37" s="896"/>
      <c r="V37" s="606" t="s">
        <v>14</v>
      </c>
      <c r="W37" s="835"/>
      <c r="X37" s="836"/>
      <c r="Y37" s="898"/>
      <c r="Z37" s="837" t="s">
        <v>15</v>
      </c>
      <c r="AA37" s="899"/>
      <c r="AB37" s="835"/>
      <c r="AC37" s="836"/>
      <c r="AD37" s="839"/>
    </row>
    <row r="38" spans="2:30" ht="24.9" customHeight="1">
      <c r="B38" s="604"/>
      <c r="C38" s="905"/>
      <c r="D38" s="889"/>
      <c r="E38" s="841" t="s">
        <v>16</v>
      </c>
      <c r="F38" s="842"/>
      <c r="G38" s="823"/>
      <c r="H38" s="824"/>
      <c r="I38" s="824"/>
      <c r="J38" s="861"/>
      <c r="K38" s="852" t="s">
        <v>17</v>
      </c>
      <c r="L38" s="853"/>
      <c r="M38" s="948"/>
      <c r="N38" s="939"/>
      <c r="O38" s="940"/>
      <c r="Q38" s="604"/>
      <c r="R38" s="905"/>
      <c r="S38" s="889"/>
      <c r="T38" s="841" t="s">
        <v>16</v>
      </c>
      <c r="U38" s="842"/>
      <c r="V38" s="823"/>
      <c r="W38" s="824"/>
      <c r="X38" s="824"/>
      <c r="Y38" s="861"/>
      <c r="Z38" s="830" t="s">
        <v>17</v>
      </c>
      <c r="AA38" s="831"/>
      <c r="AB38" s="846"/>
      <c r="AC38" s="847"/>
      <c r="AD38" s="848"/>
    </row>
    <row r="39" spans="2:30" ht="24.9" customHeight="1">
      <c r="B39" s="604"/>
      <c r="C39" s="905"/>
      <c r="D39" s="889"/>
      <c r="E39" s="841" t="s">
        <v>31</v>
      </c>
      <c r="F39" s="842"/>
      <c r="G39" s="951"/>
      <c r="H39" s="952"/>
      <c r="I39" s="952"/>
      <c r="J39" s="966"/>
      <c r="K39" s="967" t="s">
        <v>32</v>
      </c>
      <c r="L39" s="968"/>
      <c r="M39" s="948"/>
      <c r="N39" s="939"/>
      <c r="O39" s="940"/>
      <c r="Q39" s="604"/>
      <c r="R39" s="905"/>
      <c r="S39" s="889"/>
      <c r="T39" s="841" t="s">
        <v>31</v>
      </c>
      <c r="U39" s="842"/>
      <c r="V39" s="823"/>
      <c r="W39" s="824"/>
      <c r="X39" s="824"/>
      <c r="Y39" s="861"/>
      <c r="Z39" s="862" t="s">
        <v>32</v>
      </c>
      <c r="AA39" s="863"/>
      <c r="AB39" s="846"/>
      <c r="AC39" s="847"/>
      <c r="AD39" s="848"/>
    </row>
    <row r="40" spans="2:30" ht="24.9" customHeight="1" thickBot="1">
      <c r="B40" s="607"/>
      <c r="C40" s="906"/>
      <c r="D40" s="890"/>
      <c r="E40" s="864" t="s">
        <v>33</v>
      </c>
      <c r="F40" s="865"/>
      <c r="G40" s="788"/>
      <c r="H40" s="789"/>
      <c r="I40" s="789"/>
      <c r="J40" s="866"/>
      <c r="K40" s="867" t="s">
        <v>34</v>
      </c>
      <c r="L40" s="868"/>
      <c r="M40" s="969"/>
      <c r="N40" s="970"/>
      <c r="O40" s="971"/>
      <c r="Q40" s="607"/>
      <c r="R40" s="906"/>
      <c r="S40" s="890"/>
      <c r="T40" s="864" t="s">
        <v>33</v>
      </c>
      <c r="U40" s="865"/>
      <c r="V40" s="788"/>
      <c r="W40" s="789"/>
      <c r="X40" s="789"/>
      <c r="Y40" s="866"/>
      <c r="Z40" s="867" t="s">
        <v>34</v>
      </c>
      <c r="AA40" s="868"/>
      <c r="AB40" s="869"/>
      <c r="AC40" s="870"/>
      <c r="AD40" s="871"/>
    </row>
    <row r="41" spans="2:30" ht="24.9" customHeight="1">
      <c r="B41" s="603"/>
      <c r="C41" s="872" t="s">
        <v>36</v>
      </c>
      <c r="D41" s="815" t="s">
        <v>37</v>
      </c>
      <c r="E41" s="876" t="s">
        <v>38</v>
      </c>
      <c r="F41" s="877"/>
      <c r="G41" s="819"/>
      <c r="H41" s="820"/>
      <c r="I41" s="820"/>
      <c r="J41" s="820"/>
      <c r="K41" s="820"/>
      <c r="L41" s="820"/>
      <c r="M41" s="820"/>
      <c r="N41" s="962"/>
      <c r="O41" s="963"/>
      <c r="Q41" s="603"/>
      <c r="R41" s="872" t="s">
        <v>36</v>
      </c>
      <c r="S41" s="815" t="s">
        <v>37</v>
      </c>
      <c r="T41" s="876" t="s">
        <v>38</v>
      </c>
      <c r="U41" s="877"/>
      <c r="V41" s="819"/>
      <c r="W41" s="820"/>
      <c r="X41" s="820"/>
      <c r="Y41" s="820"/>
      <c r="Z41" s="820"/>
      <c r="AA41" s="820"/>
      <c r="AB41" s="820"/>
      <c r="AC41" s="878"/>
      <c r="AD41" s="879"/>
    </row>
    <row r="42" spans="2:30" ht="24.9" customHeight="1">
      <c r="B42" s="604"/>
      <c r="C42" s="873"/>
      <c r="D42" s="816"/>
      <c r="E42" s="841" t="s">
        <v>39</v>
      </c>
      <c r="F42" s="842"/>
      <c r="G42" s="823"/>
      <c r="H42" s="824"/>
      <c r="I42" s="824"/>
      <c r="J42" s="824"/>
      <c r="K42" s="824"/>
      <c r="L42" s="824"/>
      <c r="M42" s="824"/>
      <c r="N42" s="956"/>
      <c r="O42" s="964"/>
      <c r="Q42" s="604"/>
      <c r="R42" s="873"/>
      <c r="S42" s="816"/>
      <c r="T42" s="841" t="s">
        <v>39</v>
      </c>
      <c r="U42" s="842"/>
      <c r="V42" s="823"/>
      <c r="W42" s="824"/>
      <c r="X42" s="824"/>
      <c r="Y42" s="824"/>
      <c r="Z42" s="824"/>
      <c r="AA42" s="824"/>
      <c r="AB42" s="824"/>
      <c r="AC42" s="843"/>
      <c r="AD42" s="880"/>
    </row>
    <row r="43" spans="2:30" ht="24.9" customHeight="1">
      <c r="B43" s="604"/>
      <c r="C43" s="873"/>
      <c r="D43" s="816"/>
      <c r="E43" s="826" t="s">
        <v>10</v>
      </c>
      <c r="F43" s="827"/>
      <c r="G43" s="720" t="s">
        <v>11</v>
      </c>
      <c r="H43" s="719"/>
      <c r="I43" s="721" t="s">
        <v>12</v>
      </c>
      <c r="J43" s="711"/>
      <c r="K43" s="946" t="s">
        <v>13</v>
      </c>
      <c r="L43" s="965"/>
      <c r="M43" s="824"/>
      <c r="N43" s="949"/>
      <c r="O43" s="950"/>
      <c r="Q43" s="604"/>
      <c r="R43" s="873"/>
      <c r="S43" s="816"/>
      <c r="T43" s="826" t="s">
        <v>10</v>
      </c>
      <c r="U43" s="827"/>
      <c r="V43" s="605" t="s">
        <v>11</v>
      </c>
      <c r="W43" s="757"/>
      <c r="X43" s="725" t="s">
        <v>12</v>
      </c>
      <c r="Y43" s="759"/>
      <c r="Z43" s="844" t="s">
        <v>13</v>
      </c>
      <c r="AA43" s="881"/>
      <c r="AB43" s="882"/>
      <c r="AC43" s="833"/>
      <c r="AD43" s="834"/>
    </row>
    <row r="44" spans="2:30" ht="24.9" customHeight="1">
      <c r="B44" s="604"/>
      <c r="C44" s="873"/>
      <c r="D44" s="816"/>
      <c r="E44" s="828"/>
      <c r="F44" s="829"/>
      <c r="G44" s="722" t="s">
        <v>14</v>
      </c>
      <c r="H44" s="957"/>
      <c r="I44" s="958"/>
      <c r="J44" s="958"/>
      <c r="K44" s="953" t="s">
        <v>15</v>
      </c>
      <c r="L44" s="954"/>
      <c r="M44" s="952"/>
      <c r="N44" s="958"/>
      <c r="O44" s="959"/>
      <c r="Q44" s="604"/>
      <c r="R44" s="873"/>
      <c r="S44" s="816"/>
      <c r="T44" s="828"/>
      <c r="U44" s="829"/>
      <c r="V44" s="606" t="s">
        <v>14</v>
      </c>
      <c r="W44" s="883"/>
      <c r="X44" s="884"/>
      <c r="Y44" s="884"/>
      <c r="Z44" s="837" t="s">
        <v>15</v>
      </c>
      <c r="AA44" s="838"/>
      <c r="AB44" s="836"/>
      <c r="AC44" s="884"/>
      <c r="AD44" s="885"/>
    </row>
    <row r="45" spans="2:30" ht="24.9" customHeight="1">
      <c r="B45" s="604"/>
      <c r="C45" s="873"/>
      <c r="D45" s="816"/>
      <c r="E45" s="841" t="s">
        <v>16</v>
      </c>
      <c r="F45" s="842"/>
      <c r="G45" s="823"/>
      <c r="H45" s="956"/>
      <c r="I45" s="956"/>
      <c r="J45" s="956"/>
      <c r="K45" s="946" t="s">
        <v>40</v>
      </c>
      <c r="L45" s="947"/>
      <c r="M45" s="939"/>
      <c r="N45" s="960"/>
      <c r="O45" s="961"/>
      <c r="Q45" s="604"/>
      <c r="R45" s="873"/>
      <c r="S45" s="816"/>
      <c r="T45" s="841" t="s">
        <v>16</v>
      </c>
      <c r="U45" s="842"/>
      <c r="V45" s="823"/>
      <c r="W45" s="843"/>
      <c r="X45" s="843"/>
      <c r="Y45" s="843"/>
      <c r="Z45" s="844" t="s">
        <v>40</v>
      </c>
      <c r="AA45" s="845"/>
      <c r="AB45" s="847"/>
      <c r="AC45" s="855"/>
      <c r="AD45" s="856"/>
    </row>
    <row r="46" spans="2:30" ht="24.9" customHeight="1">
      <c r="B46" s="604"/>
      <c r="C46" s="873"/>
      <c r="D46" s="816"/>
      <c r="E46" s="841" t="s">
        <v>41</v>
      </c>
      <c r="F46" s="842"/>
      <c r="G46" s="823"/>
      <c r="H46" s="956"/>
      <c r="I46" s="956"/>
      <c r="J46" s="956"/>
      <c r="K46" s="946" t="s">
        <v>32</v>
      </c>
      <c r="L46" s="947"/>
      <c r="M46" s="948"/>
      <c r="N46" s="939"/>
      <c r="O46" s="940"/>
      <c r="Q46" s="604"/>
      <c r="R46" s="873"/>
      <c r="S46" s="816"/>
      <c r="T46" s="841" t="s">
        <v>41</v>
      </c>
      <c r="U46" s="842"/>
      <c r="V46" s="823"/>
      <c r="W46" s="843"/>
      <c r="X46" s="843"/>
      <c r="Y46" s="843"/>
      <c r="Z46" s="844" t="s">
        <v>32</v>
      </c>
      <c r="AA46" s="845"/>
      <c r="AB46" s="846"/>
      <c r="AC46" s="847"/>
      <c r="AD46" s="848"/>
    </row>
    <row r="47" spans="2:30" ht="24.9" customHeight="1">
      <c r="B47" s="604"/>
      <c r="C47" s="873"/>
      <c r="D47" s="816"/>
      <c r="E47" s="849" t="s">
        <v>18</v>
      </c>
      <c r="F47" s="850"/>
      <c r="G47" s="851"/>
      <c r="H47" s="956"/>
      <c r="I47" s="956"/>
      <c r="J47" s="956"/>
      <c r="K47" s="852" t="s">
        <v>42</v>
      </c>
      <c r="L47" s="853"/>
      <c r="M47" s="939"/>
      <c r="N47" s="939"/>
      <c r="O47" s="940"/>
      <c r="Q47" s="604"/>
      <c r="R47" s="873"/>
      <c r="S47" s="816"/>
      <c r="T47" s="849" t="s">
        <v>18</v>
      </c>
      <c r="U47" s="850"/>
      <c r="V47" s="851"/>
      <c r="W47" s="843"/>
      <c r="X47" s="843"/>
      <c r="Y47" s="843"/>
      <c r="Z47" s="852" t="s">
        <v>42</v>
      </c>
      <c r="AA47" s="853"/>
      <c r="AB47" s="854"/>
      <c r="AC47" s="855"/>
      <c r="AD47" s="856"/>
    </row>
    <row r="48" spans="2:30" ht="24.9" customHeight="1" thickBot="1">
      <c r="B48" s="604"/>
      <c r="C48" s="873"/>
      <c r="D48" s="817"/>
      <c r="E48" s="857" t="s">
        <v>19</v>
      </c>
      <c r="F48" s="858"/>
      <c r="G48" s="788"/>
      <c r="H48" s="859"/>
      <c r="I48" s="859"/>
      <c r="J48" s="859"/>
      <c r="K48" s="941" t="s">
        <v>43</v>
      </c>
      <c r="L48" s="942"/>
      <c r="M48" s="943"/>
      <c r="N48" s="944"/>
      <c r="O48" s="945"/>
      <c r="Q48" s="604"/>
      <c r="R48" s="873"/>
      <c r="S48" s="817"/>
      <c r="T48" s="857" t="s">
        <v>19</v>
      </c>
      <c r="U48" s="858"/>
      <c r="V48" s="788"/>
      <c r="W48" s="859"/>
      <c r="X48" s="859"/>
      <c r="Y48" s="859"/>
      <c r="Z48" s="790" t="s">
        <v>43</v>
      </c>
      <c r="AA48" s="791"/>
      <c r="AB48" s="792"/>
      <c r="AC48" s="793"/>
      <c r="AD48" s="794"/>
    </row>
    <row r="49" spans="2:31" ht="24.9" customHeight="1">
      <c r="B49" s="604"/>
      <c r="C49" s="873"/>
      <c r="D49" s="815" t="s">
        <v>44</v>
      </c>
      <c r="E49" s="818" t="s">
        <v>38</v>
      </c>
      <c r="F49" s="818"/>
      <c r="G49" s="819"/>
      <c r="H49" s="820"/>
      <c r="I49" s="820"/>
      <c r="J49" s="820"/>
      <c r="K49" s="820"/>
      <c r="L49" s="820"/>
      <c r="M49" s="820"/>
      <c r="N49" s="820"/>
      <c r="O49" s="821"/>
      <c r="Q49" s="604"/>
      <c r="R49" s="873"/>
      <c r="S49" s="815" t="s">
        <v>44</v>
      </c>
      <c r="T49" s="818" t="s">
        <v>38</v>
      </c>
      <c r="U49" s="818"/>
      <c r="V49" s="819"/>
      <c r="W49" s="820"/>
      <c r="X49" s="820"/>
      <c r="Y49" s="820"/>
      <c r="Z49" s="820"/>
      <c r="AA49" s="820"/>
      <c r="AB49" s="820"/>
      <c r="AC49" s="820"/>
      <c r="AD49" s="821"/>
    </row>
    <row r="50" spans="2:31" ht="24.9" customHeight="1">
      <c r="B50" s="604"/>
      <c r="C50" s="873"/>
      <c r="D50" s="816"/>
      <c r="E50" s="822" t="s">
        <v>39</v>
      </c>
      <c r="F50" s="822"/>
      <c r="G50" s="823"/>
      <c r="H50" s="824"/>
      <c r="I50" s="824"/>
      <c r="J50" s="824"/>
      <c r="K50" s="824"/>
      <c r="L50" s="824"/>
      <c r="M50" s="824"/>
      <c r="N50" s="824"/>
      <c r="O50" s="825"/>
      <c r="Q50" s="604"/>
      <c r="R50" s="873"/>
      <c r="S50" s="816"/>
      <c r="T50" s="822" t="s">
        <v>39</v>
      </c>
      <c r="U50" s="822"/>
      <c r="V50" s="823"/>
      <c r="W50" s="824"/>
      <c r="X50" s="824"/>
      <c r="Y50" s="824"/>
      <c r="Z50" s="824"/>
      <c r="AA50" s="824"/>
      <c r="AB50" s="824"/>
      <c r="AC50" s="824"/>
      <c r="AD50" s="825"/>
    </row>
    <row r="51" spans="2:31" ht="24.9" customHeight="1">
      <c r="B51" s="604"/>
      <c r="C51" s="873"/>
      <c r="D51" s="816"/>
      <c r="E51" s="826" t="s">
        <v>45</v>
      </c>
      <c r="F51" s="827"/>
      <c r="G51" s="720" t="s">
        <v>11</v>
      </c>
      <c r="H51" s="719"/>
      <c r="I51" s="721" t="s">
        <v>12</v>
      </c>
      <c r="J51" s="711"/>
      <c r="K51" s="852" t="s">
        <v>13</v>
      </c>
      <c r="L51" s="853"/>
      <c r="M51" s="823"/>
      <c r="N51" s="949"/>
      <c r="O51" s="950"/>
      <c r="Q51" s="604"/>
      <c r="R51" s="873"/>
      <c r="S51" s="816"/>
      <c r="T51" s="826" t="s">
        <v>45</v>
      </c>
      <c r="U51" s="827"/>
      <c r="V51" s="605" t="s">
        <v>11</v>
      </c>
      <c r="W51" s="757"/>
      <c r="X51" s="725" t="s">
        <v>12</v>
      </c>
      <c r="Y51" s="759"/>
      <c r="Z51" s="830" t="s">
        <v>13</v>
      </c>
      <c r="AA51" s="831"/>
      <c r="AB51" s="832"/>
      <c r="AC51" s="833"/>
      <c r="AD51" s="834"/>
    </row>
    <row r="52" spans="2:31" ht="24.9" customHeight="1">
      <c r="B52" s="604"/>
      <c r="C52" s="873"/>
      <c r="D52" s="816"/>
      <c r="E52" s="828"/>
      <c r="F52" s="829"/>
      <c r="G52" s="722" t="s">
        <v>14</v>
      </c>
      <c r="H52" s="951"/>
      <c r="I52" s="952"/>
      <c r="J52" s="952"/>
      <c r="K52" s="953" t="s">
        <v>15</v>
      </c>
      <c r="L52" s="954"/>
      <c r="M52" s="951"/>
      <c r="N52" s="952"/>
      <c r="O52" s="955"/>
      <c r="Q52" s="604"/>
      <c r="R52" s="873"/>
      <c r="S52" s="816"/>
      <c r="T52" s="828"/>
      <c r="U52" s="829"/>
      <c r="V52" s="606" t="s">
        <v>14</v>
      </c>
      <c r="W52" s="835"/>
      <c r="X52" s="836"/>
      <c r="Y52" s="836"/>
      <c r="Z52" s="837" t="s">
        <v>15</v>
      </c>
      <c r="AA52" s="838"/>
      <c r="AB52" s="835"/>
      <c r="AC52" s="836"/>
      <c r="AD52" s="839"/>
    </row>
    <row r="53" spans="2:31" ht="24.9" customHeight="1">
      <c r="B53" s="604"/>
      <c r="C53" s="873"/>
      <c r="D53" s="816"/>
      <c r="E53" s="822" t="s">
        <v>16</v>
      </c>
      <c r="F53" s="822"/>
      <c r="G53" s="823"/>
      <c r="H53" s="824"/>
      <c r="I53" s="824"/>
      <c r="J53" s="824"/>
      <c r="K53" s="946" t="s">
        <v>40</v>
      </c>
      <c r="L53" s="947"/>
      <c r="M53" s="948"/>
      <c r="N53" s="939"/>
      <c r="O53" s="940"/>
      <c r="Q53" s="604"/>
      <c r="R53" s="873"/>
      <c r="S53" s="816"/>
      <c r="T53" s="822" t="s">
        <v>16</v>
      </c>
      <c r="U53" s="822"/>
      <c r="V53" s="823"/>
      <c r="W53" s="824"/>
      <c r="X53" s="824"/>
      <c r="Y53" s="824"/>
      <c r="Z53" s="844" t="s">
        <v>40</v>
      </c>
      <c r="AA53" s="845"/>
      <c r="AB53" s="846"/>
      <c r="AC53" s="847"/>
      <c r="AD53" s="848"/>
    </row>
    <row r="54" spans="2:31" ht="24.9" customHeight="1">
      <c r="B54" s="604"/>
      <c r="C54" s="873"/>
      <c r="D54" s="816"/>
      <c r="E54" s="841" t="s">
        <v>41</v>
      </c>
      <c r="F54" s="842"/>
      <c r="G54" s="823"/>
      <c r="H54" s="824"/>
      <c r="I54" s="824"/>
      <c r="J54" s="824"/>
      <c r="K54" s="852" t="s">
        <v>32</v>
      </c>
      <c r="L54" s="853"/>
      <c r="M54" s="948"/>
      <c r="N54" s="939"/>
      <c r="O54" s="940"/>
      <c r="Q54" s="604"/>
      <c r="R54" s="873"/>
      <c r="S54" s="816"/>
      <c r="T54" s="841" t="s">
        <v>41</v>
      </c>
      <c r="U54" s="842"/>
      <c r="V54" s="823"/>
      <c r="W54" s="824"/>
      <c r="X54" s="824"/>
      <c r="Y54" s="824"/>
      <c r="Z54" s="830" t="s">
        <v>32</v>
      </c>
      <c r="AA54" s="831"/>
      <c r="AB54" s="846"/>
      <c r="AC54" s="847"/>
      <c r="AD54" s="848"/>
    </row>
    <row r="55" spans="2:31" ht="24.9" customHeight="1">
      <c r="B55" s="604"/>
      <c r="C55" s="874"/>
      <c r="D55" s="816"/>
      <c r="E55" s="849" t="s">
        <v>18</v>
      </c>
      <c r="F55" s="850"/>
      <c r="G55" s="851"/>
      <c r="H55" s="860"/>
      <c r="I55" s="860"/>
      <c r="J55" s="860"/>
      <c r="K55" s="852" t="s">
        <v>42</v>
      </c>
      <c r="L55" s="853"/>
      <c r="M55" s="939"/>
      <c r="N55" s="939"/>
      <c r="O55" s="940"/>
      <c r="Q55" s="604"/>
      <c r="R55" s="874"/>
      <c r="S55" s="816"/>
      <c r="T55" s="849" t="s">
        <v>18</v>
      </c>
      <c r="U55" s="850"/>
      <c r="V55" s="851"/>
      <c r="W55" s="860"/>
      <c r="X55" s="860"/>
      <c r="Y55" s="860"/>
      <c r="Z55" s="852" t="s">
        <v>42</v>
      </c>
      <c r="AA55" s="853"/>
      <c r="AB55" s="847"/>
      <c r="AC55" s="855"/>
      <c r="AD55" s="856"/>
    </row>
    <row r="56" spans="2:31" ht="24.9" customHeight="1" thickBot="1">
      <c r="B56" s="607"/>
      <c r="C56" s="875"/>
      <c r="D56" s="817"/>
      <c r="E56" s="840" t="s">
        <v>19</v>
      </c>
      <c r="F56" s="840"/>
      <c r="G56" s="788"/>
      <c r="H56" s="789"/>
      <c r="I56" s="789"/>
      <c r="J56" s="789"/>
      <c r="K56" s="941" t="s">
        <v>43</v>
      </c>
      <c r="L56" s="942"/>
      <c r="M56" s="943"/>
      <c r="N56" s="944"/>
      <c r="O56" s="945"/>
      <c r="Q56" s="607"/>
      <c r="R56" s="875"/>
      <c r="S56" s="817"/>
      <c r="T56" s="840" t="s">
        <v>19</v>
      </c>
      <c r="U56" s="840"/>
      <c r="V56" s="788"/>
      <c r="W56" s="789"/>
      <c r="X56" s="789"/>
      <c r="Y56" s="789"/>
      <c r="Z56" s="790" t="s">
        <v>43</v>
      </c>
      <c r="AA56" s="791"/>
      <c r="AB56" s="792"/>
      <c r="AC56" s="793"/>
      <c r="AD56" s="794"/>
    </row>
    <row r="57" spans="2:31" s="598" customFormat="1" ht="24.9" customHeight="1">
      <c r="B57" s="795" t="s">
        <v>46</v>
      </c>
      <c r="C57" s="796"/>
      <c r="D57" s="797"/>
      <c r="E57" s="801" t="s">
        <v>47</v>
      </c>
      <c r="F57" s="802"/>
      <c r="G57" s="803"/>
      <c r="H57" s="804"/>
      <c r="I57" s="804"/>
      <c r="J57" s="804"/>
      <c r="K57" s="804"/>
      <c r="L57" s="804"/>
      <c r="M57" s="804"/>
      <c r="N57" s="937"/>
      <c r="O57" s="938"/>
      <c r="Q57" s="795" t="s">
        <v>46</v>
      </c>
      <c r="R57" s="796"/>
      <c r="S57" s="797"/>
      <c r="T57" s="801" t="s">
        <v>47</v>
      </c>
      <c r="U57" s="802"/>
      <c r="V57" s="803"/>
      <c r="W57" s="804"/>
      <c r="X57" s="804"/>
      <c r="Y57" s="804"/>
      <c r="Z57" s="804"/>
      <c r="AA57" s="804"/>
      <c r="AB57" s="804"/>
      <c r="AC57" s="805"/>
      <c r="AD57" s="806"/>
      <c r="AE57" s="141"/>
    </row>
    <row r="58" spans="2:31" s="598" customFormat="1" ht="24.9" customHeight="1" thickBot="1">
      <c r="B58" s="798"/>
      <c r="C58" s="799"/>
      <c r="D58" s="800"/>
      <c r="E58" s="807" t="s">
        <v>48</v>
      </c>
      <c r="F58" s="808"/>
      <c r="G58" s="809"/>
      <c r="H58" s="810"/>
      <c r="I58" s="810"/>
      <c r="J58" s="810"/>
      <c r="K58" s="811" t="s">
        <v>49</v>
      </c>
      <c r="L58" s="808"/>
      <c r="M58" s="812"/>
      <c r="N58" s="813"/>
      <c r="O58" s="814"/>
      <c r="Q58" s="798"/>
      <c r="R58" s="799"/>
      <c r="S58" s="800"/>
      <c r="T58" s="807" t="s">
        <v>48</v>
      </c>
      <c r="U58" s="808"/>
      <c r="V58" s="809"/>
      <c r="W58" s="810"/>
      <c r="X58" s="810"/>
      <c r="Y58" s="810"/>
      <c r="Z58" s="811" t="s">
        <v>49</v>
      </c>
      <c r="AA58" s="808"/>
      <c r="AB58" s="812"/>
      <c r="AC58" s="813"/>
      <c r="AD58" s="814"/>
      <c r="AE58" s="141"/>
    </row>
    <row r="59" spans="2:31" ht="24.9" customHeight="1">
      <c r="C59" s="787" t="s">
        <v>764</v>
      </c>
      <c r="D59" s="787"/>
      <c r="E59" s="787"/>
      <c r="F59" s="787"/>
      <c r="G59" s="787"/>
      <c r="H59" s="787"/>
      <c r="I59" s="787"/>
      <c r="J59" s="787"/>
      <c r="K59" s="787"/>
      <c r="L59" s="787"/>
      <c r="M59" s="787"/>
      <c r="N59" s="787"/>
      <c r="O59" s="787"/>
      <c r="R59" s="787" t="s">
        <v>50</v>
      </c>
      <c r="S59" s="787"/>
      <c r="T59" s="787"/>
      <c r="U59" s="787"/>
      <c r="V59" s="787"/>
      <c r="W59" s="787"/>
      <c r="X59" s="787"/>
      <c r="Y59" s="787"/>
      <c r="Z59" s="787"/>
      <c r="AA59" s="787"/>
      <c r="AB59" s="787"/>
      <c r="AC59" s="787"/>
      <c r="AD59" s="787"/>
    </row>
    <row r="60" spans="2:31">
      <c r="AE60" s="598"/>
    </row>
    <row r="61" spans="2:31" ht="13.5" hidden="1" customHeight="1">
      <c r="B61" s="138">
        <v>1</v>
      </c>
      <c r="C61" s="138">
        <v>2</v>
      </c>
      <c r="D61" s="138">
        <v>3</v>
      </c>
      <c r="E61" s="138">
        <v>4</v>
      </c>
      <c r="F61" s="138">
        <v>5</v>
      </c>
      <c r="G61" s="138">
        <v>6</v>
      </c>
      <c r="H61" s="138">
        <v>7</v>
      </c>
      <c r="I61" s="138">
        <v>8</v>
      </c>
      <c r="J61" s="138">
        <v>9</v>
      </c>
      <c r="K61" s="138">
        <v>11</v>
      </c>
      <c r="L61" s="138">
        <v>12</v>
      </c>
      <c r="M61" s="138">
        <v>13</v>
      </c>
      <c r="N61" s="138">
        <v>14</v>
      </c>
      <c r="O61" s="138">
        <v>15</v>
      </c>
      <c r="Q61" s="138">
        <v>1</v>
      </c>
      <c r="R61" s="138">
        <v>2</v>
      </c>
      <c r="S61" s="138">
        <v>3</v>
      </c>
      <c r="T61" s="138">
        <v>4</v>
      </c>
      <c r="U61" s="138">
        <v>5</v>
      </c>
      <c r="V61" s="138">
        <v>6</v>
      </c>
      <c r="W61" s="138">
        <v>7</v>
      </c>
      <c r="X61" s="138">
        <v>8</v>
      </c>
      <c r="Y61" s="138">
        <v>9</v>
      </c>
      <c r="Z61" s="138">
        <v>11</v>
      </c>
      <c r="AA61" s="138">
        <v>12</v>
      </c>
      <c r="AB61" s="138">
        <v>13</v>
      </c>
      <c r="AC61" s="138">
        <v>14</v>
      </c>
      <c r="AD61" s="138">
        <v>15</v>
      </c>
      <c r="AE61" s="598"/>
    </row>
  </sheetData>
  <sheetProtection algorithmName="SHA-512" hashValue="P+C24sDgliybGZmaG5SLOauuDN7FbGO+yOLokq/1o5wrds7RkoNYei+QOD8hZL4zp7mTD6biJLTAlgEPjitYHQ==" saltValue="msdMk5T3x6me63pIXNUgDQ==" spinCount="100000" sheet="1" objects="1" scenarios="1" selectLockedCells="1"/>
  <mergeCells count="297">
    <mergeCell ref="L9:M9"/>
    <mergeCell ref="K10:N10"/>
    <mergeCell ref="K11:N11"/>
    <mergeCell ref="J13:M13"/>
    <mergeCell ref="K14:N14"/>
    <mergeCell ref="H20:J20"/>
    <mergeCell ref="K20:L20"/>
    <mergeCell ref="M20:O20"/>
    <mergeCell ref="E21:F21"/>
    <mergeCell ref="G21:J21"/>
    <mergeCell ref="K21:L21"/>
    <mergeCell ref="M21:O21"/>
    <mergeCell ref="E17:F17"/>
    <mergeCell ref="G17:O17"/>
    <mergeCell ref="E18:F18"/>
    <mergeCell ref="K18:L18"/>
    <mergeCell ref="K19:L19"/>
    <mergeCell ref="M19:O19"/>
    <mergeCell ref="G18:J18"/>
    <mergeCell ref="E25:F25"/>
    <mergeCell ref="G25:J25"/>
    <mergeCell ref="K25:L25"/>
    <mergeCell ref="M25:O25"/>
    <mergeCell ref="E26:F26"/>
    <mergeCell ref="G26:J26"/>
    <mergeCell ref="K26:L26"/>
    <mergeCell ref="M26:O26"/>
    <mergeCell ref="E22:F22"/>
    <mergeCell ref="G22:O22"/>
    <mergeCell ref="E23:F23"/>
    <mergeCell ref="G23:O23"/>
    <mergeCell ref="E24:F24"/>
    <mergeCell ref="G24:O24"/>
    <mergeCell ref="K29:L29"/>
    <mergeCell ref="M29:O29"/>
    <mergeCell ref="H30:J30"/>
    <mergeCell ref="K30:L30"/>
    <mergeCell ref="M30:O30"/>
    <mergeCell ref="E27:F27"/>
    <mergeCell ref="G27:O27"/>
    <mergeCell ref="E28:F28"/>
    <mergeCell ref="G28:J28"/>
    <mergeCell ref="K28:L28"/>
    <mergeCell ref="E33:F33"/>
    <mergeCell ref="G33:J33"/>
    <mergeCell ref="K33:L33"/>
    <mergeCell ref="M33:O33"/>
    <mergeCell ref="E34:F34"/>
    <mergeCell ref="G34:O34"/>
    <mergeCell ref="E31:F31"/>
    <mergeCell ref="G31:J31"/>
    <mergeCell ref="K31:L31"/>
    <mergeCell ref="M31:O31"/>
    <mergeCell ref="E32:F32"/>
    <mergeCell ref="G32:J32"/>
    <mergeCell ref="K32:L32"/>
    <mergeCell ref="M32:O32"/>
    <mergeCell ref="H37:J37"/>
    <mergeCell ref="K37:L37"/>
    <mergeCell ref="M37:O37"/>
    <mergeCell ref="E38:F38"/>
    <mergeCell ref="G38:J38"/>
    <mergeCell ref="K38:L38"/>
    <mergeCell ref="M38:O38"/>
    <mergeCell ref="E36:F37"/>
    <mergeCell ref="E35:F35"/>
    <mergeCell ref="G35:J35"/>
    <mergeCell ref="K35:L35"/>
    <mergeCell ref="K36:L36"/>
    <mergeCell ref="M36:O36"/>
    <mergeCell ref="E41:F41"/>
    <mergeCell ref="G41:O41"/>
    <mergeCell ref="E42:F42"/>
    <mergeCell ref="G42:O42"/>
    <mergeCell ref="K43:L43"/>
    <mergeCell ref="M43:O43"/>
    <mergeCell ref="E39:F39"/>
    <mergeCell ref="G39:J39"/>
    <mergeCell ref="K39:L39"/>
    <mergeCell ref="M39:O39"/>
    <mergeCell ref="E40:F40"/>
    <mergeCell ref="G40:J40"/>
    <mergeCell ref="K40:L40"/>
    <mergeCell ref="M40:O40"/>
    <mergeCell ref="E46:F46"/>
    <mergeCell ref="G46:J46"/>
    <mergeCell ref="K46:L46"/>
    <mergeCell ref="M46:O46"/>
    <mergeCell ref="E47:F47"/>
    <mergeCell ref="G47:J47"/>
    <mergeCell ref="K47:L47"/>
    <mergeCell ref="M47:O47"/>
    <mergeCell ref="H44:J44"/>
    <mergeCell ref="K44:L44"/>
    <mergeCell ref="M44:O44"/>
    <mergeCell ref="E45:F45"/>
    <mergeCell ref="G45:J45"/>
    <mergeCell ref="K45:L45"/>
    <mergeCell ref="M45:O45"/>
    <mergeCell ref="E43:F44"/>
    <mergeCell ref="E50:F50"/>
    <mergeCell ref="G50:O50"/>
    <mergeCell ref="K51:L51"/>
    <mergeCell ref="M51:O51"/>
    <mergeCell ref="H52:J52"/>
    <mergeCell ref="K52:L52"/>
    <mergeCell ref="M52:O52"/>
    <mergeCell ref="E51:F52"/>
    <mergeCell ref="E48:F48"/>
    <mergeCell ref="G48:J48"/>
    <mergeCell ref="K48:L48"/>
    <mergeCell ref="M48:O48"/>
    <mergeCell ref="E49:F49"/>
    <mergeCell ref="G49:O49"/>
    <mergeCell ref="E55:F55"/>
    <mergeCell ref="G55:J55"/>
    <mergeCell ref="K55:L55"/>
    <mergeCell ref="M55:O55"/>
    <mergeCell ref="E56:F56"/>
    <mergeCell ref="G56:J56"/>
    <mergeCell ref="K56:L56"/>
    <mergeCell ref="M56:O56"/>
    <mergeCell ref="E53:F53"/>
    <mergeCell ref="G53:J53"/>
    <mergeCell ref="K53:L53"/>
    <mergeCell ref="M53:O53"/>
    <mergeCell ref="E54:F54"/>
    <mergeCell ref="G54:J54"/>
    <mergeCell ref="K54:L54"/>
    <mergeCell ref="M54:O54"/>
    <mergeCell ref="AA9:AB9"/>
    <mergeCell ref="Z10:AC10"/>
    <mergeCell ref="Z11:AC11"/>
    <mergeCell ref="Y13:AB13"/>
    <mergeCell ref="Z14:AC14"/>
    <mergeCell ref="B57:D58"/>
    <mergeCell ref="C59:O59"/>
    <mergeCell ref="C17:C26"/>
    <mergeCell ref="C27:C40"/>
    <mergeCell ref="C41:C56"/>
    <mergeCell ref="D17:D23"/>
    <mergeCell ref="D24:D26"/>
    <mergeCell ref="D27:D33"/>
    <mergeCell ref="D34:D40"/>
    <mergeCell ref="D41:D48"/>
    <mergeCell ref="D49:D56"/>
    <mergeCell ref="E19:F20"/>
    <mergeCell ref="E29:F30"/>
    <mergeCell ref="E57:F57"/>
    <mergeCell ref="G57:O57"/>
    <mergeCell ref="E58:F58"/>
    <mergeCell ref="G58:J58"/>
    <mergeCell ref="K58:L58"/>
    <mergeCell ref="M58:O58"/>
    <mergeCell ref="R17:R26"/>
    <mergeCell ref="S17:S23"/>
    <mergeCell ref="T17:U17"/>
    <mergeCell ref="V17:AD17"/>
    <mergeCell ref="T18:U18"/>
    <mergeCell ref="Z18:AA18"/>
    <mergeCell ref="T19:U20"/>
    <mergeCell ref="Z19:AA19"/>
    <mergeCell ref="AB19:AD19"/>
    <mergeCell ref="W20:Y20"/>
    <mergeCell ref="Z20:AA20"/>
    <mergeCell ref="AB20:AD20"/>
    <mergeCell ref="T21:U21"/>
    <mergeCell ref="V21:Y21"/>
    <mergeCell ref="Z21:AA21"/>
    <mergeCell ref="AB21:AD21"/>
    <mergeCell ref="T22:U22"/>
    <mergeCell ref="V22:AD22"/>
    <mergeCell ref="T23:U23"/>
    <mergeCell ref="V23:AD23"/>
    <mergeCell ref="S24:S26"/>
    <mergeCell ref="T24:U24"/>
    <mergeCell ref="V24:AD24"/>
    <mergeCell ref="T25:U25"/>
    <mergeCell ref="V25:Y25"/>
    <mergeCell ref="Z25:AA25"/>
    <mergeCell ref="AB25:AD25"/>
    <mergeCell ref="T26:U26"/>
    <mergeCell ref="V26:Y26"/>
    <mergeCell ref="Z26:AA26"/>
    <mergeCell ref="AB26:AD26"/>
    <mergeCell ref="R27:R40"/>
    <mergeCell ref="S27:S33"/>
    <mergeCell ref="T27:U27"/>
    <mergeCell ref="V27:AD27"/>
    <mergeCell ref="T28:U28"/>
    <mergeCell ref="V28:Y28"/>
    <mergeCell ref="Z28:AA28"/>
    <mergeCell ref="T29:U30"/>
    <mergeCell ref="Z29:AA29"/>
    <mergeCell ref="AB29:AD29"/>
    <mergeCell ref="W30:Y30"/>
    <mergeCell ref="Z30:AA30"/>
    <mergeCell ref="AB30:AD30"/>
    <mergeCell ref="T31:U31"/>
    <mergeCell ref="V31:Y31"/>
    <mergeCell ref="Z31:AA31"/>
    <mergeCell ref="AB31:AD31"/>
    <mergeCell ref="T32:U32"/>
    <mergeCell ref="V32:Y32"/>
    <mergeCell ref="Z32:AA32"/>
    <mergeCell ref="AB32:AD32"/>
    <mergeCell ref="T33:U33"/>
    <mergeCell ref="V33:Y33"/>
    <mergeCell ref="Z33:AA33"/>
    <mergeCell ref="AB33:AD33"/>
    <mergeCell ref="S34:S40"/>
    <mergeCell ref="T34:U34"/>
    <mergeCell ref="V34:AD34"/>
    <mergeCell ref="T35:U35"/>
    <mergeCell ref="V35:Y35"/>
    <mergeCell ref="Z35:AA35"/>
    <mergeCell ref="T36:U37"/>
    <mergeCell ref="Z36:AA36"/>
    <mergeCell ref="AB36:AD36"/>
    <mergeCell ref="W37:Y37"/>
    <mergeCell ref="Z37:AA37"/>
    <mergeCell ref="AB37:AD37"/>
    <mergeCell ref="T38:U38"/>
    <mergeCell ref="V38:Y38"/>
    <mergeCell ref="Z38:AA38"/>
    <mergeCell ref="AB38:AD38"/>
    <mergeCell ref="T39:U39"/>
    <mergeCell ref="V39:Y39"/>
    <mergeCell ref="Z39:AA39"/>
    <mergeCell ref="AB39:AD39"/>
    <mergeCell ref="T40:U40"/>
    <mergeCell ref="V40:Y40"/>
    <mergeCell ref="Z40:AA40"/>
    <mergeCell ref="AB40:AD40"/>
    <mergeCell ref="R41:R56"/>
    <mergeCell ref="S41:S48"/>
    <mergeCell ref="T41:U41"/>
    <mergeCell ref="V41:AD41"/>
    <mergeCell ref="T42:U42"/>
    <mergeCell ref="V42:AD42"/>
    <mergeCell ref="T43:U44"/>
    <mergeCell ref="Z43:AA43"/>
    <mergeCell ref="AB43:AD43"/>
    <mergeCell ref="W44:Y44"/>
    <mergeCell ref="Z44:AA44"/>
    <mergeCell ref="AB44:AD44"/>
    <mergeCell ref="T45:U45"/>
    <mergeCell ref="V45:Y45"/>
    <mergeCell ref="Z45:AA45"/>
    <mergeCell ref="AB45:AD45"/>
    <mergeCell ref="T56:U56"/>
    <mergeCell ref="T46:U46"/>
    <mergeCell ref="V46:Y46"/>
    <mergeCell ref="Z46:AA46"/>
    <mergeCell ref="AB46:AD46"/>
    <mergeCell ref="T47:U47"/>
    <mergeCell ref="V47:Y47"/>
    <mergeCell ref="Z47:AA47"/>
    <mergeCell ref="AB47:AD47"/>
    <mergeCell ref="T48:U48"/>
    <mergeCell ref="V48:Y48"/>
    <mergeCell ref="Z48:AA48"/>
    <mergeCell ref="AB48:AD48"/>
    <mergeCell ref="Z53:AA53"/>
    <mergeCell ref="AB53:AD53"/>
    <mergeCell ref="T54:U54"/>
    <mergeCell ref="V54:Y54"/>
    <mergeCell ref="Z54:AA54"/>
    <mergeCell ref="AB54:AD54"/>
    <mergeCell ref="T55:U55"/>
    <mergeCell ref="V55:Y55"/>
    <mergeCell ref="Z55:AA55"/>
    <mergeCell ref="AB55:AD55"/>
    <mergeCell ref="R59:AD59"/>
    <mergeCell ref="V56:Y56"/>
    <mergeCell ref="Z56:AA56"/>
    <mergeCell ref="AB56:AD56"/>
    <mergeCell ref="Q57:S58"/>
    <mergeCell ref="T57:U57"/>
    <mergeCell ref="V57:AD57"/>
    <mergeCell ref="T58:U58"/>
    <mergeCell ref="V58:Y58"/>
    <mergeCell ref="Z58:AA58"/>
    <mergeCell ref="AB58:AD58"/>
    <mergeCell ref="S49:S56"/>
    <mergeCell ref="T49:U49"/>
    <mergeCell ref="V49:AD49"/>
    <mergeCell ref="T50:U50"/>
    <mergeCell ref="V50:AD50"/>
    <mergeCell ref="T51:U52"/>
    <mergeCell ref="Z51:AA51"/>
    <mergeCell ref="AB51:AD51"/>
    <mergeCell ref="W52:Y52"/>
    <mergeCell ref="Z52:AA52"/>
    <mergeCell ref="AB52:AD52"/>
    <mergeCell ref="T53:U53"/>
    <mergeCell ref="V53:Y53"/>
  </mergeCells>
  <phoneticPr fontId="91"/>
  <dataValidations xWindow="122" yWindow="414" count="37">
    <dataValidation allowBlank="1" showInputMessage="1" showErrorMessage="1" prompt="SII（一般社団法人環境共創イニシアチブ）に登録している名称を記載" sqref="G57:O57 V57:AD57"/>
    <dataValidation type="whole" operator="lessThan" allowBlank="1" showInputMessage="1" showErrorMessage="1" error="数字のみ入力してください" prompt="市外局番から数字のみ半角で記入してください" sqref="M21:O21 M25:O25 M46:O46 M31:O32 M38:O39 AB21:AD21 AB25:AD25 AB46:AD46 AB31:AD32 AB38:AD39">
      <formula1>999999999999</formula1>
    </dataValidation>
    <dataValidation type="list" allowBlank="1" showInputMessage="1" showErrorMessage="1" error="リストから選択してください" sqref="J36 Y19 Y29 Y36 Y43 Y51">
      <formula1>都道府県名</formula1>
    </dataValidation>
    <dataValidation allowBlank="1" showInputMessage="1" showErrorMessage="1" prompt="共同申請者がいる場合、持ち分比率を記入してください_x000a_(共同申請者がいない場合は記入不要)_x000a_" sqref="N18 AC18"/>
    <dataValidation type="textLength" operator="equal" allowBlank="1" showInputMessage="1" showErrorMessage="1" error="5桁の数字を半角で入力してください" prompt="交付決定通知に記載されている5桁の『事業番号』を記入して下さい（交付申請時は記入不要）" sqref="L9 AA9">
      <formula1>5</formula1>
    </dataValidation>
    <dataValidation allowBlank="1" showInputMessage="1" showErrorMessage="1" prompt="集合住宅を所有・経営する方_x000a_法人の場合は法人名を、個人の場合は氏名を記入" sqref="G17:O17 V17:AD17"/>
    <dataValidation type="custom" allowBlank="1" showInputMessage="1" showErrorMessage="1" errorTitle="全角カナ" error="全角カナで入力してください" prompt="全角カナで入力してください" sqref="G42:O42 G50:O50 V42:AD42 V50:AD50">
      <formula1>AND(G42=PHONETIC(G42),LEN(G42)*2=LENB(G42))</formula1>
    </dataValidation>
    <dataValidation type="whole" operator="lessThanOrEqual" allowBlank="1" showInputMessage="1" showErrorMessage="1" error="7桁の数字のみ半角で入力してください" prompt="7桁の数字のみ半角で入力してください" sqref="H19 H29 H36 H43 H51 W19 W29 W36 W43 W51">
      <formula1>9999999</formula1>
    </dataValidation>
    <dataValidation type="custom" allowBlank="1" showInputMessage="1" showErrorMessage="1" error="半角で入力してください" prompt="半角英数字で記入してください" sqref="M33 M26 M47 M40 M55 AB26 AB33 AB40 AB55:AD55">
      <formula1>LENB(M26)=LEN(M26)</formula1>
    </dataValidation>
    <dataValidation type="custom" allowBlank="1" showInputMessage="1" showErrorMessage="1" errorTitle="全角カナ" error="全角カナで入力してください" prompt="全角カナで入力してください_x000a_個人の場合は姓と名をスペースで区切ってください" sqref="G28 G33 G35 G56 G18 G40 V18:Y18 V28 V33 V35 V56 V39:V40">
      <formula1>AND(G18=PHONETIC(G18),LEN(G18)*2=LENB(G18))</formula1>
    </dataValidation>
    <dataValidation allowBlank="1" showInputMessage="1" showErrorMessage="1" prompt="特別区名又は市町村名を記入する_x000a_政令市の場合は市名のみ記入（区名以降を次のセルに記入）_x000a_町村の場合は郡名+町村名を記入" sqref="M19:O19 M29:O29 M36:O36 M43:O43 M51:O51 AB19:AD19 AB29:AD29 AB36:AD36 AB43:AD43 AB51:AD51"/>
    <dataValidation allowBlank="1" showInputMessage="1" showErrorMessage="1" prompt="定款等又は住民票に記載された住所を記入してください" sqref="H20:J20 M20:O20 W20:Y20 AB20:AD20"/>
    <dataValidation allowBlank="1" showInputMessage="1" showErrorMessage="1" prompt="郵便物等が確実に届くよう記入してください" sqref="H30:J30 M30:O30 H37:J37 M37:O37 H44:J44 M44:O44 H52:J52 M52:O52 W30:Y30 AB30:AD30 W37:Y37 AB37:AD37 W44:Y44 AB44:AD44 W52:Y52 AB52:AD52"/>
    <dataValidation allowBlank="1" showInputMessage="1" showErrorMessage="1" prompt="支社、支店、営業所又は部署名等を記入してください" sqref="G21:J21 G31:J31 G38:J38 V21:Y21 V31:Y31 V38:Y38"/>
    <dataValidation allowBlank="1" showInputMessage="1" showErrorMessage="1" prompt="＊初期設定で①から転記されます、必要により修正すること" sqref="D24 S24"/>
    <dataValidation allowBlank="1" showInputMessage="1" showErrorMessage="1" prompt="支社、支店、営業所又は部署名等を記入してください_x000a_(ここに手続代行者を記入しないこと)_x000a__x000a_" sqref="G24:O24 V24:AD24"/>
    <dataValidation allowBlank="1" showInputMessage="1" showErrorMessage="1" prompt="姓と名をスペースで区切って記入してください_x000a_事業者名と同じ場合も省略しないでください_x000a_（ここに手続代行者を記入しないこと）" sqref="G25:J25 V25:Y25"/>
    <dataValidation type="custom" allowBlank="1" showInputMessage="1" showErrorMessage="1" errorTitle="全角カナ" error="全角カナで入力してください" prompt="全角カナで入力してください_x000a_姓と名はスペースで区切ってください" sqref="G26:J26 G48:J48 V26:Y26 V48:Y48">
      <formula1>AND(G26=PHONETIC(G26),LEN(G26)*2=LENB(G26))</formula1>
    </dataValidation>
    <dataValidation allowBlank="1" showInputMessage="1" showErrorMessage="1" prompt="共同事業者がいる場合は記入してください_x000a__x000a_集合住宅を所有・経営する方_x000a_法人の場合は法人名を、個人の場合は氏名を記入" sqref="G27 G34:O34 V27 V34:AD34"/>
    <dataValidation allowBlank="1" showInputMessage="1" showErrorMessage="1" prompt="共同申請者がいる場合、_x000a_代表申請者を筆頭として持分比率の多い順に記入してください_x000a_" sqref="N28 N35 AC28 AC35"/>
    <dataValidation allowBlank="1" showInputMessage="1" showErrorMessage="1" prompt="姓と名をスペースで区切って記入してください_x000a_事業者名と同じ場合も省略しないでください_x000a_" sqref="G32:J32 G22:G23 G39:J39 V32:Y32 V22:V23"/>
    <dataValidation allowBlank="1" showInputMessage="1" showErrorMessage="1" errorTitle="全角カナ" prompt="申請中の場合は「申請中」と記入" sqref="G58:J58 V58:Y58"/>
    <dataValidation allowBlank="1" showInputMessage="1" showErrorMessage="1" prompt="交付決定後に手続代行者を変更することは原則不可です。" sqref="G41:O41 V41:AD41"/>
    <dataValidation allowBlank="1" showInputMessage="1" showErrorMessage="1" prompt="部署名等を記入してください" sqref="G45:J45 G53:J53 V45:Y45 V53:Y53"/>
    <dataValidation type="whole" operator="lessThan" allowBlank="1" showInputMessage="1" showErrorMessage="1" error="数字のみ入力してください" prompt="財団から連絡させていただきますので、適切な電話番号を記載ください_x000a__x000a_市外局番から数字のみ半角で記入してください" sqref="M45:O45 AB45:AD45">
      <formula1>999999999999</formula1>
    </dataValidation>
    <dataValidation allowBlank="1" showInputMessage="1" showErrorMessage="1" prompt="職位名等を記入してください" sqref="G46:J46 V46:Y46"/>
    <dataValidation allowBlank="1" showInputMessage="1" showErrorMessage="1" prompt="姓と名をスペースで区切って記入してください_x000a__x000a_応募申請時は記入不要_x000a_" sqref="G55:J55 V55:Y55"/>
    <dataValidation allowBlank="1" showInputMessage="1" showErrorMessage="1" prompt="法人名を記入してください" sqref="G49:O49 V49:AD49"/>
    <dataValidation allowBlank="1" showInputMessage="1" showErrorMessage="1" prompt="財団との連絡の窓口となる、手続代行者の実務担当者について記入してください_x000a__x000a_申請内容を把握している方としてください_x000a__x000a_姓と名をスペースで区切って記入してください" sqref="G47:J47 V47:Y47"/>
    <dataValidation allowBlank="1" showInputMessage="1" showErrorMessage="1" error="数字のみ入力してください" prompt="例　毎週　〇曜日・祝祭日　" sqref="M48:O48 M56:O56 AB48:AD48 AB56:AD56"/>
    <dataValidation type="whole" operator="lessThan" allowBlank="1" showInputMessage="1" showErrorMessage="1" error="数字のみ入力してください" prompt="市外局番から数字のみ半角で記入してください_x000a__x000a_" sqref="M53:O54 AB53:AD54">
      <formula1>999999999999</formula1>
    </dataValidation>
    <dataValidation type="list" allowBlank="1" showInputMessage="1" showErrorMessage="1" error="リストから選択してください_x000a__x000a_C登録：建築請負会社等_x000a_D登録：マンションデベロッパー等_x000a_C登録またはD登録：建築請負会社等またはマンションデベロッパー等" sqref="M58:O58 AB58:AD58">
      <formula1>"C登録,D登録,C登録及びD登録"</formula1>
    </dataValidation>
    <dataValidation allowBlank="1" showInputMessage="1" showErrorMessage="1" prompt="職位名等を記入してください_x000a__x000a_" sqref="G54:J54 V54:Y54"/>
    <dataValidation allowBlank="1" showErrorMessage="1" sqref="K25:L26 Z25:AA26"/>
    <dataValidation type="list" allowBlank="1" showInputMessage="1" showErrorMessage="1" error="リストから選択してください" sqref="J19 J29 J43 J51">
      <formula1>都道府県の表</formula1>
    </dataValidation>
    <dataValidation type="custom" allowBlank="1" showInputMessage="1" showErrorMessage="1" error="半角で入力してください" prompt="財団から連絡させていただきますので、適切なメールアドレスを記載ください_x000a__x000a_半角英数字で記入してください" sqref="AB47:AD47">
      <formula1>LENB(AB47)=LEN(AB47)</formula1>
    </dataValidation>
    <dataValidation type="list" allowBlank="1" showInputMessage="1" showErrorMessage="1" error="文書の種類をリストから選んでください" promptTitle="はじめに！" prompt="文書の種類をリストから選んでください_x000a__x000a_中間報告書類を作成する前に交付申請書類を必ず「名前を付けて保存」してください_x000a__x000a_完了実績報告書類を作成する前に中間報告書類を必ず「名前を付けて保存」してください" sqref="Y13">
      <formula1>文書名</formula1>
    </dataValidation>
  </dataValidations>
  <printOptions horizontalCentered="1"/>
  <pageMargins left="0.23622047244094499" right="0.23622047244094499" top="0.74803149606299202" bottom="0.74803149606299202" header="0.31496062992126" footer="0.31496062992126"/>
  <pageSetup paperSize="9" scale="64" orientation="portrait" r:id="rId1"/>
  <drawing r:id="rId2"/>
  <legacyDrawing r:id="rId3"/>
  <extLst>
    <ext xmlns:x14="http://schemas.microsoft.com/office/spreadsheetml/2009/9/main" uri="{CCE6A557-97BC-4b89-ADB6-D9C93CAAB3DF}">
      <x14:dataValidations xmlns:xm="http://schemas.microsoft.com/office/excel/2006/main" xWindow="122" yWindow="414" count="1">
        <x14:dataValidation type="list" allowBlank="1" showInputMessage="1" showErrorMessage="1" error="文書の種類をリストから選んでください" promptTitle="はじめに！" prompt="文書の種類をリストから選んでください_x000a__x000a_中間報告書類を作成する前に交付申請書類を必ず「名前を付けて保存」してください_x000a__x000a_完了実績報告書類を作成する前に中間報告書類を必ず「名前を付けて保存」してください">
          <x14:formula1>
            <xm:f>表!$F$28:$F$31</xm:f>
          </x14:formula1>
          <xm:sqref>J13:M13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6"/>
  <sheetViews>
    <sheetView topLeftCell="A246" workbookViewId="0">
      <selection activeCell="Q44" sqref="Q44:Y44"/>
    </sheetView>
  </sheetViews>
  <sheetFormatPr defaultColWidth="9" defaultRowHeight="13.2" outlineLevelRow="1"/>
  <cols>
    <col min="1" max="2" width="4.44140625" style="2" customWidth="1"/>
    <col min="3" max="3" width="12.6640625" style="2" customWidth="1"/>
    <col min="4" max="4" width="25.44140625" style="2" customWidth="1"/>
    <col min="5" max="5" width="40.44140625" style="2" customWidth="1"/>
    <col min="6" max="6" width="22.77734375" style="2" customWidth="1"/>
    <col min="7" max="7" width="32.77734375" style="2" customWidth="1"/>
    <col min="8" max="16384" width="9" style="2"/>
  </cols>
  <sheetData>
    <row r="1" spans="2:6" hidden="1" outlineLevel="1"/>
    <row r="2" spans="2:6" ht="15.6" hidden="1" outlineLevel="1">
      <c r="C2" s="3" t="s">
        <v>476</v>
      </c>
      <c r="D2" s="3" t="s">
        <v>477</v>
      </c>
      <c r="E2" s="3" t="s">
        <v>478</v>
      </c>
      <c r="F2" s="3" t="s">
        <v>479</v>
      </c>
    </row>
    <row r="3" spans="2:6" hidden="1" outlineLevel="1"/>
    <row r="4" spans="2:6" hidden="1" outlineLevel="1">
      <c r="B4" s="2" t="s">
        <v>480</v>
      </c>
      <c r="C4" s="2" t="s">
        <v>481</v>
      </c>
      <c r="D4" s="2" t="s">
        <v>336</v>
      </c>
      <c r="E4" s="11">
        <v>0</v>
      </c>
      <c r="F4" s="2" t="s">
        <v>202</v>
      </c>
    </row>
    <row r="5" spans="2:6" hidden="1" outlineLevel="1">
      <c r="E5" s="11">
        <f>0.2*1000*1000</f>
        <v>200000</v>
      </c>
      <c r="F5" s="5" t="s">
        <v>482</v>
      </c>
    </row>
    <row r="6" spans="2:6" hidden="1" outlineLevel="1">
      <c r="E6" s="11">
        <f>1.6*1000*1000</f>
        <v>1600000</v>
      </c>
      <c r="F6" s="5" t="s">
        <v>483</v>
      </c>
    </row>
    <row r="7" spans="2:6" hidden="1" outlineLevel="1">
      <c r="E7" s="11">
        <f>2.8*1000*1000</f>
        <v>2800000</v>
      </c>
      <c r="F7" s="5" t="s">
        <v>484</v>
      </c>
    </row>
    <row r="8" spans="2:6" hidden="1" outlineLevel="1">
      <c r="D8" s="2" t="s">
        <v>341</v>
      </c>
      <c r="E8" s="11">
        <v>0</v>
      </c>
      <c r="F8" s="2" t="s">
        <v>202</v>
      </c>
    </row>
    <row r="9" spans="2:6" hidden="1" outlineLevel="1">
      <c r="E9" s="11">
        <f>1*1000*1000</f>
        <v>1000000</v>
      </c>
      <c r="F9" s="5" t="s">
        <v>485</v>
      </c>
    </row>
    <row r="10" spans="2:6" hidden="1" outlineLevel="1">
      <c r="E10" s="11">
        <f>3*1000*1000</f>
        <v>3000000</v>
      </c>
      <c r="F10" s="5" t="s">
        <v>486</v>
      </c>
    </row>
    <row r="11" spans="2:6" hidden="1" outlineLevel="1">
      <c r="D11" s="2" t="s">
        <v>345</v>
      </c>
      <c r="E11" s="11">
        <v>0</v>
      </c>
      <c r="F11" s="2" t="s">
        <v>202</v>
      </c>
    </row>
    <row r="12" spans="2:6" hidden="1" outlineLevel="1">
      <c r="E12" s="11">
        <f>1*1000*1000</f>
        <v>1000000</v>
      </c>
      <c r="F12" s="5" t="s">
        <v>487</v>
      </c>
    </row>
    <row r="13" spans="2:6" hidden="1" outlineLevel="1">
      <c r="E13" s="11">
        <f>1.8*1000*1000</f>
        <v>1800000</v>
      </c>
      <c r="F13" s="5" t="s">
        <v>488</v>
      </c>
    </row>
    <row r="14" spans="2:6" hidden="1" outlineLevel="1">
      <c r="E14" s="11"/>
      <c r="F14" s="5"/>
    </row>
    <row r="15" spans="2:6" hidden="1" outlineLevel="1">
      <c r="D15" s="2" t="s">
        <v>489</v>
      </c>
      <c r="E15" s="11"/>
      <c r="F15" s="5"/>
    </row>
    <row r="16" spans="2:6" ht="15.6" hidden="1" outlineLevel="1">
      <c r="D16" s="15" t="s">
        <v>199</v>
      </c>
      <c r="E16" s="15" t="s">
        <v>490</v>
      </c>
      <c r="F16" s="15" t="s">
        <v>491</v>
      </c>
    </row>
    <row r="17" spans="3:6" hidden="1" outlineLevel="1">
      <c r="D17" s="16">
        <v>1</v>
      </c>
      <c r="E17" s="17">
        <v>1.9</v>
      </c>
      <c r="F17" s="18" t="s">
        <v>202</v>
      </c>
    </row>
    <row r="18" spans="3:6" hidden="1" outlineLevel="1">
      <c r="D18" s="16">
        <v>2</v>
      </c>
      <c r="E18" s="17">
        <v>1.9</v>
      </c>
      <c r="F18" s="18" t="s">
        <v>202</v>
      </c>
    </row>
    <row r="19" spans="3:6" hidden="1" outlineLevel="1">
      <c r="D19" s="16">
        <v>3</v>
      </c>
      <c r="E19" s="17">
        <v>1.9</v>
      </c>
      <c r="F19" s="18" t="s">
        <v>202</v>
      </c>
    </row>
    <row r="20" spans="3:6" hidden="1" outlineLevel="1">
      <c r="D20" s="16">
        <v>4</v>
      </c>
      <c r="E20" s="17">
        <v>2.91</v>
      </c>
      <c r="F20" s="18" t="s">
        <v>202</v>
      </c>
    </row>
    <row r="21" spans="3:6" hidden="1" outlineLevel="1">
      <c r="D21" s="16">
        <v>5</v>
      </c>
      <c r="E21" s="17">
        <v>0.87</v>
      </c>
      <c r="F21" s="18" t="s">
        <v>202</v>
      </c>
    </row>
    <row r="22" spans="3:6" hidden="1" outlineLevel="1">
      <c r="D22" s="16">
        <v>6</v>
      </c>
      <c r="E22" s="17">
        <v>4.07</v>
      </c>
      <c r="F22" s="18" t="s">
        <v>202</v>
      </c>
    </row>
    <row r="23" spans="3:6" hidden="1" outlineLevel="1">
      <c r="D23" s="16">
        <v>7</v>
      </c>
      <c r="E23" s="17">
        <v>4.07</v>
      </c>
      <c r="F23" s="18" t="s">
        <v>202</v>
      </c>
    </row>
    <row r="24" spans="3:6" hidden="1" outlineLevel="1">
      <c r="D24" s="16">
        <v>8</v>
      </c>
      <c r="E24" s="17">
        <v>4.07</v>
      </c>
      <c r="F24" s="17">
        <v>0.68</v>
      </c>
    </row>
    <row r="25" spans="3:6" hidden="1" outlineLevel="1">
      <c r="D25" s="19"/>
      <c r="E25" s="20"/>
      <c r="F25" s="20"/>
    </row>
    <row r="26" spans="3:6" ht="39.6" hidden="1" outlineLevel="1">
      <c r="C26" s="8" t="s">
        <v>492</v>
      </c>
      <c r="D26" s="2" t="s">
        <v>489</v>
      </c>
      <c r="E26" s="11"/>
      <c r="F26" s="5"/>
    </row>
    <row r="27" spans="3:6" hidden="1" outlineLevel="1">
      <c r="D27" s="15" t="s">
        <v>199</v>
      </c>
      <c r="E27" s="15" t="s">
        <v>493</v>
      </c>
      <c r="F27" s="15" t="s">
        <v>494</v>
      </c>
    </row>
    <row r="28" spans="3:6" hidden="1" outlineLevel="1">
      <c r="D28" s="16">
        <v>1</v>
      </c>
      <c r="E28" s="18">
        <v>3</v>
      </c>
      <c r="F28" s="17" t="s">
        <v>202</v>
      </c>
    </row>
    <row r="29" spans="3:6" hidden="1" outlineLevel="1">
      <c r="D29" s="16">
        <v>2</v>
      </c>
      <c r="E29" s="18">
        <v>3</v>
      </c>
      <c r="F29" s="17" t="s">
        <v>202</v>
      </c>
    </row>
    <row r="30" spans="3:6" hidden="1" outlineLevel="1">
      <c r="D30" s="16">
        <v>3</v>
      </c>
      <c r="E30" s="18">
        <v>3.3</v>
      </c>
      <c r="F30" s="17" t="s">
        <v>202</v>
      </c>
    </row>
    <row r="31" spans="3:6" hidden="1" outlineLevel="1">
      <c r="D31" s="16">
        <v>4</v>
      </c>
      <c r="E31" s="18">
        <v>3.3</v>
      </c>
      <c r="F31" s="18">
        <v>3.3</v>
      </c>
    </row>
    <row r="32" spans="3:6" hidden="1" outlineLevel="1">
      <c r="D32" s="16">
        <v>5</v>
      </c>
      <c r="E32" s="18">
        <v>3.7</v>
      </c>
      <c r="F32" s="18">
        <v>3.3</v>
      </c>
    </row>
    <row r="33" spans="3:7" hidden="1" outlineLevel="1">
      <c r="D33" s="16">
        <v>6</v>
      </c>
      <c r="E33" s="18">
        <v>3.7</v>
      </c>
      <c r="F33" s="18">
        <v>3.3</v>
      </c>
    </row>
    <row r="34" spans="3:7" hidden="1" outlineLevel="1">
      <c r="D34" s="16">
        <v>7</v>
      </c>
      <c r="E34" s="18">
        <v>3.7</v>
      </c>
      <c r="F34" s="18">
        <v>3.3</v>
      </c>
    </row>
    <row r="35" spans="3:7" hidden="1" outlineLevel="1">
      <c r="D35" s="16">
        <v>8</v>
      </c>
      <c r="E35" s="17" t="s">
        <v>202</v>
      </c>
      <c r="F35" s="18">
        <v>3.3</v>
      </c>
    </row>
    <row r="36" spans="3:7" hidden="1" outlineLevel="1">
      <c r="D36" s="19"/>
      <c r="E36" s="20"/>
      <c r="F36" s="20"/>
    </row>
    <row r="37" spans="3:7" ht="26.4" hidden="1" outlineLevel="1">
      <c r="C37" s="8" t="s">
        <v>495</v>
      </c>
      <c r="D37" s="2" t="s">
        <v>489</v>
      </c>
      <c r="E37" s="20"/>
      <c r="F37" s="20"/>
      <c r="G37" s="8"/>
    </row>
    <row r="38" spans="3:7" hidden="1" outlineLevel="1">
      <c r="C38" s="8"/>
      <c r="E38" s="20" t="s">
        <v>496</v>
      </c>
      <c r="F38" s="8" t="s">
        <v>497</v>
      </c>
      <c r="G38" s="20" t="s">
        <v>498</v>
      </c>
    </row>
    <row r="39" spans="3:7" hidden="1" outlineLevel="1">
      <c r="D39" s="21" t="s">
        <v>350</v>
      </c>
      <c r="E39" s="22">
        <v>87</v>
      </c>
      <c r="F39" s="23">
        <v>90</v>
      </c>
      <c r="G39" s="20" t="s">
        <v>364</v>
      </c>
    </row>
    <row r="40" spans="3:7" hidden="1" outlineLevel="1">
      <c r="D40" s="21" t="s">
        <v>353</v>
      </c>
      <c r="E40" s="22">
        <v>87</v>
      </c>
      <c r="F40" s="23">
        <v>90</v>
      </c>
      <c r="G40" s="20" t="s">
        <v>364</v>
      </c>
    </row>
    <row r="41" spans="3:7" ht="26.4" hidden="1" outlineLevel="1">
      <c r="D41" s="24" t="s">
        <v>356</v>
      </c>
      <c r="E41" s="20"/>
      <c r="F41" s="23">
        <v>90</v>
      </c>
      <c r="G41" s="20" t="s">
        <v>364</v>
      </c>
    </row>
    <row r="42" spans="3:7" hidden="1" outlineLevel="1">
      <c r="D42" s="21" t="s">
        <v>75</v>
      </c>
      <c r="E42" s="20"/>
      <c r="F42" s="23">
        <v>90</v>
      </c>
      <c r="G42" s="20" t="s">
        <v>364</v>
      </c>
    </row>
    <row r="43" spans="3:7" hidden="1" outlineLevel="1">
      <c r="D43" s="21"/>
      <c r="E43" s="20"/>
      <c r="F43" s="23"/>
      <c r="G43" s="20"/>
    </row>
    <row r="44" spans="3:7" hidden="1" outlineLevel="1">
      <c r="C44" s="2" t="s">
        <v>189</v>
      </c>
      <c r="D44" s="2" t="s">
        <v>489</v>
      </c>
      <c r="E44" s="20"/>
      <c r="F44" s="23"/>
      <c r="G44" s="20"/>
    </row>
    <row r="45" spans="3:7" hidden="1" outlineLevel="1">
      <c r="D45" s="21"/>
      <c r="E45" s="20" t="s">
        <v>499</v>
      </c>
      <c r="F45" s="23" t="s">
        <v>500</v>
      </c>
      <c r="G45" s="20" t="s">
        <v>501</v>
      </c>
    </row>
    <row r="46" spans="3:7" hidden="1" outlineLevel="1">
      <c r="D46" s="21" t="s">
        <v>502</v>
      </c>
      <c r="E46" s="23">
        <v>65</v>
      </c>
      <c r="F46" s="23"/>
      <c r="G46" s="20" t="s">
        <v>364</v>
      </c>
    </row>
    <row r="47" spans="3:7" hidden="1" outlineLevel="1">
      <c r="D47" s="21" t="s">
        <v>382</v>
      </c>
      <c r="E47" s="20"/>
      <c r="F47" s="25">
        <v>0.2</v>
      </c>
      <c r="G47" s="20"/>
    </row>
    <row r="48" spans="3:7" hidden="1" outlineLevel="1">
      <c r="D48" s="21"/>
      <c r="E48" s="20"/>
      <c r="F48" s="25"/>
      <c r="G48" s="20"/>
    </row>
    <row r="49" spans="3:7" ht="26.4" hidden="1" outlineLevel="1">
      <c r="C49" s="8" t="s">
        <v>503</v>
      </c>
      <c r="D49" s="2" t="s">
        <v>489</v>
      </c>
      <c r="E49" s="20"/>
      <c r="F49" s="25"/>
      <c r="G49" s="20"/>
    </row>
    <row r="50" spans="3:7" hidden="1" outlineLevel="1">
      <c r="D50" s="21"/>
      <c r="E50" s="26" t="s">
        <v>504</v>
      </c>
      <c r="F50" s="25"/>
      <c r="G50" s="20"/>
    </row>
    <row r="51" spans="3:7" hidden="1" outlineLevel="1">
      <c r="D51" s="27" t="s">
        <v>424</v>
      </c>
      <c r="E51" s="28">
        <v>16</v>
      </c>
      <c r="F51" s="25"/>
      <c r="G51" s="20"/>
    </row>
    <row r="52" spans="3:7" hidden="1" outlineLevel="1">
      <c r="D52" s="27" t="s">
        <v>427</v>
      </c>
      <c r="E52" s="25">
        <v>15</v>
      </c>
      <c r="F52" s="25"/>
      <c r="G52" s="20"/>
    </row>
    <row r="53" spans="3:7" hidden="1" outlineLevel="1">
      <c r="D53" s="27" t="s">
        <v>430</v>
      </c>
      <c r="E53" s="25">
        <v>8.5</v>
      </c>
      <c r="F53" s="25"/>
      <c r="G53" s="20"/>
    </row>
    <row r="54" spans="3:7" hidden="1" outlineLevel="1">
      <c r="D54" s="27" t="s">
        <v>433</v>
      </c>
      <c r="E54" s="25">
        <v>12</v>
      </c>
      <c r="F54" s="25"/>
      <c r="G54" s="20"/>
    </row>
    <row r="55" spans="3:7" hidden="1" outlineLevel="1">
      <c r="D55" s="27" t="s">
        <v>75</v>
      </c>
      <c r="E55" s="20" t="s">
        <v>202</v>
      </c>
      <c r="F55" s="25"/>
      <c r="G55" s="20"/>
    </row>
    <row r="56" spans="3:7" hidden="1" outlineLevel="1">
      <c r="D56" s="27"/>
      <c r="E56" s="20"/>
      <c r="F56" s="25"/>
      <c r="G56" s="20"/>
    </row>
    <row r="57" spans="3:7" ht="39.6" hidden="1" outlineLevel="1">
      <c r="C57" s="8" t="s">
        <v>505</v>
      </c>
      <c r="D57" s="2" t="s">
        <v>489</v>
      </c>
      <c r="E57" s="29" t="s">
        <v>506</v>
      </c>
      <c r="F57" s="30" t="s">
        <v>507</v>
      </c>
      <c r="G57" s="20" t="s">
        <v>508</v>
      </c>
    </row>
    <row r="58" spans="3:7" hidden="1" outlineLevel="1">
      <c r="D58" s="27"/>
      <c r="E58" s="20"/>
      <c r="F58" s="25"/>
      <c r="G58" s="20"/>
    </row>
    <row r="59" spans="3:7" hidden="1" outlineLevel="1">
      <c r="D59" s="2" t="s">
        <v>448</v>
      </c>
      <c r="E59" s="22">
        <v>33</v>
      </c>
      <c r="F59" s="22">
        <v>80</v>
      </c>
      <c r="G59" s="22">
        <v>60</v>
      </c>
    </row>
    <row r="60" spans="3:7" hidden="1" outlineLevel="1">
      <c r="D60" s="2" t="s">
        <v>452</v>
      </c>
      <c r="E60" s="22">
        <v>40</v>
      </c>
      <c r="F60" s="22">
        <v>80</v>
      </c>
      <c r="G60" s="22">
        <v>60</v>
      </c>
    </row>
    <row r="61" spans="3:7" hidden="1" outlineLevel="1">
      <c r="D61" s="27"/>
      <c r="E61" s="20"/>
      <c r="F61" s="25"/>
      <c r="G61" s="20"/>
    </row>
    <row r="62" spans="3:7" ht="52.8" hidden="1" outlineLevel="1">
      <c r="C62" s="8" t="s">
        <v>509</v>
      </c>
      <c r="D62" s="2" t="s">
        <v>489</v>
      </c>
      <c r="E62" s="20"/>
      <c r="F62" s="25"/>
      <c r="G62" s="20"/>
    </row>
    <row r="63" spans="3:7" hidden="1" outlineLevel="1">
      <c r="D63" s="27"/>
      <c r="E63" s="27"/>
      <c r="F63" s="20" t="s">
        <v>510</v>
      </c>
      <c r="G63" s="20"/>
    </row>
    <row r="64" spans="3:7" hidden="1" outlineLevel="1">
      <c r="D64" s="27"/>
      <c r="E64" s="27"/>
      <c r="F64" s="22">
        <v>80</v>
      </c>
      <c r="G64" s="20"/>
    </row>
    <row r="65" spans="1:7" hidden="1" outlineLevel="1">
      <c r="D65" s="27"/>
      <c r="E65" s="20"/>
      <c r="F65" s="25"/>
      <c r="G65" s="20"/>
    </row>
    <row r="66" spans="1:7" hidden="1" outlineLevel="1">
      <c r="D66" s="27"/>
      <c r="E66" s="20"/>
      <c r="F66" s="25"/>
      <c r="G66" s="20"/>
    </row>
    <row r="67" spans="1:7" hidden="1" outlineLevel="1"/>
    <row r="68" spans="1:7" hidden="1" outlineLevel="1">
      <c r="C68" s="3" t="s">
        <v>476</v>
      </c>
      <c r="D68" s="3"/>
      <c r="E68" s="3" t="s">
        <v>511</v>
      </c>
      <c r="F68" s="3" t="s">
        <v>512</v>
      </c>
    </row>
    <row r="69" spans="1:7" hidden="1" outlineLevel="1">
      <c r="A69" s="2">
        <v>0</v>
      </c>
      <c r="C69" s="3"/>
      <c r="D69" s="3"/>
    </row>
    <row r="70" spans="1:7" hidden="1" outlineLevel="1">
      <c r="A70" s="2">
        <f>A69+1</f>
        <v>1</v>
      </c>
      <c r="C70" s="2" t="s">
        <v>481</v>
      </c>
      <c r="E70" s="5" t="s">
        <v>484</v>
      </c>
      <c r="F70" s="11">
        <v>90000</v>
      </c>
    </row>
    <row r="71" spans="1:7" hidden="1" outlineLevel="1">
      <c r="A71" s="2">
        <f t="shared" ref="A71:A112" si="0">A70+1</f>
        <v>2</v>
      </c>
      <c r="E71" s="5" t="s">
        <v>483</v>
      </c>
      <c r="F71" s="11">
        <v>60000</v>
      </c>
    </row>
    <row r="72" spans="1:7" hidden="1" outlineLevel="1">
      <c r="A72" s="2">
        <f t="shared" si="0"/>
        <v>3</v>
      </c>
      <c r="E72" s="5" t="s">
        <v>482</v>
      </c>
      <c r="F72" s="11">
        <v>30000</v>
      </c>
    </row>
    <row r="73" spans="1:7" hidden="1" outlineLevel="1">
      <c r="A73" s="2">
        <f t="shared" si="0"/>
        <v>4</v>
      </c>
      <c r="E73" s="5" t="s">
        <v>486</v>
      </c>
      <c r="F73" s="11">
        <v>160000</v>
      </c>
    </row>
    <row r="74" spans="1:7" hidden="1" outlineLevel="1">
      <c r="A74" s="2">
        <f t="shared" si="0"/>
        <v>5</v>
      </c>
      <c r="E74" s="5" t="s">
        <v>485</v>
      </c>
      <c r="F74" s="11">
        <v>70000</v>
      </c>
    </row>
    <row r="75" spans="1:7" hidden="1" outlineLevel="1">
      <c r="A75" s="2">
        <f t="shared" si="0"/>
        <v>6</v>
      </c>
      <c r="E75" s="5" t="s">
        <v>488</v>
      </c>
      <c r="F75" s="11">
        <v>160000</v>
      </c>
    </row>
    <row r="76" spans="1:7" hidden="1" outlineLevel="1">
      <c r="A76" s="2">
        <f t="shared" si="0"/>
        <v>7</v>
      </c>
      <c r="E76" s="5" t="s">
        <v>487</v>
      </c>
      <c r="F76" s="11">
        <v>70000</v>
      </c>
    </row>
    <row r="77" spans="1:7" hidden="1" outlineLevel="1">
      <c r="A77" s="2">
        <f t="shared" si="0"/>
        <v>8</v>
      </c>
    </row>
    <row r="78" spans="1:7" hidden="1" outlineLevel="1">
      <c r="A78" s="2">
        <f t="shared" si="0"/>
        <v>9</v>
      </c>
      <c r="C78" s="2" t="s">
        <v>229</v>
      </c>
      <c r="D78" s="2" t="s">
        <v>513</v>
      </c>
      <c r="E78" s="2">
        <v>0</v>
      </c>
      <c r="F78" s="11">
        <v>200000</v>
      </c>
    </row>
    <row r="79" spans="1:7" hidden="1" outlineLevel="1">
      <c r="A79" s="2">
        <f t="shared" si="0"/>
        <v>10</v>
      </c>
      <c r="E79" s="2">
        <v>3.6</v>
      </c>
      <c r="F79" s="11">
        <v>250000</v>
      </c>
    </row>
    <row r="80" spans="1:7" hidden="1" outlineLevel="1">
      <c r="A80" s="2">
        <f t="shared" si="0"/>
        <v>11</v>
      </c>
    </row>
    <row r="81" spans="1:6" hidden="1" outlineLevel="1">
      <c r="A81" s="2">
        <f t="shared" si="0"/>
        <v>12</v>
      </c>
      <c r="D81" s="9" t="s">
        <v>514</v>
      </c>
      <c r="E81" s="9" t="s">
        <v>356</v>
      </c>
      <c r="F81" s="31">
        <v>300000</v>
      </c>
    </row>
    <row r="82" spans="1:6" hidden="1" outlineLevel="1">
      <c r="A82" s="2">
        <f t="shared" si="0"/>
        <v>13</v>
      </c>
    </row>
    <row r="83" spans="1:6" hidden="1" outlineLevel="1">
      <c r="A83" s="2">
        <f t="shared" si="0"/>
        <v>14</v>
      </c>
      <c r="C83" s="2" t="s">
        <v>189</v>
      </c>
      <c r="E83" s="21" t="s">
        <v>372</v>
      </c>
      <c r="F83" s="11">
        <v>90000</v>
      </c>
    </row>
    <row r="84" spans="1:6" hidden="1" outlineLevel="1">
      <c r="A84" s="2">
        <f t="shared" si="0"/>
        <v>15</v>
      </c>
      <c r="E84" s="21" t="s">
        <v>375</v>
      </c>
      <c r="F84" s="11"/>
    </row>
    <row r="85" spans="1:6" hidden="1" outlineLevel="1">
      <c r="A85" s="2">
        <f t="shared" si="0"/>
        <v>16</v>
      </c>
      <c r="E85" s="21" t="s">
        <v>378</v>
      </c>
      <c r="F85" s="11">
        <v>50000</v>
      </c>
    </row>
    <row r="86" spans="1:6" hidden="1" outlineLevel="1">
      <c r="A86" s="2">
        <f t="shared" si="0"/>
        <v>17</v>
      </c>
      <c r="E86" s="21" t="s">
        <v>382</v>
      </c>
      <c r="F86" s="11">
        <v>10000</v>
      </c>
    </row>
    <row r="87" spans="1:6" hidden="1" outlineLevel="1">
      <c r="A87" s="2">
        <f t="shared" si="0"/>
        <v>18</v>
      </c>
      <c r="E87" s="21" t="s">
        <v>75</v>
      </c>
    </row>
    <row r="88" spans="1:6" hidden="1" outlineLevel="1">
      <c r="A88" s="2">
        <f t="shared" si="0"/>
        <v>19</v>
      </c>
    </row>
    <row r="89" spans="1:6" hidden="1" outlineLevel="1">
      <c r="A89" s="2">
        <f t="shared" si="0"/>
        <v>20</v>
      </c>
      <c r="C89" s="2" t="s">
        <v>190</v>
      </c>
      <c r="E89" s="27" t="s">
        <v>389</v>
      </c>
      <c r="F89" s="11">
        <v>150000</v>
      </c>
    </row>
    <row r="90" spans="1:6" hidden="1" outlineLevel="1">
      <c r="A90" s="2">
        <f t="shared" si="0"/>
        <v>21</v>
      </c>
      <c r="E90" s="27" t="s">
        <v>392</v>
      </c>
      <c r="F90" s="11"/>
    </row>
    <row r="91" spans="1:6" hidden="1" outlineLevel="1">
      <c r="A91" s="2">
        <f t="shared" si="0"/>
        <v>22</v>
      </c>
      <c r="E91" s="27" t="s">
        <v>395</v>
      </c>
      <c r="F91" s="11"/>
    </row>
    <row r="92" spans="1:6" hidden="1" outlineLevel="1">
      <c r="A92" s="2">
        <f t="shared" si="0"/>
        <v>23</v>
      </c>
      <c r="E92" s="27" t="s">
        <v>398</v>
      </c>
      <c r="F92" s="11">
        <v>300000</v>
      </c>
    </row>
    <row r="93" spans="1:6" hidden="1" outlineLevel="1">
      <c r="A93" s="2">
        <f t="shared" si="0"/>
        <v>24</v>
      </c>
      <c r="E93" s="27" t="s">
        <v>401</v>
      </c>
      <c r="F93" s="11"/>
    </row>
    <row r="94" spans="1:6" hidden="1" outlineLevel="1">
      <c r="A94" s="2">
        <f t="shared" si="0"/>
        <v>25</v>
      </c>
      <c r="C94" s="9"/>
      <c r="D94" s="9"/>
      <c r="E94" s="32" t="s">
        <v>515</v>
      </c>
      <c r="F94" s="31">
        <v>600000</v>
      </c>
    </row>
    <row r="95" spans="1:6" hidden="1" outlineLevel="1">
      <c r="A95" s="2">
        <f t="shared" si="0"/>
        <v>26</v>
      </c>
    </row>
    <row r="96" spans="1:6" hidden="1" outlineLevel="1">
      <c r="A96" s="2">
        <f t="shared" si="0"/>
        <v>27</v>
      </c>
      <c r="C96" s="2" t="s">
        <v>191</v>
      </c>
      <c r="E96" s="6" t="s">
        <v>408</v>
      </c>
      <c r="F96" s="11">
        <v>7000</v>
      </c>
    </row>
    <row r="97" spans="1:6" hidden="1" outlineLevel="1">
      <c r="A97" s="2">
        <f t="shared" si="0"/>
        <v>28</v>
      </c>
      <c r="E97" s="6" t="s">
        <v>75</v>
      </c>
      <c r="F97" s="11">
        <v>2000</v>
      </c>
    </row>
    <row r="98" spans="1:6" hidden="1" outlineLevel="1">
      <c r="A98" s="2">
        <f t="shared" si="0"/>
        <v>29</v>
      </c>
    </row>
    <row r="99" spans="1:6" hidden="1" outlineLevel="1">
      <c r="A99" s="2">
        <f t="shared" si="0"/>
        <v>30</v>
      </c>
      <c r="C99" s="2" t="s">
        <v>516</v>
      </c>
      <c r="D99" s="2" t="s">
        <v>517</v>
      </c>
      <c r="E99" s="6" t="s">
        <v>503</v>
      </c>
      <c r="F99" s="11">
        <v>300000</v>
      </c>
    </row>
    <row r="100" spans="1:6" hidden="1" outlineLevel="1">
      <c r="A100" s="2">
        <f t="shared" si="0"/>
        <v>31</v>
      </c>
    </row>
    <row r="101" spans="1:6" hidden="1" outlineLevel="1">
      <c r="A101" s="2">
        <f t="shared" si="0"/>
        <v>32</v>
      </c>
      <c r="C101" s="2" t="s">
        <v>94</v>
      </c>
      <c r="D101" s="2" t="s">
        <v>94</v>
      </c>
      <c r="E101" s="6" t="s">
        <v>94</v>
      </c>
      <c r="F101" s="11">
        <v>60000</v>
      </c>
    </row>
    <row r="102" spans="1:6" hidden="1" outlineLevel="1">
      <c r="A102" s="2">
        <f t="shared" si="0"/>
        <v>33</v>
      </c>
    </row>
    <row r="103" spans="1:6" ht="26.4" hidden="1" outlineLevel="1">
      <c r="A103" s="2">
        <f t="shared" si="0"/>
        <v>34</v>
      </c>
      <c r="C103" s="8" t="s">
        <v>518</v>
      </c>
      <c r="D103" s="2" t="s">
        <v>519</v>
      </c>
      <c r="E103" s="2" t="s">
        <v>519</v>
      </c>
      <c r="F103" s="11">
        <v>300000</v>
      </c>
    </row>
    <row r="104" spans="1:6" hidden="1" outlineLevel="1">
      <c r="A104" s="2">
        <f t="shared" si="0"/>
        <v>35</v>
      </c>
    </row>
    <row r="105" spans="1:6" ht="39.6" hidden="1" outlineLevel="1">
      <c r="A105" s="2">
        <f t="shared" si="0"/>
        <v>36</v>
      </c>
      <c r="C105" s="8" t="s">
        <v>505</v>
      </c>
      <c r="E105" s="2" t="s">
        <v>448</v>
      </c>
      <c r="F105" s="11">
        <v>600000</v>
      </c>
    </row>
    <row r="106" spans="1:6" hidden="1" outlineLevel="1">
      <c r="A106" s="2">
        <f t="shared" si="0"/>
        <v>37</v>
      </c>
      <c r="E106" s="2" t="s">
        <v>452</v>
      </c>
      <c r="F106" s="11">
        <v>600000</v>
      </c>
    </row>
    <row r="107" spans="1:6" hidden="1" outlineLevel="1">
      <c r="A107" s="2">
        <f t="shared" si="0"/>
        <v>38</v>
      </c>
    </row>
    <row r="108" spans="1:6" hidden="1" outlineLevel="1">
      <c r="A108" s="2">
        <f t="shared" si="0"/>
        <v>39</v>
      </c>
      <c r="C108" s="2" t="s">
        <v>75</v>
      </c>
      <c r="D108" s="2" t="s">
        <v>520</v>
      </c>
      <c r="E108" s="6" t="s">
        <v>459</v>
      </c>
      <c r="F108" s="11">
        <v>10000</v>
      </c>
    </row>
    <row r="109" spans="1:6" hidden="1" outlineLevel="1">
      <c r="A109" s="2">
        <f t="shared" si="0"/>
        <v>40</v>
      </c>
      <c r="E109" s="6" t="s">
        <v>462</v>
      </c>
      <c r="F109" s="11">
        <v>6000</v>
      </c>
    </row>
    <row r="110" spans="1:6" hidden="1" outlineLevel="1">
      <c r="A110" s="2">
        <f t="shared" si="0"/>
        <v>41</v>
      </c>
      <c r="E110" s="6" t="s">
        <v>465</v>
      </c>
      <c r="F110" s="11">
        <v>15000</v>
      </c>
    </row>
    <row r="111" spans="1:6" hidden="1" outlineLevel="1">
      <c r="A111" s="2">
        <f t="shared" si="0"/>
        <v>42</v>
      </c>
      <c r="D111" s="2" t="s">
        <v>521</v>
      </c>
      <c r="E111" s="6" t="s">
        <v>468</v>
      </c>
      <c r="F111" s="11">
        <v>8000</v>
      </c>
    </row>
    <row r="112" spans="1:6" hidden="1" outlineLevel="1">
      <c r="A112" s="2">
        <f t="shared" si="0"/>
        <v>43</v>
      </c>
      <c r="E112" s="6" t="s">
        <v>469</v>
      </c>
      <c r="F112" s="11">
        <v>13000</v>
      </c>
    </row>
    <row r="113" hidden="1" outlineLevel="1"/>
    <row r="114" hidden="1" outlineLevel="1"/>
    <row r="115" hidden="1" outlineLevel="1"/>
    <row r="116" hidden="1" outlineLevel="1"/>
    <row r="117" hidden="1" outlineLevel="1"/>
    <row r="118" hidden="1" outlineLevel="1"/>
    <row r="119" hidden="1" outlineLevel="1"/>
    <row r="120" hidden="1" outlineLevel="1"/>
    <row r="121" hidden="1" outlineLevel="1"/>
    <row r="122" hidden="1" outlineLevel="1"/>
    <row r="123" hidden="1" outlineLevel="1"/>
    <row r="124" hidden="1" outlineLevel="1"/>
    <row r="125" hidden="1" outlineLevel="1"/>
    <row r="126" hidden="1" outlineLevel="1"/>
    <row r="127" hidden="1" outlineLevel="1"/>
    <row r="128" hidden="1" outlineLevel="1"/>
    <row r="129" hidden="1" outlineLevel="1"/>
    <row r="130" hidden="1" outlineLevel="1"/>
    <row r="131" hidden="1" outlineLevel="1"/>
    <row r="132" hidden="1" outlineLevel="1"/>
    <row r="133" hidden="1" outlineLevel="1"/>
    <row r="134" hidden="1" outlineLevel="1"/>
    <row r="135" hidden="1" outlineLevel="1"/>
    <row r="136" hidden="1" outlineLevel="1"/>
    <row r="137" hidden="1" outlineLevel="1"/>
    <row r="138" hidden="1" outlineLevel="1"/>
    <row r="139" hidden="1" outlineLevel="1"/>
    <row r="140" hidden="1" outlineLevel="1"/>
    <row r="141" hidden="1" outlineLevel="1"/>
    <row r="142" hidden="1" outlineLevel="1"/>
    <row r="143" hidden="1" outlineLevel="1"/>
    <row r="144" hidden="1" outlineLevel="1"/>
    <row r="145" hidden="1" outlineLevel="1"/>
    <row r="146" hidden="1" outlineLevel="1"/>
    <row r="147" hidden="1" outlineLevel="1"/>
    <row r="148" hidden="1" outlineLevel="1"/>
    <row r="149" hidden="1" outlineLevel="1"/>
    <row r="150" hidden="1" outlineLevel="1"/>
    <row r="151" hidden="1" outlineLevel="1"/>
    <row r="152" hidden="1" outlineLevel="1"/>
    <row r="153" hidden="1" outlineLevel="1"/>
    <row r="154" hidden="1" outlineLevel="1"/>
    <row r="155" hidden="1" outlineLevel="1"/>
    <row r="156" hidden="1" outlineLevel="1"/>
    <row r="157" hidden="1" outlineLevel="1"/>
    <row r="158" hidden="1" outlineLevel="1"/>
    <row r="159" hidden="1" outlineLevel="1"/>
    <row r="160" hidden="1" outlineLevel="1"/>
    <row r="161" hidden="1" outlineLevel="1"/>
    <row r="162" hidden="1" outlineLevel="1"/>
    <row r="163" hidden="1" outlineLevel="1"/>
    <row r="164" hidden="1" outlineLevel="1"/>
    <row r="165" hidden="1" outlineLevel="1"/>
    <row r="166" hidden="1" outlineLevel="1"/>
    <row r="167" hidden="1" outlineLevel="1"/>
    <row r="168" hidden="1" outlineLevel="1"/>
    <row r="169" hidden="1" outlineLevel="1"/>
    <row r="170" hidden="1" outlineLevel="1"/>
    <row r="171" hidden="1" outlineLevel="1"/>
    <row r="172" hidden="1" outlineLevel="1"/>
    <row r="173" hidden="1" outlineLevel="1"/>
    <row r="174" hidden="1" outlineLevel="1"/>
    <row r="175" hidden="1" outlineLevel="1"/>
    <row r="176" hidden="1" outlineLevel="1"/>
    <row r="177" hidden="1" outlineLevel="1"/>
    <row r="178" hidden="1" outlineLevel="1"/>
    <row r="179" hidden="1" outlineLevel="1"/>
    <row r="180" hidden="1" outlineLevel="1"/>
    <row r="181" hidden="1" outlineLevel="1"/>
    <row r="182" hidden="1" outlineLevel="1"/>
    <row r="183" hidden="1" outlineLevel="1"/>
    <row r="184" hidden="1" outlineLevel="1"/>
    <row r="185" hidden="1" outlineLevel="1"/>
    <row r="186" hidden="1" outlineLevel="1"/>
    <row r="187" hidden="1" outlineLevel="1"/>
    <row r="188" hidden="1" outlineLevel="1"/>
    <row r="189" hidden="1" outlineLevel="1"/>
    <row r="190" hidden="1" outlineLevel="1"/>
    <row r="191" hidden="1" outlineLevel="1"/>
    <row r="192" hidden="1" outlineLevel="1"/>
    <row r="193" hidden="1" outlineLevel="1"/>
    <row r="194" hidden="1" outlineLevel="1"/>
    <row r="195" hidden="1" outlineLevel="1"/>
    <row r="196" hidden="1" outlineLevel="1"/>
    <row r="197" hidden="1" outlineLevel="1"/>
    <row r="198" hidden="1" outlineLevel="1"/>
    <row r="199" hidden="1" outlineLevel="1"/>
    <row r="200" hidden="1" outlineLevel="1"/>
    <row r="201" hidden="1" outlineLevel="1"/>
    <row r="202" hidden="1" outlineLevel="1"/>
    <row r="203" hidden="1" outlineLevel="1"/>
    <row r="204" hidden="1" outlineLevel="1"/>
    <row r="205" hidden="1" outlineLevel="1"/>
    <row r="206" hidden="1" outlineLevel="1"/>
    <row r="207" hidden="1" outlineLevel="1"/>
    <row r="208" hidden="1" outlineLevel="1"/>
    <row r="209" hidden="1" outlineLevel="1"/>
    <row r="210" hidden="1" outlineLevel="1"/>
    <row r="211" hidden="1" outlineLevel="1"/>
    <row r="212" hidden="1" outlineLevel="1"/>
    <row r="213" hidden="1" outlineLevel="1"/>
    <row r="214" hidden="1" outlineLevel="1"/>
    <row r="215" hidden="1" outlineLevel="1"/>
    <row r="216" hidden="1" outlineLevel="1"/>
    <row r="217" hidden="1" outlineLevel="1"/>
    <row r="218" hidden="1" outlineLevel="1"/>
    <row r="219" hidden="1" outlineLevel="1"/>
    <row r="220" hidden="1" outlineLevel="1"/>
    <row r="221" hidden="1" outlineLevel="1"/>
    <row r="222" hidden="1" outlineLevel="1"/>
    <row r="223" hidden="1" outlineLevel="1"/>
    <row r="224" hidden="1" outlineLevel="1"/>
    <row r="225" hidden="1" outlineLevel="1"/>
    <row r="226" hidden="1" outlineLevel="1"/>
    <row r="227" hidden="1" outlineLevel="1"/>
    <row r="228" hidden="1" outlineLevel="1"/>
    <row r="229" hidden="1" outlineLevel="1"/>
    <row r="230" hidden="1" outlineLevel="1"/>
    <row r="231" hidden="1" outlineLevel="1"/>
    <row r="232" hidden="1" outlineLevel="1"/>
    <row r="233" hidden="1" outlineLevel="1"/>
    <row r="234" hidden="1" outlineLevel="1"/>
    <row r="235" hidden="1" outlineLevel="1"/>
    <row r="236" hidden="1" outlineLevel="1"/>
    <row r="237" hidden="1" outlineLevel="1"/>
    <row r="238" hidden="1" outlineLevel="1"/>
    <row r="239" hidden="1" outlineLevel="1"/>
    <row r="240" hidden="1" outlineLevel="1"/>
    <row r="241" hidden="1" outlineLevel="1"/>
    <row r="242" hidden="1" outlineLevel="1"/>
    <row r="243" hidden="1" outlineLevel="1"/>
    <row r="244" hidden="1" outlineLevel="1"/>
    <row r="245" hidden="1" outlineLevel="1"/>
    <row r="246" collapsed="1"/>
  </sheetData>
  <sheetProtection password="DE78" sheet="1" objects="1" scenarios="1"/>
  <phoneticPr fontId="91"/>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155"/>
  <sheetViews>
    <sheetView topLeftCell="A155" workbookViewId="0">
      <selection activeCell="Q44" sqref="Q44:Y44"/>
    </sheetView>
  </sheetViews>
  <sheetFormatPr defaultColWidth="9" defaultRowHeight="13.2" outlineLevelRow="1"/>
  <cols>
    <col min="1" max="2" width="4.33203125" style="2" customWidth="1"/>
    <col min="3" max="3" width="28.6640625" style="2" customWidth="1"/>
    <col min="4" max="16384" width="9" style="2"/>
  </cols>
  <sheetData>
    <row r="1" spans="3:5" hidden="1" outlineLevel="1"/>
    <row r="2" spans="3:5" hidden="1" outlineLevel="1">
      <c r="C2" s="2" t="s">
        <v>522</v>
      </c>
    </row>
    <row r="3" spans="3:5" hidden="1" outlineLevel="1"/>
    <row r="4" spans="3:5" hidden="1" outlineLevel="1">
      <c r="C4" s="613" t="s">
        <v>177</v>
      </c>
      <c r="D4" s="14" t="s">
        <v>24</v>
      </c>
      <c r="E4" s="2" t="s">
        <v>523</v>
      </c>
    </row>
    <row r="5" spans="3:5" hidden="1" outlineLevel="1">
      <c r="E5" s="2" t="s">
        <v>524</v>
      </c>
    </row>
    <row r="6" spans="3:5" hidden="1" outlineLevel="1"/>
    <row r="7" spans="3:5" hidden="1" outlineLevel="1">
      <c r="C7" s="2" t="s">
        <v>480</v>
      </c>
      <c r="D7" s="14" t="s">
        <v>35</v>
      </c>
      <c r="E7" s="2" t="s">
        <v>525</v>
      </c>
    </row>
    <row r="8" spans="3:5" hidden="1" outlineLevel="1">
      <c r="E8" s="2" t="s">
        <v>526</v>
      </c>
    </row>
    <row r="9" spans="3:5" hidden="1" outlineLevel="1">
      <c r="E9" s="2" t="s">
        <v>527</v>
      </c>
    </row>
    <row r="10" spans="3:5" hidden="1" outlineLevel="1">
      <c r="E10" s="2" t="s">
        <v>528</v>
      </c>
    </row>
    <row r="11" spans="3:5" hidden="1" outlineLevel="1"/>
    <row r="12" spans="3:5" hidden="1" outlineLevel="1">
      <c r="C12" s="2" t="s">
        <v>529</v>
      </c>
      <c r="D12" s="14" t="s">
        <v>530</v>
      </c>
      <c r="E12" s="2" t="s">
        <v>525</v>
      </c>
    </row>
    <row r="13" spans="3:5" hidden="1" outlineLevel="1">
      <c r="E13" s="2" t="s">
        <v>531</v>
      </c>
    </row>
    <row r="14" spans="3:5" hidden="1" outlineLevel="1">
      <c r="E14" s="2" t="s">
        <v>532</v>
      </c>
    </row>
    <row r="15" spans="3:5" hidden="1" outlineLevel="1">
      <c r="E15" s="2" t="s">
        <v>533</v>
      </c>
    </row>
    <row r="16" spans="3:5" hidden="1" outlineLevel="1"/>
    <row r="17" spans="3:5" hidden="1" outlineLevel="1">
      <c r="D17" s="14" t="s">
        <v>534</v>
      </c>
      <c r="E17" s="2" t="s">
        <v>535</v>
      </c>
    </row>
    <row r="18" spans="3:5" hidden="1" outlineLevel="1">
      <c r="E18" s="2" t="s">
        <v>536</v>
      </c>
    </row>
    <row r="19" spans="3:5" hidden="1" outlineLevel="1"/>
    <row r="20" spans="3:5" hidden="1" outlineLevel="1">
      <c r="D20" s="14" t="s">
        <v>537</v>
      </c>
      <c r="E20" s="2" t="s">
        <v>538</v>
      </c>
    </row>
    <row r="21" spans="3:5" hidden="1" outlineLevel="1">
      <c r="E21" s="2" t="s">
        <v>539</v>
      </c>
    </row>
    <row r="22" spans="3:5" hidden="1" outlineLevel="1">
      <c r="E22" s="2" t="s">
        <v>540</v>
      </c>
    </row>
    <row r="23" spans="3:5" hidden="1" outlineLevel="1"/>
    <row r="24" spans="3:5" hidden="1" outlineLevel="1">
      <c r="C24" s="2" t="s">
        <v>541</v>
      </c>
      <c r="D24" s="14" t="s">
        <v>542</v>
      </c>
      <c r="E24" s="2" t="s">
        <v>525</v>
      </c>
    </row>
    <row r="25" spans="3:5" hidden="1" outlineLevel="1">
      <c r="E25" s="2" t="s">
        <v>543</v>
      </c>
    </row>
    <row r="26" spans="3:5" hidden="1" outlineLevel="1">
      <c r="E26" s="2" t="s">
        <v>544</v>
      </c>
    </row>
    <row r="27" spans="3:5" hidden="1" outlineLevel="1">
      <c r="E27" s="2" t="s">
        <v>545</v>
      </c>
    </row>
    <row r="28" spans="3:5" hidden="1" outlineLevel="1"/>
    <row r="29" spans="3:5" hidden="1" outlineLevel="1">
      <c r="D29" s="14" t="s">
        <v>546</v>
      </c>
      <c r="E29" s="2" t="s">
        <v>547</v>
      </c>
    </row>
    <row r="30" spans="3:5" hidden="1" outlineLevel="1">
      <c r="E30" s="2" t="s">
        <v>540</v>
      </c>
    </row>
    <row r="31" spans="3:5" hidden="1" outlineLevel="1"/>
    <row r="32" spans="3:5" hidden="1" outlineLevel="1">
      <c r="C32" s="613" t="s">
        <v>548</v>
      </c>
      <c r="D32" s="14" t="s">
        <v>549</v>
      </c>
      <c r="E32" s="2" t="s">
        <v>550</v>
      </c>
    </row>
    <row r="33" spans="5:5" hidden="1" outlineLevel="1">
      <c r="E33" s="2" t="s">
        <v>551</v>
      </c>
    </row>
    <row r="34" spans="5:5" hidden="1" outlineLevel="1">
      <c r="E34" s="2" t="s">
        <v>552</v>
      </c>
    </row>
    <row r="35" spans="5:5" hidden="1" outlineLevel="1">
      <c r="E35" s="2" t="s">
        <v>553</v>
      </c>
    </row>
    <row r="36" spans="5:5" hidden="1" outlineLevel="1">
      <c r="E36" s="2" t="s">
        <v>554</v>
      </c>
    </row>
    <row r="37" spans="5:5" hidden="1" outlineLevel="1"/>
    <row r="38" spans="5:5" hidden="1" outlineLevel="1"/>
    <row r="39" spans="5:5" hidden="1" outlineLevel="1"/>
    <row r="40" spans="5:5" hidden="1" outlineLevel="1"/>
    <row r="41" spans="5:5" hidden="1" outlineLevel="1"/>
    <row r="42" spans="5:5" hidden="1" outlineLevel="1"/>
    <row r="43" spans="5:5" hidden="1" outlineLevel="1"/>
    <row r="44" spans="5:5" hidden="1" outlineLevel="1"/>
    <row r="45" spans="5:5" hidden="1" outlineLevel="1"/>
    <row r="46" spans="5:5" hidden="1" outlineLevel="1"/>
    <row r="47" spans="5:5" hidden="1" outlineLevel="1"/>
    <row r="48" spans="5:5" hidden="1" outlineLevel="1"/>
    <row r="49" hidden="1" outlineLevel="1"/>
    <row r="50" hidden="1" outlineLevel="1"/>
    <row r="51" hidden="1" outlineLevel="1"/>
    <row r="52" hidden="1" outlineLevel="1"/>
    <row r="53" hidden="1" outlineLevel="1"/>
    <row r="54" hidden="1" outlineLevel="1"/>
    <row r="55" hidden="1" outlineLevel="1"/>
    <row r="56" hidden="1" outlineLevel="1"/>
    <row r="57" hidden="1" outlineLevel="1"/>
    <row r="58" hidden="1" outlineLevel="1"/>
    <row r="59" hidden="1" outlineLevel="1"/>
    <row r="60" hidden="1" outlineLevel="1"/>
    <row r="61" hidden="1" outlineLevel="1"/>
    <row r="62" hidden="1" outlineLevel="1"/>
    <row r="63" hidden="1" outlineLevel="1"/>
    <row r="64" hidden="1" outlineLevel="1"/>
    <row r="65" hidden="1" outlineLevel="1"/>
    <row r="66" hidden="1" outlineLevel="1"/>
    <row r="67" hidden="1" outlineLevel="1"/>
    <row r="68" hidden="1" outlineLevel="1"/>
    <row r="69" hidden="1" outlineLevel="1"/>
    <row r="70" hidden="1" outlineLevel="1"/>
    <row r="71" hidden="1" outlineLevel="1"/>
    <row r="72" hidden="1" outlineLevel="1"/>
    <row r="73" hidden="1" outlineLevel="1"/>
    <row r="74" hidden="1" outlineLevel="1"/>
    <row r="75" hidden="1" outlineLevel="1"/>
    <row r="76" hidden="1" outlineLevel="1"/>
    <row r="77" hidden="1" outlineLevel="1"/>
    <row r="78" hidden="1" outlineLevel="1"/>
    <row r="79" hidden="1" outlineLevel="1"/>
    <row r="80" hidden="1" outlineLevel="1"/>
    <row r="81" hidden="1" outlineLevel="1"/>
    <row r="82" hidden="1" outlineLevel="1"/>
    <row r="83" hidden="1" outlineLevel="1"/>
    <row r="84" hidden="1" outlineLevel="1"/>
    <row r="85" hidden="1" outlineLevel="1"/>
    <row r="86" hidden="1" outlineLevel="1"/>
    <row r="87" hidden="1" outlineLevel="1"/>
    <row r="88" hidden="1" outlineLevel="1"/>
    <row r="89" hidden="1" outlineLevel="1"/>
    <row r="90" hidden="1" outlineLevel="1"/>
    <row r="91" hidden="1" outlineLevel="1"/>
    <row r="92" hidden="1" outlineLevel="1"/>
    <row r="93" hidden="1" outlineLevel="1"/>
    <row r="94" hidden="1" outlineLevel="1"/>
    <row r="95" hidden="1" outlineLevel="1"/>
    <row r="96" hidden="1" outlineLevel="1"/>
    <row r="97" hidden="1" outlineLevel="1"/>
    <row r="98" hidden="1" outlineLevel="1"/>
    <row r="99" hidden="1" outlineLevel="1"/>
    <row r="100" hidden="1" outlineLevel="1"/>
    <row r="101" hidden="1" outlineLevel="1"/>
    <row r="102" hidden="1" outlineLevel="1"/>
    <row r="103" hidden="1" outlineLevel="1"/>
    <row r="104" hidden="1" outlineLevel="1"/>
    <row r="105" hidden="1" outlineLevel="1"/>
    <row r="106" hidden="1" outlineLevel="1"/>
    <row r="107" hidden="1" outlineLevel="1"/>
    <row r="108" hidden="1" outlineLevel="1"/>
    <row r="109" hidden="1" outlineLevel="1"/>
    <row r="110" hidden="1" outlineLevel="1"/>
    <row r="111" hidden="1" outlineLevel="1"/>
    <row r="112" hidden="1" outlineLevel="1"/>
    <row r="113" hidden="1" outlineLevel="1"/>
    <row r="114" hidden="1" outlineLevel="1"/>
    <row r="115" hidden="1" outlineLevel="1"/>
    <row r="116" hidden="1" outlineLevel="1"/>
    <row r="117" hidden="1" outlineLevel="1"/>
    <row r="118" hidden="1" outlineLevel="1"/>
    <row r="119" hidden="1" outlineLevel="1"/>
    <row r="120" hidden="1" outlineLevel="1"/>
    <row r="121" hidden="1" outlineLevel="1"/>
    <row r="122" hidden="1" outlineLevel="1"/>
    <row r="123" hidden="1" outlineLevel="1"/>
    <row r="124" hidden="1" outlineLevel="1"/>
    <row r="125" hidden="1" outlineLevel="1"/>
    <row r="126" hidden="1" outlineLevel="1"/>
    <row r="127" hidden="1" outlineLevel="1"/>
    <row r="128" hidden="1" outlineLevel="1"/>
    <row r="129" hidden="1" outlineLevel="1"/>
    <row r="130" hidden="1" outlineLevel="1"/>
    <row r="131" hidden="1" outlineLevel="1"/>
    <row r="132" hidden="1" outlineLevel="1"/>
    <row r="133" hidden="1" outlineLevel="1"/>
    <row r="134" hidden="1" outlineLevel="1"/>
    <row r="135" hidden="1" outlineLevel="1"/>
    <row r="136" hidden="1" outlineLevel="1"/>
    <row r="137" hidden="1" outlineLevel="1"/>
    <row r="138" hidden="1" outlineLevel="1"/>
    <row r="139" hidden="1" outlineLevel="1"/>
    <row r="140" hidden="1" outlineLevel="1"/>
    <row r="141" hidden="1" outlineLevel="1"/>
    <row r="142" hidden="1" outlineLevel="1"/>
    <row r="143" hidden="1" outlineLevel="1"/>
    <row r="144" hidden="1" outlineLevel="1"/>
    <row r="145" hidden="1" outlineLevel="1"/>
    <row r="146" hidden="1" outlineLevel="1"/>
    <row r="147" hidden="1" outlineLevel="1"/>
    <row r="148" hidden="1" outlineLevel="1"/>
    <row r="149" hidden="1" outlineLevel="1"/>
    <row r="150" hidden="1" outlineLevel="1"/>
    <row r="151" hidden="1" outlineLevel="1"/>
    <row r="152" hidden="1" outlineLevel="1"/>
    <row r="153" hidden="1" outlineLevel="1"/>
    <row r="154" hidden="1" outlineLevel="1"/>
    <row r="155" collapsed="1"/>
  </sheetData>
  <sheetProtection password="DE78" sheet="1" objects="1" scenarios="1"/>
  <phoneticPr fontId="91"/>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86"/>
  <sheetViews>
    <sheetView topLeftCell="G86" workbookViewId="0">
      <selection activeCell="G94" sqref="G94"/>
    </sheetView>
  </sheetViews>
  <sheetFormatPr defaultColWidth="9" defaultRowHeight="13.2" outlineLevelRow="1"/>
  <cols>
    <col min="1" max="1" width="4.44140625" style="2" customWidth="1"/>
    <col min="2" max="2" width="10.21875" style="2" customWidth="1"/>
    <col min="3" max="3" width="17.77734375" style="2" customWidth="1"/>
    <col min="4" max="4" width="12.21875" style="2" customWidth="1"/>
    <col min="5" max="5" width="36.88671875" style="2" customWidth="1"/>
    <col min="6" max="6" width="17.77734375" style="2" customWidth="1"/>
    <col min="7" max="7" width="47.109375" style="2" customWidth="1"/>
    <col min="8" max="8" width="27.77734375" style="2" customWidth="1"/>
    <col min="9" max="10" width="35.6640625" style="2" customWidth="1"/>
    <col min="11" max="16384" width="9" style="2"/>
  </cols>
  <sheetData>
    <row r="1" spans="2:10" hidden="1" outlineLevel="1">
      <c r="E1" s="3" t="s">
        <v>555</v>
      </c>
      <c r="F1" s="4" t="s">
        <v>556</v>
      </c>
      <c r="G1" s="4"/>
      <c r="H1" s="4"/>
      <c r="I1" s="3" t="b">
        <v>1</v>
      </c>
      <c r="J1" s="3" t="b">
        <v>0</v>
      </c>
    </row>
    <row r="2" spans="2:10" hidden="1" outlineLevel="1">
      <c r="E2" s="3"/>
      <c r="F2" s="4"/>
      <c r="G2" s="4"/>
      <c r="H2" s="4"/>
      <c r="I2" s="3"/>
      <c r="J2" s="3"/>
    </row>
    <row r="3" spans="2:10" hidden="1" outlineLevel="1">
      <c r="B3" s="2" t="s">
        <v>557</v>
      </c>
      <c r="C3" s="2" t="s">
        <v>538</v>
      </c>
      <c r="E3" s="2" t="s">
        <v>558</v>
      </c>
      <c r="F3" s="2" t="s">
        <v>559</v>
      </c>
      <c r="G3" s="2" t="s">
        <v>475</v>
      </c>
      <c r="I3" s="2" t="s">
        <v>560</v>
      </c>
      <c r="J3" s="614" t="s">
        <v>404</v>
      </c>
    </row>
    <row r="4" spans="2:10" hidden="1" outlineLevel="1"/>
    <row r="5" spans="2:10" hidden="1" outlineLevel="1">
      <c r="C5" s="2" t="s">
        <v>481</v>
      </c>
      <c r="E5" s="5" t="s">
        <v>561</v>
      </c>
      <c r="F5" s="2" t="s">
        <v>479</v>
      </c>
      <c r="G5" s="2" t="s">
        <v>202</v>
      </c>
      <c r="I5" s="5" t="s">
        <v>268</v>
      </c>
      <c r="J5" s="614" t="s">
        <v>561</v>
      </c>
    </row>
    <row r="6" spans="2:10" hidden="1" outlineLevel="1">
      <c r="E6" s="5"/>
      <c r="F6" s="5" t="s">
        <v>561</v>
      </c>
      <c r="G6" s="3"/>
      <c r="H6" s="3"/>
      <c r="I6" s="2" t="s">
        <v>475</v>
      </c>
      <c r="J6" s="5" t="s">
        <v>268</v>
      </c>
    </row>
    <row r="7" spans="2:10" hidden="1" outlineLevel="1">
      <c r="E7" s="5"/>
      <c r="F7" s="5"/>
      <c r="G7" s="3"/>
      <c r="H7" s="3"/>
      <c r="J7" s="5"/>
    </row>
    <row r="8" spans="2:10" hidden="1" outlineLevel="1">
      <c r="C8" s="2" t="s">
        <v>562</v>
      </c>
      <c r="E8" s="5" t="s">
        <v>563</v>
      </c>
      <c r="F8" s="5" t="s">
        <v>564</v>
      </c>
      <c r="G8" s="6" t="s">
        <v>472</v>
      </c>
      <c r="H8" s="3"/>
      <c r="I8" s="2" t="s">
        <v>475</v>
      </c>
      <c r="J8" s="2" t="s">
        <v>565</v>
      </c>
    </row>
    <row r="9" spans="2:10" hidden="1" outlineLevel="1">
      <c r="E9" s="5" t="s">
        <v>566</v>
      </c>
      <c r="F9" s="5" t="s">
        <v>567</v>
      </c>
      <c r="G9" s="7">
        <v>121</v>
      </c>
      <c r="H9" s="3"/>
      <c r="I9" s="2" t="s">
        <v>475</v>
      </c>
      <c r="J9" s="5" t="s">
        <v>268</v>
      </c>
    </row>
    <row r="10" spans="2:10" hidden="1" outlineLevel="1">
      <c r="E10" s="5"/>
      <c r="F10" s="5"/>
      <c r="G10" s="7"/>
      <c r="H10" s="3"/>
      <c r="J10" s="5"/>
    </row>
    <row r="11" spans="2:10" ht="26.4" hidden="1" outlineLevel="1">
      <c r="C11" s="8" t="s">
        <v>492</v>
      </c>
      <c r="E11" s="5" t="s">
        <v>561</v>
      </c>
      <c r="F11" s="5" t="s">
        <v>568</v>
      </c>
      <c r="G11" s="7"/>
      <c r="H11" s="3"/>
      <c r="I11" s="2" t="s">
        <v>475</v>
      </c>
      <c r="J11" s="5" t="s">
        <v>268</v>
      </c>
    </row>
    <row r="12" spans="2:10" ht="26.4" hidden="1" outlineLevel="1">
      <c r="C12" s="8" t="s">
        <v>495</v>
      </c>
      <c r="E12" s="5" t="s">
        <v>561</v>
      </c>
      <c r="F12" s="5"/>
      <c r="G12" s="7"/>
      <c r="H12" s="3"/>
      <c r="I12" s="2" t="s">
        <v>475</v>
      </c>
      <c r="J12" s="5" t="s">
        <v>268</v>
      </c>
    </row>
    <row r="13" spans="2:10" hidden="1" outlineLevel="1">
      <c r="C13" s="8"/>
      <c r="E13" s="5"/>
      <c r="F13" s="5"/>
      <c r="G13" s="7"/>
      <c r="H13" s="3"/>
      <c r="J13" s="5"/>
    </row>
    <row r="14" spans="2:10" hidden="1" outlineLevel="1">
      <c r="C14" s="8" t="s">
        <v>191</v>
      </c>
      <c r="E14" s="5" t="s">
        <v>561</v>
      </c>
      <c r="F14" s="5" t="s">
        <v>569</v>
      </c>
      <c r="G14" s="7" t="s">
        <v>415</v>
      </c>
      <c r="H14" s="3"/>
      <c r="J14" s="5"/>
    </row>
    <row r="15" spans="2:10" hidden="1" outlineLevel="1">
      <c r="C15" s="8"/>
      <c r="E15" s="5"/>
      <c r="F15" s="5"/>
      <c r="G15" s="7"/>
      <c r="H15" s="3"/>
      <c r="J15" s="5"/>
    </row>
    <row r="16" spans="2:10" hidden="1" outlineLevel="1">
      <c r="C16" s="8"/>
      <c r="E16" s="5"/>
      <c r="F16" s="5"/>
      <c r="G16" s="7"/>
      <c r="H16" s="3"/>
      <c r="J16" s="5"/>
    </row>
    <row r="17" spans="2:10" hidden="1" outlineLevel="1">
      <c r="C17" s="8"/>
      <c r="E17" s="5"/>
      <c r="F17" s="5"/>
      <c r="G17" s="7"/>
      <c r="H17" s="3"/>
      <c r="J17" s="5"/>
    </row>
    <row r="18" spans="2:10" hidden="1" outlineLevel="1">
      <c r="E18" s="5"/>
      <c r="F18" s="5"/>
      <c r="G18" s="7"/>
      <c r="H18" s="3"/>
      <c r="J18" s="5"/>
    </row>
    <row r="19" spans="2:10" hidden="1" outlineLevel="1">
      <c r="E19" s="3"/>
      <c r="F19" s="3"/>
      <c r="G19" s="3"/>
      <c r="H19" s="3"/>
      <c r="I19" s="3"/>
      <c r="J19" s="3"/>
    </row>
    <row r="20" spans="2:10" hidden="1" outlineLevel="1">
      <c r="B20" s="2" t="s">
        <v>570</v>
      </c>
      <c r="C20" s="2" t="s">
        <v>571</v>
      </c>
      <c r="E20" s="2" t="s">
        <v>572</v>
      </c>
      <c r="F20" s="2" t="s">
        <v>573</v>
      </c>
      <c r="G20" s="2" t="str">
        <f>選択肢!$B$5</f>
        <v>実施報告書（完了実績報告用）</v>
      </c>
      <c r="I20" s="2" t="s">
        <v>574</v>
      </c>
      <c r="J20" s="2" t="s">
        <v>575</v>
      </c>
    </row>
    <row r="21" spans="2:10" hidden="1" outlineLevel="1">
      <c r="E21" s="2" t="s">
        <v>576</v>
      </c>
      <c r="F21" s="2" t="s">
        <v>573</v>
      </c>
      <c r="G21" s="2" t="str">
        <f>選択肢!$B$5</f>
        <v>実施報告書（完了実績報告用）</v>
      </c>
      <c r="I21" s="2" t="s">
        <v>577</v>
      </c>
      <c r="J21" s="2" t="s">
        <v>578</v>
      </c>
    </row>
    <row r="22" spans="2:10" hidden="1" outlineLevel="1">
      <c r="E22" s="2" t="s">
        <v>579</v>
      </c>
      <c r="F22" s="2" t="s">
        <v>573</v>
      </c>
      <c r="G22" s="2" t="str">
        <f>選択肢!$B$5</f>
        <v>実施報告書（完了実績報告用）</v>
      </c>
      <c r="I22" s="614" t="s">
        <v>404</v>
      </c>
      <c r="J22" s="2" t="s">
        <v>233</v>
      </c>
    </row>
    <row r="23" spans="2:10" hidden="1" outlineLevel="1">
      <c r="E23" s="2" t="s">
        <v>580</v>
      </c>
      <c r="F23" s="2" t="s">
        <v>573</v>
      </c>
      <c r="G23" s="2" t="str">
        <f>選択肢!$B$3</f>
        <v>実施計画書（交付申請用）</v>
      </c>
      <c r="I23" s="2" t="s">
        <v>404</v>
      </c>
      <c r="J23" s="2" t="s">
        <v>581</v>
      </c>
    </row>
    <row r="24" spans="2:10" hidden="1" outlineLevel="1">
      <c r="E24" s="2" t="s">
        <v>582</v>
      </c>
      <c r="F24" s="2" t="s">
        <v>573</v>
      </c>
      <c r="G24" s="2" t="str">
        <f>選択肢!$B$3</f>
        <v>実施計画書（交付申請用）</v>
      </c>
      <c r="I24" s="2" t="s">
        <v>583</v>
      </c>
      <c r="J24" s="614" t="s">
        <v>404</v>
      </c>
    </row>
    <row r="25" spans="2:10" hidden="1" outlineLevel="1">
      <c r="E25" s="9" t="s">
        <v>584</v>
      </c>
      <c r="F25" s="9" t="s">
        <v>573</v>
      </c>
      <c r="G25" s="9" t="str">
        <f>選択肢!$B$4</f>
        <v>中間報告書（中間報告用）</v>
      </c>
      <c r="H25" s="9"/>
      <c r="I25" s="9" t="s">
        <v>585</v>
      </c>
      <c r="J25" s="9" t="s">
        <v>565</v>
      </c>
    </row>
    <row r="26" spans="2:10" hidden="1" outlineLevel="1">
      <c r="E26" s="2" t="s">
        <v>566</v>
      </c>
      <c r="G26" s="2" t="str">
        <f>選択肢!$B$5</f>
        <v>実施報告書（完了実績報告用）</v>
      </c>
      <c r="I26" s="2" t="s">
        <v>585</v>
      </c>
      <c r="J26" s="614" t="s">
        <v>404</v>
      </c>
    </row>
    <row r="27" spans="2:10" hidden="1" outlineLevel="1">
      <c r="E27" s="2" t="s">
        <v>586</v>
      </c>
      <c r="F27" s="2" t="s">
        <v>573</v>
      </c>
      <c r="G27" s="2" t="str">
        <f>選択肢!$B$4</f>
        <v>中間報告書（中間報告用）</v>
      </c>
      <c r="I27" s="2" t="s">
        <v>587</v>
      </c>
      <c r="J27" s="614" t="s">
        <v>404</v>
      </c>
    </row>
    <row r="28" spans="2:10" hidden="1" outlineLevel="1">
      <c r="E28" s="2" t="s">
        <v>588</v>
      </c>
      <c r="F28" s="2" t="s">
        <v>573</v>
      </c>
      <c r="G28" s="2" t="str">
        <f>選択肢!$B$4</f>
        <v>中間報告書（中間報告用）</v>
      </c>
      <c r="I28" s="2" t="s">
        <v>589</v>
      </c>
      <c r="J28" s="2" t="s">
        <v>590</v>
      </c>
    </row>
    <row r="29" spans="2:10" hidden="1" outlineLevel="1">
      <c r="E29" s="2" t="s">
        <v>591</v>
      </c>
      <c r="G29" s="2" t="str">
        <f>選択肢!$B$5</f>
        <v>実施報告書（完了実績報告用）</v>
      </c>
      <c r="I29" s="2" t="s">
        <v>592</v>
      </c>
      <c r="J29" s="614" t="s">
        <v>404</v>
      </c>
    </row>
    <row r="30" spans="2:10" hidden="1" outlineLevel="1">
      <c r="E30" s="2" t="s">
        <v>593</v>
      </c>
      <c r="F30" s="2" t="s">
        <v>573</v>
      </c>
      <c r="G30" s="2" t="str">
        <f>選択肢!$B$4</f>
        <v>中間報告書（中間報告用）</v>
      </c>
      <c r="I30" s="2" t="s">
        <v>594</v>
      </c>
      <c r="J30" s="2" t="s">
        <v>595</v>
      </c>
    </row>
    <row r="31" spans="2:10" hidden="1" outlineLevel="1">
      <c r="E31" s="2" t="s">
        <v>596</v>
      </c>
      <c r="G31" s="2" t="str">
        <f>選択肢!$B$5</f>
        <v>実施報告書（完了実績報告用）</v>
      </c>
      <c r="I31" s="2" t="s">
        <v>597</v>
      </c>
      <c r="J31" s="614" t="s">
        <v>404</v>
      </c>
    </row>
    <row r="32" spans="2:10" hidden="1" outlineLevel="1">
      <c r="E32" s="2" t="s">
        <v>598</v>
      </c>
      <c r="F32" s="2" t="s">
        <v>573</v>
      </c>
      <c r="G32" s="2" t="str">
        <f>選択肢!$B$4</f>
        <v>中間報告書（中間報告用）</v>
      </c>
      <c r="I32" s="2" t="s">
        <v>599</v>
      </c>
      <c r="J32" s="2" t="s">
        <v>600</v>
      </c>
    </row>
    <row r="33" spans="2:10" hidden="1" outlineLevel="1">
      <c r="E33" s="2" t="s">
        <v>601</v>
      </c>
      <c r="G33" s="2" t="str">
        <f>選択肢!$B$5</f>
        <v>実施報告書（完了実績報告用）</v>
      </c>
      <c r="I33" s="2" t="s">
        <v>599</v>
      </c>
      <c r="J33" s="614" t="s">
        <v>404</v>
      </c>
    </row>
    <row r="34" spans="2:10" hidden="1" outlineLevel="1">
      <c r="E34" s="1" t="s">
        <v>602</v>
      </c>
      <c r="F34" s="2" t="s">
        <v>573</v>
      </c>
      <c r="G34" s="2" t="str">
        <f>選択肢!$B$4</f>
        <v>中間報告書（中間報告用）</v>
      </c>
      <c r="I34" s="2" t="s">
        <v>603</v>
      </c>
      <c r="J34" s="2" t="s">
        <v>604</v>
      </c>
    </row>
    <row r="35" spans="2:10" hidden="1" outlineLevel="1">
      <c r="E35" s="1" t="s">
        <v>605</v>
      </c>
      <c r="G35" s="2" t="str">
        <f>選択肢!$B$5</f>
        <v>実施報告書（完了実績報告用）</v>
      </c>
      <c r="I35" s="2" t="s">
        <v>606</v>
      </c>
      <c r="J35" s="615" t="s">
        <v>404</v>
      </c>
    </row>
    <row r="36" spans="2:10" s="1" customFormat="1" hidden="1" outlineLevel="1">
      <c r="E36" s="1" t="s">
        <v>607</v>
      </c>
      <c r="F36" s="1" t="s">
        <v>573</v>
      </c>
      <c r="G36" s="1" t="str">
        <f>選択肢!$B$5</f>
        <v>実施報告書（完了実績報告用）</v>
      </c>
      <c r="I36" s="1" t="s">
        <v>608</v>
      </c>
      <c r="J36" s="615" t="s">
        <v>404</v>
      </c>
    </row>
    <row r="37" spans="2:10" hidden="1" outlineLevel="1">
      <c r="E37" s="1" t="s">
        <v>609</v>
      </c>
      <c r="F37" s="1" t="s">
        <v>573</v>
      </c>
      <c r="G37" s="1" t="str">
        <f>選択肢!$B$5</f>
        <v>実施報告書（完了実績報告用）</v>
      </c>
      <c r="I37" s="2" t="s">
        <v>610</v>
      </c>
      <c r="J37" s="614" t="s">
        <v>404</v>
      </c>
    </row>
    <row r="38" spans="2:10" hidden="1" outlineLevel="1">
      <c r="E38" s="2" t="s">
        <v>611</v>
      </c>
      <c r="F38" s="2" t="s">
        <v>573</v>
      </c>
      <c r="G38" s="1" t="str">
        <f>選択肢!$B$5</f>
        <v>実施報告書（完了実績報告用）</v>
      </c>
      <c r="I38" s="2" t="s">
        <v>612</v>
      </c>
      <c r="J38" s="614" t="s">
        <v>404</v>
      </c>
    </row>
    <row r="39" spans="2:10" hidden="1" outlineLevel="1">
      <c r="I39" s="8"/>
      <c r="J39" s="8"/>
    </row>
    <row r="40" spans="2:10" hidden="1" outlineLevel="1">
      <c r="B40" s="2" t="s">
        <v>613</v>
      </c>
      <c r="C40" s="2" t="s">
        <v>614</v>
      </c>
      <c r="F40" s="2" t="s">
        <v>573</v>
      </c>
      <c r="G40" s="1" t="str">
        <f>選択肢!$B$5</f>
        <v>実施報告書（完了実績報告用）</v>
      </c>
      <c r="I40" s="8" t="s">
        <v>615</v>
      </c>
      <c r="J40" s="8" t="s">
        <v>616</v>
      </c>
    </row>
    <row r="41" spans="2:10" hidden="1" outlineLevel="1">
      <c r="C41" s="2" t="s">
        <v>571</v>
      </c>
      <c r="E41" s="2" t="s">
        <v>579</v>
      </c>
      <c r="F41" s="2" t="s">
        <v>573</v>
      </c>
      <c r="G41" s="1" t="str">
        <f>選択肢!$B$5</f>
        <v>実施報告書（完了実績報告用）</v>
      </c>
      <c r="I41" s="2" t="s">
        <v>617</v>
      </c>
      <c r="J41" s="2" t="s">
        <v>618</v>
      </c>
    </row>
    <row r="42" spans="2:10" hidden="1" outlineLevel="1">
      <c r="E42" s="2" t="s">
        <v>619</v>
      </c>
      <c r="F42" s="2" t="s">
        <v>573</v>
      </c>
      <c r="G42" s="1" t="str">
        <f>選択肢!$B$5</f>
        <v>実施報告書（完了実績報告用）</v>
      </c>
      <c r="I42" s="2" t="s">
        <v>620</v>
      </c>
      <c r="J42" s="2" t="s">
        <v>621</v>
      </c>
    </row>
    <row r="43" spans="2:10" hidden="1" outlineLevel="1">
      <c r="E43" s="2" t="s">
        <v>622</v>
      </c>
      <c r="F43" s="2" t="s">
        <v>623</v>
      </c>
      <c r="G43" s="10">
        <v>0.5</v>
      </c>
      <c r="I43" s="11">
        <v>600000</v>
      </c>
      <c r="J43" s="2" t="s">
        <v>565</v>
      </c>
    </row>
    <row r="44" spans="2:10" hidden="1" outlineLevel="1">
      <c r="E44" s="2" t="s">
        <v>566</v>
      </c>
      <c r="G44" s="10">
        <v>0.33333333333333298</v>
      </c>
      <c r="I44" s="11">
        <v>300000</v>
      </c>
      <c r="J44" s="614" t="s">
        <v>404</v>
      </c>
    </row>
    <row r="45" spans="2:10" hidden="1" outlineLevel="1">
      <c r="E45" s="2" t="s">
        <v>624</v>
      </c>
      <c r="F45" s="2" t="s">
        <v>573</v>
      </c>
      <c r="G45" s="1" t="str">
        <f>選択肢!$B$5</f>
        <v>実施報告書（完了実績報告用）</v>
      </c>
      <c r="I45" s="2" t="s">
        <v>625</v>
      </c>
      <c r="J45" s="2" t="s">
        <v>626</v>
      </c>
    </row>
    <row r="46" spans="2:10" hidden="1" outlineLevel="1">
      <c r="E46" s="2" t="s">
        <v>627</v>
      </c>
      <c r="F46" s="2" t="s">
        <v>573</v>
      </c>
      <c r="G46" s="2" t="str">
        <f>選択肢!$B$2</f>
        <v>1-1で文書の種類を選んでください</v>
      </c>
      <c r="I46" s="614" t="s">
        <v>404</v>
      </c>
      <c r="J46" s="2" t="s">
        <v>628</v>
      </c>
    </row>
    <row r="47" spans="2:10" hidden="1" outlineLevel="1">
      <c r="E47" s="2" t="s">
        <v>629</v>
      </c>
      <c r="G47" s="2" t="str">
        <f>選択肢!$B$3</f>
        <v>実施計画書（交付申請用）</v>
      </c>
      <c r="I47" s="2" t="s">
        <v>630</v>
      </c>
      <c r="J47" s="2" t="s">
        <v>631</v>
      </c>
    </row>
    <row r="48" spans="2:10" hidden="1" outlineLevel="1">
      <c r="E48" s="2" t="s">
        <v>632</v>
      </c>
      <c r="F48" s="2" t="s">
        <v>573</v>
      </c>
      <c r="G48" s="2" t="str">
        <f>選択肢!$B$4</f>
        <v>中間報告書（中間報告用）</v>
      </c>
      <c r="I48" s="2" t="s">
        <v>633</v>
      </c>
      <c r="J48" s="2" t="s">
        <v>590</v>
      </c>
    </row>
    <row r="49" spans="5:10" hidden="1" outlineLevel="1">
      <c r="E49" s="2" t="s">
        <v>591</v>
      </c>
      <c r="G49" s="1" t="str">
        <f>選択肢!$B$5</f>
        <v>実施報告書（完了実績報告用）</v>
      </c>
      <c r="I49" s="2" t="s">
        <v>633</v>
      </c>
      <c r="J49" s="614" t="s">
        <v>404</v>
      </c>
    </row>
    <row r="50" spans="5:10" hidden="1" outlineLevel="1">
      <c r="E50" s="2" t="s">
        <v>634</v>
      </c>
      <c r="F50" s="2" t="s">
        <v>573</v>
      </c>
      <c r="G50" s="2" t="str">
        <f>選択肢!$B$2</f>
        <v>1-1で文書の種類を選んでください</v>
      </c>
      <c r="I50" s="614" t="s">
        <v>404</v>
      </c>
      <c r="J50" s="2" t="s">
        <v>635</v>
      </c>
    </row>
    <row r="51" spans="5:10" hidden="1" outlineLevel="1">
      <c r="E51" s="2" t="s">
        <v>636</v>
      </c>
      <c r="G51" s="2" t="str">
        <f>選択肢!$B$3</f>
        <v>実施計画書（交付申請用）</v>
      </c>
      <c r="I51" s="2" t="s">
        <v>637</v>
      </c>
      <c r="J51" s="2" t="s">
        <v>638</v>
      </c>
    </row>
    <row r="52" spans="5:10" hidden="1" outlineLevel="1">
      <c r="E52" s="2" t="s">
        <v>639</v>
      </c>
      <c r="F52" s="2" t="s">
        <v>573</v>
      </c>
      <c r="G52" s="2" t="str">
        <f>選択肢!$B$4</f>
        <v>中間報告書（中間報告用）</v>
      </c>
      <c r="I52" s="2" t="s">
        <v>640</v>
      </c>
      <c r="J52" s="2" t="s">
        <v>595</v>
      </c>
    </row>
    <row r="53" spans="5:10" hidden="1" outlineLevel="1">
      <c r="E53" s="2" t="s">
        <v>596</v>
      </c>
      <c r="G53" s="1" t="str">
        <f>選択肢!$B$5</f>
        <v>実施報告書（完了実績報告用）</v>
      </c>
      <c r="I53" s="2" t="s">
        <v>641</v>
      </c>
      <c r="J53" s="614" t="s">
        <v>404</v>
      </c>
    </row>
    <row r="54" spans="5:10" hidden="1" outlineLevel="1">
      <c r="E54" s="2" t="s">
        <v>642</v>
      </c>
      <c r="F54" s="2" t="s">
        <v>573</v>
      </c>
      <c r="G54" s="1" t="str">
        <f>選択肢!$B$5</f>
        <v>実施報告書（完了実績報告用）</v>
      </c>
      <c r="I54" s="2" t="s">
        <v>643</v>
      </c>
      <c r="J54" s="614" t="s">
        <v>404</v>
      </c>
    </row>
    <row r="55" spans="5:10" hidden="1" outlineLevel="1">
      <c r="E55" s="2" t="s">
        <v>644</v>
      </c>
      <c r="F55" s="2" t="s">
        <v>573</v>
      </c>
      <c r="G55" s="2" t="str">
        <f>選択肢!$B$4</f>
        <v>中間報告書（中間報告用）</v>
      </c>
      <c r="I55" s="2" t="s">
        <v>637</v>
      </c>
      <c r="J55" s="2" t="s">
        <v>600</v>
      </c>
    </row>
    <row r="56" spans="5:10" hidden="1" outlineLevel="1">
      <c r="E56" s="2" t="s">
        <v>601</v>
      </c>
      <c r="G56" s="1" t="str">
        <f>選択肢!$B$5</f>
        <v>実施報告書（完了実績報告用）</v>
      </c>
      <c r="I56" s="2" t="s">
        <v>638</v>
      </c>
      <c r="J56" s="614" t="s">
        <v>404</v>
      </c>
    </row>
    <row r="57" spans="5:10" hidden="1" outlineLevel="1">
      <c r="E57" s="2" t="s">
        <v>645</v>
      </c>
      <c r="F57" s="2" t="s">
        <v>573</v>
      </c>
      <c r="G57" s="2" t="str">
        <f>選択肢!$B$2</f>
        <v>1-1で文書の種類を選んでください</v>
      </c>
      <c r="I57" s="614" t="s">
        <v>404</v>
      </c>
      <c r="J57" s="614" t="s">
        <v>646</v>
      </c>
    </row>
    <row r="58" spans="5:10" hidden="1" outlineLevel="1">
      <c r="E58" s="2" t="s">
        <v>647</v>
      </c>
      <c r="F58" s="2" t="s">
        <v>573</v>
      </c>
      <c r="G58" s="2" t="str">
        <f>選択肢!$B$3</f>
        <v>実施計画書（交付申請用）</v>
      </c>
      <c r="I58" s="2" t="s">
        <v>648</v>
      </c>
      <c r="J58" s="2" t="s">
        <v>604</v>
      </c>
    </row>
    <row r="59" spans="5:10" hidden="1" outlineLevel="1">
      <c r="E59" s="2" t="s">
        <v>605</v>
      </c>
      <c r="G59" s="2" t="str">
        <f>選択肢!$B$4</f>
        <v>中間報告書（中間報告用）</v>
      </c>
      <c r="I59" s="2" t="s">
        <v>648</v>
      </c>
      <c r="J59" s="2" t="s">
        <v>649</v>
      </c>
    </row>
    <row r="60" spans="5:10" hidden="1" outlineLevel="1">
      <c r="E60" s="2" t="s">
        <v>650</v>
      </c>
      <c r="G60" s="1" t="str">
        <f>選択肢!$B$5</f>
        <v>実施報告書（完了実績報告用）</v>
      </c>
      <c r="I60" s="2" t="s">
        <v>651</v>
      </c>
      <c r="J60" s="614" t="s">
        <v>404</v>
      </c>
    </row>
    <row r="61" spans="5:10" hidden="1" outlineLevel="1">
      <c r="E61" s="2" t="s">
        <v>652</v>
      </c>
      <c r="F61" s="2" t="s">
        <v>573</v>
      </c>
      <c r="G61" s="2" t="str">
        <f>選択肢!$B$3</f>
        <v>実施計画書（交付申請用）</v>
      </c>
      <c r="I61" s="2" t="s">
        <v>653</v>
      </c>
      <c r="J61" s="2" t="s">
        <v>654</v>
      </c>
    </row>
    <row r="62" spans="5:10" hidden="1" outlineLevel="1">
      <c r="E62" s="2" t="s">
        <v>655</v>
      </c>
      <c r="G62" s="2" t="str">
        <f>選択肢!$B$4</f>
        <v>中間報告書（中間報告用）</v>
      </c>
      <c r="I62" s="2" t="s">
        <v>656</v>
      </c>
      <c r="J62" s="2" t="s">
        <v>657</v>
      </c>
    </row>
    <row r="63" spans="5:10" hidden="1" outlineLevel="1">
      <c r="E63" s="2" t="s">
        <v>658</v>
      </c>
      <c r="G63" s="1" t="str">
        <f>選択肢!$B$5</f>
        <v>実施報告書（完了実績報告用）</v>
      </c>
      <c r="I63" s="2" t="s">
        <v>659</v>
      </c>
      <c r="J63" s="614" t="s">
        <v>404</v>
      </c>
    </row>
    <row r="64" spans="5:10" hidden="1" outlineLevel="1">
      <c r="E64" s="2" t="s">
        <v>660</v>
      </c>
      <c r="F64" s="2" t="s">
        <v>573</v>
      </c>
      <c r="G64" s="2" t="str">
        <f>選択肢!$B$2</f>
        <v>1-1で文書の種類を選んでください</v>
      </c>
      <c r="I64" s="614" t="s">
        <v>404</v>
      </c>
      <c r="J64" s="2" t="s">
        <v>661</v>
      </c>
    </row>
    <row r="65" spans="2:10" hidden="1" outlineLevel="1">
      <c r="E65" s="2" t="s">
        <v>662</v>
      </c>
      <c r="F65" s="2" t="s">
        <v>573</v>
      </c>
      <c r="G65" s="2" t="str">
        <f>選択肢!$B$3</f>
        <v>実施計画書（交付申請用）</v>
      </c>
      <c r="I65" s="2" t="s">
        <v>603</v>
      </c>
      <c r="J65" s="2" t="s">
        <v>663</v>
      </c>
    </row>
    <row r="66" spans="2:10" hidden="1" outlineLevel="1">
      <c r="E66" s="2" t="s">
        <v>664</v>
      </c>
      <c r="G66" s="2" t="str">
        <f>選択肢!$B$4</f>
        <v>中間報告書（中間報告用）</v>
      </c>
      <c r="I66" s="2" t="s">
        <v>603</v>
      </c>
      <c r="J66" s="2" t="s">
        <v>665</v>
      </c>
    </row>
    <row r="67" spans="2:10" hidden="1" outlineLevel="1">
      <c r="E67" s="2" t="s">
        <v>666</v>
      </c>
      <c r="G67" s="1" t="str">
        <f>選択肢!$B$5</f>
        <v>実施報告書（完了実績報告用）</v>
      </c>
      <c r="I67" s="2" t="s">
        <v>603</v>
      </c>
      <c r="J67" s="614" t="s">
        <v>404</v>
      </c>
    </row>
    <row r="68" spans="2:10" hidden="1" outlineLevel="1"/>
    <row r="69" spans="2:10" hidden="1" outlineLevel="1">
      <c r="E69" s="2" t="s">
        <v>667</v>
      </c>
      <c r="F69" s="2" t="s">
        <v>573</v>
      </c>
      <c r="G69" s="2" t="str">
        <f>選択肢!$B$5</f>
        <v>実施報告書（完了実績報告用）</v>
      </c>
      <c r="I69" s="2" t="s">
        <v>668</v>
      </c>
      <c r="J69" s="2" t="s">
        <v>669</v>
      </c>
    </row>
    <row r="70" spans="2:10" hidden="1" outlineLevel="1">
      <c r="G70" s="1"/>
    </row>
    <row r="71" spans="2:10" hidden="1" outlineLevel="1">
      <c r="C71" s="2" t="s">
        <v>538</v>
      </c>
      <c r="E71" s="2" t="s">
        <v>558</v>
      </c>
      <c r="F71" s="2" t="s">
        <v>559</v>
      </c>
      <c r="G71" s="2" t="s">
        <v>475</v>
      </c>
      <c r="I71" s="2" t="s">
        <v>560</v>
      </c>
      <c r="J71" s="614" t="s">
        <v>404</v>
      </c>
    </row>
    <row r="72" spans="2:10" hidden="1" outlineLevel="1"/>
    <row r="73" spans="2:10" hidden="1" outlineLevel="1"/>
    <row r="74" spans="2:10" hidden="1" outlineLevel="1"/>
    <row r="75" spans="2:10" hidden="1" outlineLevel="1">
      <c r="C75" s="2" t="s">
        <v>670</v>
      </c>
      <c r="E75" s="2" t="s">
        <v>671</v>
      </c>
      <c r="F75" s="2" t="s">
        <v>671</v>
      </c>
      <c r="G75" s="2" t="str">
        <f>選択肢!$G$53</f>
        <v>含む</v>
      </c>
      <c r="H75" s="12">
        <v>0.08</v>
      </c>
      <c r="I75" s="2" t="s">
        <v>672</v>
      </c>
    </row>
    <row r="76" spans="2:10" hidden="1" outlineLevel="1">
      <c r="H76" s="12"/>
    </row>
    <row r="77" spans="2:10" hidden="1" outlineLevel="1"/>
    <row r="78" spans="2:10" hidden="1" outlineLevel="1"/>
    <row r="79" spans="2:10" hidden="1" outlineLevel="1">
      <c r="B79" s="13" t="s">
        <v>673</v>
      </c>
      <c r="C79" s="13" t="s">
        <v>674</v>
      </c>
      <c r="D79" s="13"/>
      <c r="E79" s="13"/>
      <c r="F79" s="13"/>
      <c r="G79" s="13"/>
      <c r="H79" s="13"/>
      <c r="I79" s="13"/>
      <c r="J79" s="13"/>
    </row>
    <row r="80" spans="2:10" hidden="1" outlineLevel="1">
      <c r="B80" s="13"/>
      <c r="C80" s="13"/>
      <c r="D80" s="13"/>
      <c r="E80" s="13" t="s">
        <v>675</v>
      </c>
      <c r="F80" s="13" t="s">
        <v>573</v>
      </c>
      <c r="G80" s="13" t="str">
        <f>選択肢!$B$5</f>
        <v>実施報告書（完了実績報告用）</v>
      </c>
      <c r="H80" s="13"/>
      <c r="I80" s="13" t="s">
        <v>676</v>
      </c>
      <c r="J80" s="13" t="s">
        <v>677</v>
      </c>
    </row>
    <row r="81" spans="2:10" hidden="1" outlineLevel="1">
      <c r="B81" s="13"/>
      <c r="C81" s="13"/>
      <c r="D81" s="13"/>
      <c r="E81" s="13" t="s">
        <v>678</v>
      </c>
      <c r="F81" s="13" t="s">
        <v>573</v>
      </c>
      <c r="G81" s="13" t="str">
        <f>選択肢!$B$5</f>
        <v>実施報告書（完了実績報告用）</v>
      </c>
      <c r="H81" s="13"/>
      <c r="I81" s="13" t="s">
        <v>679</v>
      </c>
      <c r="J81" s="13" t="s">
        <v>680</v>
      </c>
    </row>
    <row r="82" spans="2:10" hidden="1" outlineLevel="1"/>
    <row r="83" spans="2:10" hidden="1" outlineLevel="1"/>
    <row r="84" spans="2:10" hidden="1" outlineLevel="1"/>
    <row r="85" spans="2:10" hidden="1" outlineLevel="1"/>
    <row r="86" spans="2:10" collapsed="1"/>
  </sheetData>
  <sheetProtection password="DE78" sheet="1" objects="1" scenarios="1"/>
  <phoneticPr fontId="9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XDT400"/>
  <sheetViews>
    <sheetView showGridLines="0" view="pageBreakPreview" zoomScale="60" zoomScaleNormal="50" workbookViewId="0">
      <selection activeCell="L8" sqref="L8:N8"/>
    </sheetView>
  </sheetViews>
  <sheetFormatPr defaultColWidth="9" defaultRowHeight="13.2"/>
  <cols>
    <col min="1" max="1" width="1.33203125" style="53" customWidth="1"/>
    <col min="2" max="8" width="2.6640625" style="53" customWidth="1"/>
    <col min="9" max="10" width="4.6640625" style="53" customWidth="1"/>
    <col min="11" max="11" width="3.77734375" style="53" customWidth="1"/>
    <col min="12" max="14" width="5.6640625" style="53" customWidth="1"/>
    <col min="15" max="17" width="6.6640625" style="53" customWidth="1"/>
    <col min="18" max="18" width="6.44140625" style="53" customWidth="1"/>
    <col min="19" max="21" width="6.77734375" style="53" customWidth="1"/>
    <col min="22" max="24" width="3.33203125" style="53" customWidth="1"/>
    <col min="25" max="25" width="4.88671875" style="53" customWidth="1"/>
    <col min="26" max="28" width="2.77734375" style="53" customWidth="1"/>
    <col min="29" max="29" width="5.77734375" style="513" customWidth="1"/>
    <col min="30" max="30" width="5.77734375" style="53" customWidth="1"/>
    <col min="31" max="31" width="9" style="513" customWidth="1"/>
    <col min="32" max="32" width="6.44140625" style="56" customWidth="1"/>
    <col min="33" max="34" width="9" style="56"/>
    <col min="35" max="41" width="2.6640625" style="53" customWidth="1"/>
    <col min="42" max="43" width="4.6640625" style="53" customWidth="1"/>
    <col min="44" max="44" width="3.77734375" style="53" customWidth="1"/>
    <col min="45" max="47" width="5.6640625" style="53" customWidth="1"/>
    <col min="48" max="50" width="6.6640625" style="53" customWidth="1"/>
    <col min="51" max="51" width="6.44140625" style="53" customWidth="1"/>
    <col min="52" max="54" width="6.77734375" style="53" customWidth="1"/>
    <col min="55" max="57" width="3.33203125" style="53" customWidth="1"/>
    <col min="58" max="58" width="4.88671875" style="53" customWidth="1"/>
    <col min="59" max="61" width="2.77734375" style="53" customWidth="1"/>
    <col min="62" max="62" width="5.77734375" style="513" customWidth="1"/>
    <col min="63" max="63" width="5.77734375" style="53" customWidth="1"/>
    <col min="64" max="64" width="9" style="513" customWidth="1"/>
    <col min="65" max="65" width="6.44140625" style="56" customWidth="1"/>
    <col min="66" max="16384" width="9" style="56"/>
  </cols>
  <sheetData>
    <row r="1" spans="1:65" ht="15" customHeight="1" thickBot="1">
      <c r="A1" s="514" t="s">
        <v>53</v>
      </c>
      <c r="B1" s="515"/>
      <c r="C1" s="516" t="s">
        <v>54</v>
      </c>
      <c r="D1" s="516"/>
      <c r="E1" s="516"/>
      <c r="F1" s="516"/>
      <c r="G1" s="516"/>
      <c r="H1" s="516"/>
      <c r="I1" s="515"/>
      <c r="J1" s="515"/>
      <c r="K1" s="515"/>
      <c r="L1" s="515"/>
      <c r="M1" s="515"/>
      <c r="N1" s="515"/>
      <c r="O1" s="515"/>
      <c r="P1" s="515"/>
      <c r="Q1" s="515"/>
      <c r="R1" s="515"/>
      <c r="S1" s="515"/>
      <c r="T1" s="515"/>
      <c r="U1" s="515"/>
      <c r="V1" s="1251" t="s">
        <v>3</v>
      </c>
      <c r="W1" s="1251"/>
      <c r="X1" s="1251"/>
      <c r="Y1" s="1252">
        <f>'別紙1-1 '!L9</f>
        <v>0</v>
      </c>
      <c r="Z1" s="1253"/>
      <c r="AA1" s="1253"/>
      <c r="AB1" s="1253"/>
      <c r="AC1" s="1254"/>
      <c r="AD1" s="571"/>
      <c r="AE1" s="515"/>
      <c r="AF1" s="526"/>
      <c r="AI1" s="515"/>
      <c r="AJ1" s="516" t="s">
        <v>54</v>
      </c>
      <c r="AK1" s="516"/>
      <c r="AL1" s="516"/>
      <c r="AM1" s="516"/>
      <c r="AN1" s="516"/>
      <c r="AO1" s="516"/>
      <c r="AP1" s="515"/>
      <c r="AQ1" s="515"/>
      <c r="AR1" s="515"/>
      <c r="AS1" s="515"/>
      <c r="AT1" s="515"/>
      <c r="AU1" s="515"/>
      <c r="AV1" s="515"/>
      <c r="AW1" s="515"/>
      <c r="AX1" s="515"/>
      <c r="AY1" s="515"/>
      <c r="AZ1" s="515"/>
      <c r="BA1" s="515"/>
      <c r="BB1" s="515"/>
      <c r="BC1" s="1251" t="s">
        <v>3</v>
      </c>
      <c r="BD1" s="1251"/>
      <c r="BE1" s="1251"/>
      <c r="BF1" s="1271">
        <f>'[11]別紙1-1 '!AS9</f>
        <v>0</v>
      </c>
      <c r="BG1" s="1272"/>
      <c r="BH1" s="1272"/>
      <c r="BI1" s="1272"/>
      <c r="BJ1" s="1273"/>
      <c r="BK1" s="571"/>
      <c r="BL1" s="515"/>
      <c r="BM1" s="526"/>
    </row>
    <row r="2" spans="1:65" ht="15" customHeight="1">
      <c r="B2" s="515"/>
      <c r="C2" s="515"/>
      <c r="D2" s="515"/>
      <c r="E2" s="515"/>
      <c r="F2" s="515"/>
      <c r="G2" s="515"/>
      <c r="H2" s="515"/>
      <c r="I2" s="515"/>
      <c r="J2" s="515"/>
      <c r="K2" s="515"/>
      <c r="L2" s="515"/>
      <c r="M2" s="515"/>
      <c r="N2" s="515"/>
      <c r="O2" s="515"/>
      <c r="P2" s="515"/>
      <c r="Q2" s="515"/>
      <c r="R2" s="515"/>
      <c r="S2" s="515"/>
      <c r="T2" s="515"/>
      <c r="U2" s="515"/>
      <c r="V2" s="1255" t="str">
        <f>'別紙1-1 '!K10</f>
        <v/>
      </c>
      <c r="W2" s="1255"/>
      <c r="X2" s="1255"/>
      <c r="Y2" s="1255"/>
      <c r="Z2" s="1255"/>
      <c r="AA2" s="1255"/>
      <c r="AB2" s="1255"/>
      <c r="AC2" s="1255"/>
      <c r="AD2" s="1255"/>
      <c r="AE2" s="515"/>
      <c r="AF2" s="526"/>
      <c r="AI2" s="515"/>
      <c r="AJ2" s="515"/>
      <c r="AK2" s="515"/>
      <c r="AL2" s="515"/>
      <c r="AM2" s="515"/>
      <c r="AN2" s="515"/>
      <c r="AO2" s="515"/>
      <c r="AP2" s="515"/>
      <c r="AQ2" s="515"/>
      <c r="AR2" s="515"/>
      <c r="AS2" s="515"/>
      <c r="AT2" s="515"/>
      <c r="AU2" s="515"/>
      <c r="AV2" s="515"/>
      <c r="AW2" s="515"/>
      <c r="AX2" s="515"/>
      <c r="AY2" s="515"/>
      <c r="AZ2" s="515"/>
      <c r="BA2" s="515"/>
      <c r="BB2" s="515"/>
      <c r="BC2" s="1274">
        <f>'[11]別紙1-1 '!AR10</f>
        <v>0</v>
      </c>
      <c r="BD2" s="1274"/>
      <c r="BE2" s="1274"/>
      <c r="BF2" s="1274"/>
      <c r="BG2" s="1274"/>
      <c r="BH2" s="1274"/>
      <c r="BI2" s="1274"/>
      <c r="BJ2" s="1274"/>
      <c r="BK2" s="1274"/>
      <c r="BL2" s="515"/>
      <c r="BM2" s="526"/>
    </row>
    <row r="3" spans="1:65" ht="15" customHeight="1">
      <c r="B3" s="515"/>
      <c r="C3" s="517"/>
      <c r="D3" s="517"/>
      <c r="E3" s="517"/>
      <c r="F3" s="517"/>
      <c r="G3" s="517"/>
      <c r="H3" s="517"/>
      <c r="I3" s="517"/>
      <c r="J3" s="517"/>
      <c r="K3" s="517"/>
      <c r="L3" s="517"/>
      <c r="M3" s="517"/>
      <c r="N3" s="517"/>
      <c r="O3" s="517"/>
      <c r="P3" s="517"/>
      <c r="Q3" s="517"/>
      <c r="R3" s="517"/>
      <c r="S3" s="517"/>
      <c r="T3" s="517"/>
      <c r="U3" s="541"/>
      <c r="V3" s="1256">
        <f>'別紙1-1 '!K11</f>
        <v>0</v>
      </c>
      <c r="W3" s="1256"/>
      <c r="X3" s="1256"/>
      <c r="Y3" s="1256"/>
      <c r="Z3" s="1256"/>
      <c r="AA3" s="1256"/>
      <c r="AB3" s="1256"/>
      <c r="AC3" s="1256"/>
      <c r="AD3" s="1256"/>
      <c r="AE3" s="515"/>
      <c r="AF3" s="526"/>
      <c r="AI3" s="515"/>
      <c r="AJ3" s="517"/>
      <c r="AK3" s="517"/>
      <c r="AL3" s="517"/>
      <c r="AM3" s="517"/>
      <c r="AN3" s="517"/>
      <c r="AO3" s="517"/>
      <c r="AP3" s="517"/>
      <c r="AQ3" s="517"/>
      <c r="AR3" s="517"/>
      <c r="AS3" s="517"/>
      <c r="AT3" s="517"/>
      <c r="AU3" s="517"/>
      <c r="AV3" s="517"/>
      <c r="AW3" s="517"/>
      <c r="AX3" s="517"/>
      <c r="AY3" s="517"/>
      <c r="AZ3" s="517"/>
      <c r="BA3" s="517"/>
      <c r="BB3" s="541"/>
      <c r="BC3" s="1275">
        <f>AP11</f>
        <v>0</v>
      </c>
      <c r="BD3" s="1275"/>
      <c r="BE3" s="1275"/>
      <c r="BF3" s="1275"/>
      <c r="BG3" s="1275"/>
      <c r="BH3" s="1275"/>
      <c r="BI3" s="1275"/>
      <c r="BJ3" s="1275"/>
      <c r="BK3" s="1275"/>
      <c r="BL3" s="515"/>
      <c r="BM3" s="526"/>
    </row>
    <row r="4" spans="1:65" ht="15.9" customHeight="1">
      <c r="B4" s="515"/>
      <c r="C4" s="520" t="s">
        <v>4</v>
      </c>
      <c r="D4" s="517"/>
      <c r="F4" s="517"/>
      <c r="G4" s="517"/>
      <c r="H4" s="518"/>
      <c r="I4" s="517"/>
      <c r="J4" s="517"/>
      <c r="K4" s="517"/>
      <c r="L4" s="517"/>
      <c r="M4" s="517"/>
      <c r="N4" s="517"/>
      <c r="O4" s="517"/>
      <c r="P4" s="715" t="str">
        <f>'別紙1-1 '!J13</f>
        <v>1-1で文書の種類を選んでください</v>
      </c>
      <c r="S4" s="517"/>
      <c r="T4" s="517"/>
      <c r="U4" s="541"/>
      <c r="V4" s="542"/>
      <c r="W4" s="542"/>
      <c r="X4" s="542"/>
      <c r="Y4" s="542"/>
      <c r="Z4" s="542"/>
      <c r="AA4" s="542"/>
      <c r="AB4" s="542"/>
      <c r="AC4" s="542"/>
      <c r="AD4" s="542"/>
      <c r="AE4" s="515"/>
      <c r="AF4" s="526"/>
      <c r="AI4" s="515"/>
      <c r="AK4" s="517"/>
      <c r="AM4" s="517"/>
      <c r="AN4" s="517"/>
      <c r="AO4" s="518"/>
      <c r="AP4" s="517"/>
      <c r="AQ4" s="517"/>
      <c r="AR4" s="517"/>
      <c r="AS4" s="517"/>
      <c r="AT4" s="517"/>
      <c r="AU4" s="517"/>
      <c r="AV4" s="517"/>
      <c r="AW4" s="517"/>
      <c r="AX4" s="517"/>
      <c r="AY4" s="517"/>
      <c r="AZ4" s="517"/>
      <c r="BA4" s="517"/>
      <c r="BB4" s="541"/>
      <c r="BC4" s="542"/>
      <c r="BD4" s="542"/>
      <c r="BE4" s="542"/>
      <c r="BF4" s="542"/>
      <c r="BG4" s="542"/>
      <c r="BH4" s="542"/>
      <c r="BI4" s="542"/>
      <c r="BJ4" s="542"/>
      <c r="BK4" s="542"/>
      <c r="BL4" s="515"/>
      <c r="BM4" s="526"/>
    </row>
    <row r="5" spans="1:65" s="510" customFormat="1" ht="16.5" customHeight="1">
      <c r="B5" s="519"/>
      <c r="D5" s="97"/>
      <c r="E5" s="97"/>
      <c r="F5" s="97"/>
      <c r="G5" s="97"/>
      <c r="H5" s="97"/>
      <c r="I5" s="519"/>
      <c r="J5" s="519"/>
      <c r="K5" s="529"/>
      <c r="L5" s="529"/>
      <c r="M5" s="529"/>
      <c r="N5" s="97"/>
      <c r="O5" s="97"/>
      <c r="P5" s="97"/>
      <c r="R5" s="632"/>
      <c r="S5" s="632"/>
      <c r="T5" s="632"/>
      <c r="U5" s="632"/>
      <c r="V5" s="632"/>
      <c r="W5" s="632"/>
      <c r="X5" s="632"/>
      <c r="Y5" s="632"/>
      <c r="Z5" s="632"/>
      <c r="AA5" s="632"/>
      <c r="AB5" s="632"/>
      <c r="AC5" s="632"/>
      <c r="AD5" s="632"/>
      <c r="AE5" s="519"/>
      <c r="AF5" s="519"/>
      <c r="AI5" s="519"/>
      <c r="AJ5" s="520" t="s">
        <v>4</v>
      </c>
      <c r="AK5" s="97"/>
      <c r="AL5" s="97"/>
      <c r="AM5" s="97"/>
      <c r="AN5" s="97"/>
      <c r="AO5" s="97"/>
      <c r="AP5" s="519"/>
      <c r="AQ5" s="519"/>
      <c r="AR5" s="529"/>
      <c r="AS5" s="529"/>
      <c r="AT5" s="529"/>
      <c r="AU5" s="97"/>
      <c r="AV5" s="97"/>
      <c r="AW5" s="97"/>
      <c r="AX5" s="640" t="str">
        <f>'[11]別紙1-1 '!$J$13</f>
        <v>実施計画書（交付申請用）</v>
      </c>
      <c r="AY5" s="632"/>
      <c r="AZ5" s="632"/>
      <c r="BA5" s="632"/>
      <c r="BB5" s="632"/>
      <c r="BC5" s="632"/>
      <c r="BD5" s="632"/>
      <c r="BE5" s="632"/>
      <c r="BF5" s="632"/>
      <c r="BG5" s="632"/>
      <c r="BH5" s="632"/>
      <c r="BI5" s="632"/>
      <c r="BJ5" s="632"/>
      <c r="BK5" s="632"/>
      <c r="BL5" s="519"/>
      <c r="BM5" s="519"/>
    </row>
    <row r="6" spans="1:65" ht="8.1" customHeight="1">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26"/>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26"/>
    </row>
    <row r="7" spans="1:65" ht="18" customHeight="1" thickBot="1">
      <c r="B7" s="515"/>
      <c r="C7" s="716" t="s">
        <v>55</v>
      </c>
      <c r="D7" s="522"/>
      <c r="E7" s="522"/>
      <c r="F7" s="522"/>
      <c r="G7" s="522"/>
      <c r="H7" s="522"/>
      <c r="I7" s="515"/>
      <c r="J7" s="515"/>
      <c r="K7" s="515"/>
      <c r="L7" s="515"/>
      <c r="M7" s="515"/>
      <c r="N7" s="72"/>
      <c r="O7" s="72"/>
      <c r="P7" s="72"/>
      <c r="Q7" s="72"/>
      <c r="R7" s="72"/>
      <c r="S7" s="72"/>
      <c r="T7" s="72"/>
      <c r="U7" s="72"/>
      <c r="V7" s="515"/>
      <c r="W7" s="515"/>
      <c r="X7" s="515"/>
      <c r="Y7" s="515"/>
      <c r="Z7" s="515"/>
      <c r="AA7" s="515"/>
      <c r="AB7" s="515"/>
      <c r="AC7" s="515"/>
      <c r="AD7" s="515"/>
      <c r="AE7" s="515"/>
      <c r="AF7" s="526"/>
      <c r="AI7" s="515"/>
      <c r="AJ7" s="521" t="s">
        <v>55</v>
      </c>
      <c r="AK7" s="522"/>
      <c r="AL7" s="522"/>
      <c r="AM7" s="522"/>
      <c r="AN7" s="522"/>
      <c r="AO7" s="522"/>
      <c r="AP7" s="515"/>
      <c r="AQ7" s="515"/>
      <c r="AR7" s="515"/>
      <c r="AS7" s="515"/>
      <c r="AT7" s="515"/>
      <c r="AU7" s="72"/>
      <c r="AV7" s="72"/>
      <c r="AW7" s="72"/>
      <c r="AX7" s="72"/>
      <c r="AY7" s="72"/>
      <c r="AZ7" s="72"/>
      <c r="BA7" s="72"/>
      <c r="BB7" s="72"/>
      <c r="BC7" s="515"/>
      <c r="BD7" s="515"/>
      <c r="BE7" s="515"/>
      <c r="BF7" s="515"/>
      <c r="BG7" s="515"/>
      <c r="BH7" s="515"/>
      <c r="BI7" s="515"/>
      <c r="BJ7" s="515"/>
      <c r="BK7" s="515"/>
      <c r="BL7" s="515"/>
      <c r="BM7" s="526"/>
    </row>
    <row r="8" spans="1:65" s="511" customFormat="1" ht="40.200000000000003" customHeight="1">
      <c r="B8" s="1239" t="s">
        <v>56</v>
      </c>
      <c r="C8" s="1240"/>
      <c r="D8" s="1240"/>
      <c r="E8" s="1240"/>
      <c r="F8" s="1240"/>
      <c r="G8" s="1240"/>
      <c r="H8" s="1240"/>
      <c r="I8" s="1257" t="s">
        <v>11</v>
      </c>
      <c r="J8" s="1258"/>
      <c r="K8" s="1259"/>
      <c r="L8" s="1260"/>
      <c r="M8" s="1261"/>
      <c r="N8" s="1262"/>
      <c r="O8" s="714" t="s">
        <v>12</v>
      </c>
      <c r="P8" s="1263"/>
      <c r="Q8" s="1264"/>
      <c r="R8" s="1265"/>
      <c r="S8" s="1266" t="s">
        <v>690</v>
      </c>
      <c r="T8" s="1266"/>
      <c r="U8" s="1266"/>
      <c r="V8" s="1267"/>
      <c r="W8" s="1267"/>
      <c r="X8" s="1267"/>
      <c r="Y8" s="1267"/>
      <c r="Z8" s="1267"/>
      <c r="AA8" s="1267"/>
      <c r="AB8" s="1268"/>
      <c r="AC8" s="1267"/>
      <c r="AD8" s="1269"/>
      <c r="AE8" s="1267"/>
      <c r="AF8" s="1270"/>
      <c r="AI8" s="1239" t="s">
        <v>56</v>
      </c>
      <c r="AJ8" s="1240"/>
      <c r="AK8" s="1240"/>
      <c r="AL8" s="1240"/>
      <c r="AM8" s="1240"/>
      <c r="AN8" s="1240"/>
      <c r="AO8" s="1240"/>
      <c r="AP8" s="1257" t="s">
        <v>11</v>
      </c>
      <c r="AQ8" s="1258"/>
      <c r="AR8" s="1259"/>
      <c r="AS8" s="1276"/>
      <c r="AT8" s="1277"/>
      <c r="AU8" s="1278"/>
      <c r="AV8" s="740" t="s">
        <v>12</v>
      </c>
      <c r="AW8" s="1279"/>
      <c r="AX8" s="1280"/>
      <c r="AY8" s="1281"/>
      <c r="AZ8" s="1266" t="s">
        <v>13</v>
      </c>
      <c r="BA8" s="1266"/>
      <c r="BB8" s="1266"/>
      <c r="BC8" s="1282"/>
      <c r="BD8" s="1282"/>
      <c r="BE8" s="1282"/>
      <c r="BF8" s="1282"/>
      <c r="BG8" s="1282"/>
      <c r="BH8" s="1282"/>
      <c r="BI8" s="1283"/>
      <c r="BJ8" s="1282"/>
      <c r="BK8" s="1284"/>
      <c r="BL8" s="1282"/>
      <c r="BM8" s="1285"/>
    </row>
    <row r="9" spans="1:65" s="511" customFormat="1" ht="40.200000000000003" customHeight="1">
      <c r="B9" s="1241"/>
      <c r="C9" s="1242"/>
      <c r="D9" s="1242"/>
      <c r="E9" s="1242"/>
      <c r="F9" s="1242"/>
      <c r="G9" s="1242"/>
      <c r="H9" s="1242"/>
      <c r="I9" s="1225" t="s">
        <v>57</v>
      </c>
      <c r="J9" s="1226"/>
      <c r="K9" s="1227"/>
      <c r="L9" s="1228"/>
      <c r="M9" s="1229"/>
      <c r="N9" s="1229"/>
      <c r="O9" s="1229"/>
      <c r="P9" s="1229"/>
      <c r="Q9" s="1229"/>
      <c r="R9" s="1229"/>
      <c r="S9" s="1229"/>
      <c r="T9" s="1229"/>
      <c r="U9" s="1229"/>
      <c r="V9" s="1229"/>
      <c r="W9" s="1229"/>
      <c r="X9" s="1229"/>
      <c r="Y9" s="1229"/>
      <c r="Z9" s="1229"/>
      <c r="AA9" s="1229"/>
      <c r="AB9" s="1229"/>
      <c r="AC9" s="1229"/>
      <c r="AD9" s="1229"/>
      <c r="AE9" s="1229"/>
      <c r="AF9" s="1230"/>
      <c r="AI9" s="1241"/>
      <c r="AJ9" s="1242"/>
      <c r="AK9" s="1242"/>
      <c r="AL9" s="1242"/>
      <c r="AM9" s="1242"/>
      <c r="AN9" s="1242"/>
      <c r="AO9" s="1242"/>
      <c r="AP9" s="1225" t="s">
        <v>57</v>
      </c>
      <c r="AQ9" s="1226"/>
      <c r="AR9" s="1227"/>
      <c r="AS9" s="1286"/>
      <c r="AT9" s="1286"/>
      <c r="AU9" s="1286"/>
      <c r="AV9" s="1286"/>
      <c r="AW9" s="1286"/>
      <c r="AX9" s="1286"/>
      <c r="AY9" s="1286"/>
      <c r="AZ9" s="1286"/>
      <c r="BA9" s="1286"/>
      <c r="BB9" s="1286"/>
      <c r="BC9" s="1286"/>
      <c r="BD9" s="1286"/>
      <c r="BE9" s="1286"/>
      <c r="BF9" s="1286"/>
      <c r="BG9" s="1286"/>
      <c r="BH9" s="1286"/>
      <c r="BI9" s="1287"/>
      <c r="BJ9" s="1286"/>
      <c r="BK9" s="1288"/>
      <c r="BL9" s="1286"/>
      <c r="BM9" s="1289"/>
    </row>
    <row r="10" spans="1:65" s="511" customFormat="1" ht="40.200000000000003" customHeight="1">
      <c r="B10" s="1243"/>
      <c r="C10" s="1244"/>
      <c r="D10" s="1244"/>
      <c r="E10" s="1244"/>
      <c r="F10" s="1244"/>
      <c r="G10" s="1244"/>
      <c r="H10" s="1244"/>
      <c r="I10" s="1231" t="s">
        <v>58</v>
      </c>
      <c r="J10" s="1232"/>
      <c r="K10" s="1233"/>
      <c r="L10" s="1228"/>
      <c r="M10" s="1229"/>
      <c r="N10" s="1229"/>
      <c r="O10" s="1229"/>
      <c r="P10" s="1229"/>
      <c r="Q10" s="1229"/>
      <c r="R10" s="1229"/>
      <c r="S10" s="1229"/>
      <c r="T10" s="1229"/>
      <c r="U10" s="1229"/>
      <c r="V10" s="1229"/>
      <c r="W10" s="1229"/>
      <c r="X10" s="1229"/>
      <c r="Y10" s="1229"/>
      <c r="Z10" s="1229"/>
      <c r="AA10" s="1229"/>
      <c r="AB10" s="1229"/>
      <c r="AC10" s="1229"/>
      <c r="AD10" s="1229"/>
      <c r="AE10" s="1229"/>
      <c r="AF10" s="1230"/>
      <c r="AI10" s="1243"/>
      <c r="AJ10" s="1244"/>
      <c r="AK10" s="1244"/>
      <c r="AL10" s="1244"/>
      <c r="AM10" s="1244"/>
      <c r="AN10" s="1244"/>
      <c r="AO10" s="1244"/>
      <c r="AP10" s="1231" t="s">
        <v>58</v>
      </c>
      <c r="AQ10" s="1232"/>
      <c r="AR10" s="1233"/>
      <c r="AS10" s="1286"/>
      <c r="AT10" s="1286"/>
      <c r="AU10" s="1286"/>
      <c r="AV10" s="1286"/>
      <c r="AW10" s="1286"/>
      <c r="AX10" s="1286"/>
      <c r="AY10" s="1286"/>
      <c r="AZ10" s="1286"/>
      <c r="BA10" s="1286"/>
      <c r="BB10" s="1286"/>
      <c r="BC10" s="1286"/>
      <c r="BD10" s="1286"/>
      <c r="BE10" s="1286"/>
      <c r="BF10" s="1286"/>
      <c r="BG10" s="1286"/>
      <c r="BH10" s="1286"/>
      <c r="BI10" s="1287"/>
      <c r="BJ10" s="1286"/>
      <c r="BK10" s="1288"/>
      <c r="BL10" s="1286"/>
      <c r="BM10" s="1289"/>
    </row>
    <row r="11" spans="1:65" s="511" customFormat="1" ht="40.200000000000003" customHeight="1">
      <c r="B11" s="1077" t="s">
        <v>695</v>
      </c>
      <c r="C11" s="1078"/>
      <c r="D11" s="1078"/>
      <c r="E11" s="1078"/>
      <c r="F11" s="1078"/>
      <c r="G11" s="1078"/>
      <c r="H11" s="1078"/>
      <c r="I11" s="1234"/>
      <c r="J11" s="1234"/>
      <c r="K11" s="1234"/>
      <c r="L11" s="1234"/>
      <c r="M11" s="1234"/>
      <c r="N11" s="1234"/>
      <c r="O11" s="1234"/>
      <c r="P11" s="1234"/>
      <c r="Q11" s="1234"/>
      <c r="R11" s="1234"/>
      <c r="S11" s="1234"/>
      <c r="T11" s="1234"/>
      <c r="U11" s="1234"/>
      <c r="V11" s="1234"/>
      <c r="W11" s="1234"/>
      <c r="X11" s="1234"/>
      <c r="Y11" s="1234"/>
      <c r="Z11" s="1234"/>
      <c r="AA11" s="1234"/>
      <c r="AB11" s="1235"/>
      <c r="AC11" s="1234"/>
      <c r="AD11" s="1236"/>
      <c r="AE11" s="1234"/>
      <c r="AF11" s="1237"/>
      <c r="AI11" s="1077" t="s">
        <v>740</v>
      </c>
      <c r="AJ11" s="1078"/>
      <c r="AK11" s="1078"/>
      <c r="AL11" s="1078"/>
      <c r="AM11" s="1078"/>
      <c r="AN11" s="1078"/>
      <c r="AO11" s="1078"/>
      <c r="AP11" s="1079"/>
      <c r="AQ11" s="1079"/>
      <c r="AR11" s="1079"/>
      <c r="AS11" s="1079"/>
      <c r="AT11" s="1079"/>
      <c r="AU11" s="1079"/>
      <c r="AV11" s="1079"/>
      <c r="AW11" s="1079"/>
      <c r="AX11" s="1079"/>
      <c r="AY11" s="1079"/>
      <c r="AZ11" s="1079"/>
      <c r="BA11" s="1079"/>
      <c r="BB11" s="1079"/>
      <c r="BC11" s="1079"/>
      <c r="BD11" s="1079"/>
      <c r="BE11" s="1079"/>
      <c r="BF11" s="1079"/>
      <c r="BG11" s="1079"/>
      <c r="BH11" s="1079"/>
      <c r="BI11" s="1080"/>
      <c r="BJ11" s="1079"/>
      <c r="BK11" s="1081"/>
      <c r="BL11" s="1079"/>
      <c r="BM11" s="1082"/>
    </row>
    <row r="12" spans="1:65" s="511" customFormat="1" ht="40.200000000000003" customHeight="1">
      <c r="B12" s="1083" t="s">
        <v>59</v>
      </c>
      <c r="C12" s="1084"/>
      <c r="D12" s="1084"/>
      <c r="E12" s="1084"/>
      <c r="F12" s="1084"/>
      <c r="G12" s="1084"/>
      <c r="H12" s="1084"/>
      <c r="I12" s="1085" t="s">
        <v>60</v>
      </c>
      <c r="J12" s="1085"/>
      <c r="K12" s="1085"/>
      <c r="L12" s="1238"/>
      <c r="M12" s="1238"/>
      <c r="N12" s="530" t="s">
        <v>61</v>
      </c>
      <c r="O12" s="1087" t="s">
        <v>710</v>
      </c>
      <c r="P12" s="1087"/>
      <c r="Q12" s="1087"/>
      <c r="R12" s="1087"/>
      <c r="S12" s="543"/>
      <c r="T12" s="544" t="str">
        <f>IF(S15=S16,IF(AC15=AC16,"",IF(AC15&gt;AC16,"分譲","賃貸")),IF(S15&gt;S16,"分譲","賃貸"))</f>
        <v/>
      </c>
      <c r="U12" s="545"/>
      <c r="V12" s="1088" t="s">
        <v>711</v>
      </c>
      <c r="W12" s="1088"/>
      <c r="X12" s="1088"/>
      <c r="Y12" s="1088"/>
      <c r="Z12" s="1088"/>
      <c r="AA12" s="1088"/>
      <c r="AB12" s="1051"/>
      <c r="AC12" s="1245"/>
      <c r="AD12" s="1246"/>
      <c r="AE12" s="1247"/>
      <c r="AF12" s="1094" t="s">
        <v>62</v>
      </c>
      <c r="AI12" s="1083" t="s">
        <v>59</v>
      </c>
      <c r="AJ12" s="1084"/>
      <c r="AK12" s="1084"/>
      <c r="AL12" s="1084"/>
      <c r="AM12" s="1084"/>
      <c r="AN12" s="1084"/>
      <c r="AO12" s="1084"/>
      <c r="AP12" s="1085" t="s">
        <v>60</v>
      </c>
      <c r="AQ12" s="1085"/>
      <c r="AR12" s="1085"/>
      <c r="AS12" s="1086"/>
      <c r="AT12" s="1086"/>
      <c r="AU12" s="530" t="s">
        <v>61</v>
      </c>
      <c r="AV12" s="1087" t="s">
        <v>741</v>
      </c>
      <c r="AW12" s="1087"/>
      <c r="AX12" s="1087"/>
      <c r="AY12" s="1087"/>
      <c r="AZ12" s="543"/>
      <c r="BA12" s="544" t="str">
        <f>IF(AZ15=AZ16,IF(BJ15=BJ16,"",IF(BJ15&gt;BJ16,"分譲","賃貸")),IF(AZ15&gt;AZ16,"分譲","賃貸"))</f>
        <v/>
      </c>
      <c r="BB12" s="545"/>
      <c r="BC12" s="1088" t="s">
        <v>742</v>
      </c>
      <c r="BD12" s="1088"/>
      <c r="BE12" s="1088"/>
      <c r="BF12" s="1088"/>
      <c r="BG12" s="1088"/>
      <c r="BH12" s="1088"/>
      <c r="BI12" s="1051"/>
      <c r="BJ12" s="1091"/>
      <c r="BK12" s="1092"/>
      <c r="BL12" s="1093"/>
      <c r="BM12" s="1094" t="s">
        <v>62</v>
      </c>
    </row>
    <row r="13" spans="1:65" s="511" customFormat="1" ht="40.200000000000003" customHeight="1">
      <c r="B13" s="1083"/>
      <c r="C13" s="1084"/>
      <c r="D13" s="1084"/>
      <c r="E13" s="1084"/>
      <c r="F13" s="1084"/>
      <c r="G13" s="1084"/>
      <c r="H13" s="1084"/>
      <c r="I13" s="1096" t="s">
        <v>697</v>
      </c>
      <c r="J13" s="1097"/>
      <c r="K13" s="1097"/>
      <c r="L13" s="1248"/>
      <c r="M13" s="1248"/>
      <c r="N13" s="531" t="s">
        <v>61</v>
      </c>
      <c r="O13" s="1073" t="s">
        <v>64</v>
      </c>
      <c r="P13" s="1073"/>
      <c r="Q13" s="1073"/>
      <c r="R13" s="1073"/>
      <c r="S13" s="1249">
        <f>COUNTIF($Z$21:$Z$30,"&gt;=50")</f>
        <v>0</v>
      </c>
      <c r="T13" s="1250"/>
      <c r="U13" s="546" t="s">
        <v>65</v>
      </c>
      <c r="V13" s="1089"/>
      <c r="W13" s="1089"/>
      <c r="X13" s="1089"/>
      <c r="Y13" s="1089"/>
      <c r="Z13" s="1089"/>
      <c r="AA13" s="1089"/>
      <c r="AB13" s="1090"/>
      <c r="AC13" s="1245"/>
      <c r="AD13" s="1246"/>
      <c r="AE13" s="1247"/>
      <c r="AF13" s="1095"/>
      <c r="AI13" s="1083"/>
      <c r="AJ13" s="1084"/>
      <c r="AK13" s="1084"/>
      <c r="AL13" s="1084"/>
      <c r="AM13" s="1084"/>
      <c r="AN13" s="1084"/>
      <c r="AO13" s="1084"/>
      <c r="AP13" s="1096" t="s">
        <v>63</v>
      </c>
      <c r="AQ13" s="1097"/>
      <c r="AR13" s="1097"/>
      <c r="AS13" s="1098"/>
      <c r="AT13" s="1098"/>
      <c r="AU13" s="531" t="s">
        <v>61</v>
      </c>
      <c r="AV13" s="1073" t="s">
        <v>64</v>
      </c>
      <c r="AW13" s="1073"/>
      <c r="AX13" s="1073"/>
      <c r="AY13" s="1073"/>
      <c r="AZ13" s="1099"/>
      <c r="BA13" s="1100"/>
      <c r="BB13" s="546" t="s">
        <v>65</v>
      </c>
      <c r="BC13" s="1089"/>
      <c r="BD13" s="1089"/>
      <c r="BE13" s="1089"/>
      <c r="BF13" s="1089"/>
      <c r="BG13" s="1089"/>
      <c r="BH13" s="1089"/>
      <c r="BI13" s="1090"/>
      <c r="BJ13" s="1091"/>
      <c r="BK13" s="1092"/>
      <c r="BL13" s="1093"/>
      <c r="BM13" s="1095"/>
    </row>
    <row r="14" spans="1:65" s="511" customFormat="1" ht="40.200000000000003" customHeight="1">
      <c r="B14" s="1068" t="s">
        <v>66</v>
      </c>
      <c r="C14" s="1069"/>
      <c r="D14" s="1069"/>
      <c r="E14" s="1069"/>
      <c r="F14" s="1069"/>
      <c r="G14" s="1069"/>
      <c r="H14" s="1070"/>
      <c r="I14" s="1216"/>
      <c r="J14" s="1217"/>
      <c r="K14" s="1217"/>
      <c r="L14" s="1217"/>
      <c r="M14" s="1217"/>
      <c r="N14" s="1217"/>
      <c r="O14" s="1073" t="s">
        <v>67</v>
      </c>
      <c r="P14" s="1073"/>
      <c r="Q14" s="1073"/>
      <c r="R14" s="1074"/>
      <c r="S14" s="1075">
        <f>SUM($S$15:$S$17)</f>
        <v>0</v>
      </c>
      <c r="T14" s="1076"/>
      <c r="U14" s="547" t="s">
        <v>68</v>
      </c>
      <c r="V14" s="1039" t="s">
        <v>69</v>
      </c>
      <c r="W14" s="1040"/>
      <c r="X14" s="1040"/>
      <c r="Y14" s="1040"/>
      <c r="Z14" s="1040"/>
      <c r="AA14" s="1040"/>
      <c r="AB14" s="1041"/>
      <c r="AC14" s="1218"/>
      <c r="AD14" s="1219"/>
      <c r="AE14" s="1219"/>
      <c r="AF14" s="572"/>
      <c r="AI14" s="1068" t="s">
        <v>66</v>
      </c>
      <c r="AJ14" s="1069"/>
      <c r="AK14" s="1069"/>
      <c r="AL14" s="1069"/>
      <c r="AM14" s="1069"/>
      <c r="AN14" s="1069"/>
      <c r="AO14" s="1070"/>
      <c r="AP14" s="1071"/>
      <c r="AQ14" s="1072"/>
      <c r="AR14" s="1072"/>
      <c r="AS14" s="1072"/>
      <c r="AT14" s="1072"/>
      <c r="AU14" s="1072"/>
      <c r="AV14" s="1073" t="s">
        <v>67</v>
      </c>
      <c r="AW14" s="1073"/>
      <c r="AX14" s="1073"/>
      <c r="AY14" s="1074"/>
      <c r="AZ14" s="1075"/>
      <c r="BA14" s="1076"/>
      <c r="BB14" s="547" t="s">
        <v>68</v>
      </c>
      <c r="BC14" s="1039" t="s">
        <v>69</v>
      </c>
      <c r="BD14" s="1040"/>
      <c r="BE14" s="1040"/>
      <c r="BF14" s="1040"/>
      <c r="BG14" s="1040"/>
      <c r="BH14" s="1040"/>
      <c r="BI14" s="1041"/>
      <c r="BJ14" s="1042"/>
      <c r="BK14" s="1043"/>
      <c r="BL14" s="1043"/>
      <c r="BM14" s="572"/>
    </row>
    <row r="15" spans="1:65" s="511" customFormat="1" ht="40.200000000000003" customHeight="1">
      <c r="B15" s="1044" t="s">
        <v>70</v>
      </c>
      <c r="C15" s="996"/>
      <c r="D15" s="996"/>
      <c r="E15" s="996"/>
      <c r="F15" s="996"/>
      <c r="G15" s="996"/>
      <c r="H15" s="996"/>
      <c r="I15" s="1220"/>
      <c r="J15" s="1221"/>
      <c r="K15" s="1221"/>
      <c r="L15" s="1221"/>
      <c r="M15" s="1221"/>
      <c r="N15" s="1222"/>
      <c r="O15" s="1048" t="s">
        <v>709</v>
      </c>
      <c r="P15" s="1049"/>
      <c r="Q15" s="1017"/>
      <c r="R15" s="548" t="s">
        <v>71</v>
      </c>
      <c r="S15" s="1223">
        <v>0</v>
      </c>
      <c r="T15" s="1224"/>
      <c r="U15" s="549" t="s">
        <v>68</v>
      </c>
      <c r="V15" s="1054" t="s">
        <v>72</v>
      </c>
      <c r="W15" s="1055"/>
      <c r="X15" s="1055"/>
      <c r="Y15" s="1055"/>
      <c r="Z15" s="1055"/>
      <c r="AA15" s="1055"/>
      <c r="AB15" s="1006"/>
      <c r="AC15" s="1209"/>
      <c r="AD15" s="1210"/>
      <c r="AE15" s="1211"/>
      <c r="AF15" s="713" t="s">
        <v>62</v>
      </c>
      <c r="AI15" s="1044" t="s">
        <v>70</v>
      </c>
      <c r="AJ15" s="996"/>
      <c r="AK15" s="996"/>
      <c r="AL15" s="996"/>
      <c r="AM15" s="996"/>
      <c r="AN15" s="996"/>
      <c r="AO15" s="996"/>
      <c r="AP15" s="1045"/>
      <c r="AQ15" s="1046"/>
      <c r="AR15" s="1046"/>
      <c r="AS15" s="1046"/>
      <c r="AT15" s="1046"/>
      <c r="AU15" s="1047"/>
      <c r="AV15" s="1048" t="s">
        <v>743</v>
      </c>
      <c r="AW15" s="1049"/>
      <c r="AX15" s="1017"/>
      <c r="AY15" s="548" t="s">
        <v>71</v>
      </c>
      <c r="AZ15" s="1052">
        <v>0</v>
      </c>
      <c r="BA15" s="1053"/>
      <c r="BB15" s="549" t="s">
        <v>68</v>
      </c>
      <c r="BC15" s="1054" t="s">
        <v>72</v>
      </c>
      <c r="BD15" s="1055"/>
      <c r="BE15" s="1055"/>
      <c r="BF15" s="1055"/>
      <c r="BG15" s="1055"/>
      <c r="BH15" s="1055"/>
      <c r="BI15" s="1006"/>
      <c r="BJ15" s="1056"/>
      <c r="BK15" s="1057"/>
      <c r="BL15" s="1058"/>
      <c r="BM15" s="739" t="s">
        <v>62</v>
      </c>
    </row>
    <row r="16" spans="1:65" s="511" customFormat="1" ht="40.200000000000003" customHeight="1">
      <c r="B16" s="1044" t="s">
        <v>736</v>
      </c>
      <c r="C16" s="996"/>
      <c r="D16" s="996"/>
      <c r="E16" s="996"/>
      <c r="F16" s="996"/>
      <c r="G16" s="996"/>
      <c r="H16" s="996"/>
      <c r="I16" s="1206"/>
      <c r="J16" s="1206"/>
      <c r="K16" s="1206"/>
      <c r="L16" s="1206"/>
      <c r="M16" s="1206"/>
      <c r="N16" s="1206"/>
      <c r="O16" s="1050"/>
      <c r="P16" s="1016"/>
      <c r="Q16" s="1017"/>
      <c r="R16" s="550" t="s">
        <v>73</v>
      </c>
      <c r="S16" s="1207"/>
      <c r="T16" s="1208"/>
      <c r="U16" s="551" t="s">
        <v>68</v>
      </c>
      <c r="V16" s="1062" t="s">
        <v>74</v>
      </c>
      <c r="W16" s="1063"/>
      <c r="X16" s="1063"/>
      <c r="Y16" s="1063"/>
      <c r="Z16" s="1063"/>
      <c r="AA16" s="1063"/>
      <c r="AB16" s="1025"/>
      <c r="AC16" s="1209"/>
      <c r="AD16" s="1210"/>
      <c r="AE16" s="1211"/>
      <c r="AF16" s="713" t="s">
        <v>62</v>
      </c>
      <c r="AI16" s="1044" t="s">
        <v>688</v>
      </c>
      <c r="AJ16" s="996"/>
      <c r="AK16" s="996"/>
      <c r="AL16" s="996"/>
      <c r="AM16" s="996"/>
      <c r="AN16" s="996"/>
      <c r="AO16" s="996"/>
      <c r="AP16" s="1059"/>
      <c r="AQ16" s="1059"/>
      <c r="AR16" s="1059"/>
      <c r="AS16" s="1059"/>
      <c r="AT16" s="1059"/>
      <c r="AU16" s="1059"/>
      <c r="AV16" s="1050"/>
      <c r="AW16" s="1016"/>
      <c r="AX16" s="1017"/>
      <c r="AY16" s="550" t="s">
        <v>73</v>
      </c>
      <c r="AZ16" s="1060"/>
      <c r="BA16" s="1061"/>
      <c r="BB16" s="551" t="s">
        <v>68</v>
      </c>
      <c r="BC16" s="1062" t="s">
        <v>74</v>
      </c>
      <c r="BD16" s="1063"/>
      <c r="BE16" s="1063"/>
      <c r="BF16" s="1063"/>
      <c r="BG16" s="1063"/>
      <c r="BH16" s="1063"/>
      <c r="BI16" s="1025"/>
      <c r="BJ16" s="1056"/>
      <c r="BK16" s="1057"/>
      <c r="BL16" s="1058"/>
      <c r="BM16" s="739" t="s">
        <v>62</v>
      </c>
    </row>
    <row r="17" spans="1:16348" s="511" customFormat="1" ht="40.200000000000003" customHeight="1">
      <c r="B17" s="1044"/>
      <c r="C17" s="996"/>
      <c r="D17" s="996"/>
      <c r="E17" s="996"/>
      <c r="F17" s="996"/>
      <c r="G17" s="996"/>
      <c r="H17" s="996"/>
      <c r="I17" s="1206"/>
      <c r="J17" s="1206"/>
      <c r="K17" s="1206"/>
      <c r="L17" s="1206"/>
      <c r="M17" s="1206"/>
      <c r="N17" s="1206"/>
      <c r="O17" s="1051"/>
      <c r="P17" s="1019"/>
      <c r="Q17" s="1020"/>
      <c r="R17" s="552" t="s">
        <v>75</v>
      </c>
      <c r="S17" s="1214"/>
      <c r="T17" s="1215"/>
      <c r="U17" s="549" t="s">
        <v>68</v>
      </c>
      <c r="V17" s="1066" t="s">
        <v>76</v>
      </c>
      <c r="W17" s="1067"/>
      <c r="X17" s="1067"/>
      <c r="Y17" s="1067"/>
      <c r="Z17" s="1067"/>
      <c r="AA17" s="1067"/>
      <c r="AB17" s="1005"/>
      <c r="AC17" s="1209"/>
      <c r="AD17" s="1210"/>
      <c r="AE17" s="1211"/>
      <c r="AF17" s="713" t="s">
        <v>62</v>
      </c>
      <c r="AI17" s="1044"/>
      <c r="AJ17" s="996"/>
      <c r="AK17" s="996"/>
      <c r="AL17" s="996"/>
      <c r="AM17" s="996"/>
      <c r="AN17" s="996"/>
      <c r="AO17" s="996"/>
      <c r="AP17" s="1059"/>
      <c r="AQ17" s="1059"/>
      <c r="AR17" s="1059"/>
      <c r="AS17" s="1059"/>
      <c r="AT17" s="1059"/>
      <c r="AU17" s="1059"/>
      <c r="AV17" s="1051"/>
      <c r="AW17" s="1019"/>
      <c r="AX17" s="1020"/>
      <c r="AY17" s="552" t="s">
        <v>75</v>
      </c>
      <c r="AZ17" s="1064"/>
      <c r="BA17" s="1065"/>
      <c r="BB17" s="549" t="s">
        <v>68</v>
      </c>
      <c r="BC17" s="1066" t="s">
        <v>76</v>
      </c>
      <c r="BD17" s="1067"/>
      <c r="BE17" s="1067"/>
      <c r="BF17" s="1067"/>
      <c r="BG17" s="1067"/>
      <c r="BH17" s="1067"/>
      <c r="BI17" s="1005"/>
      <c r="BJ17" s="1056"/>
      <c r="BK17" s="1057"/>
      <c r="BL17" s="1058"/>
      <c r="BM17" s="739" t="s">
        <v>62</v>
      </c>
    </row>
    <row r="18" spans="1:16348" s="511" customFormat="1" ht="21" customHeight="1">
      <c r="B18" s="991" t="s">
        <v>77</v>
      </c>
      <c r="C18" s="992"/>
      <c r="D18" s="992"/>
      <c r="E18" s="992"/>
      <c r="F18" s="992"/>
      <c r="G18" s="992"/>
      <c r="H18" s="992"/>
      <c r="I18" s="1103"/>
      <c r="J18" s="1103"/>
      <c r="K18" s="1103"/>
      <c r="L18" s="1103"/>
      <c r="M18" s="1103"/>
      <c r="N18" s="1103"/>
      <c r="O18" s="996" t="s">
        <v>698</v>
      </c>
      <c r="P18" s="996"/>
      <c r="Q18" s="996"/>
      <c r="R18" s="996"/>
      <c r="S18" s="1212"/>
      <c r="T18" s="1212"/>
      <c r="U18" s="999" t="s">
        <v>62</v>
      </c>
      <c r="V18" s="1001" t="s">
        <v>79</v>
      </c>
      <c r="W18" s="1002"/>
      <c r="X18" s="1002"/>
      <c r="Y18" s="1002"/>
      <c r="Z18" s="1002"/>
      <c r="AA18" s="1002"/>
      <c r="AB18" s="1003"/>
      <c r="AC18" s="1007" t="str">
        <f>IF(AND(AC15="",AC16="",AC17=""),"",AC15+AC16+AC17)</f>
        <v/>
      </c>
      <c r="AD18" s="1008"/>
      <c r="AE18" s="1009"/>
      <c r="AF18" s="1013" t="s">
        <v>62</v>
      </c>
      <c r="AI18" s="991" t="s">
        <v>77</v>
      </c>
      <c r="AJ18" s="992"/>
      <c r="AK18" s="992"/>
      <c r="AL18" s="992"/>
      <c r="AM18" s="992"/>
      <c r="AN18" s="992"/>
      <c r="AO18" s="992"/>
      <c r="AP18" s="995"/>
      <c r="AQ18" s="995"/>
      <c r="AR18" s="995"/>
      <c r="AS18" s="995"/>
      <c r="AT18" s="995"/>
      <c r="AU18" s="995"/>
      <c r="AV18" s="996" t="s">
        <v>78</v>
      </c>
      <c r="AW18" s="996"/>
      <c r="AX18" s="996"/>
      <c r="AY18" s="996"/>
      <c r="AZ18" s="997"/>
      <c r="BA18" s="997"/>
      <c r="BB18" s="999" t="s">
        <v>62</v>
      </c>
      <c r="BC18" s="1001" t="s">
        <v>79</v>
      </c>
      <c r="BD18" s="1002"/>
      <c r="BE18" s="1002"/>
      <c r="BF18" s="1002"/>
      <c r="BG18" s="1002"/>
      <c r="BH18" s="1002"/>
      <c r="BI18" s="1003"/>
      <c r="BJ18" s="1007" t="str">
        <f>IF(AND(BJ15="",BJ16="",BJ17=""),"",BJ15+BJ16+BJ17)</f>
        <v/>
      </c>
      <c r="BK18" s="1008"/>
      <c r="BL18" s="1009"/>
      <c r="BM18" s="1013" t="s">
        <v>62</v>
      </c>
    </row>
    <row r="19" spans="1:16348" s="511" customFormat="1" ht="21" customHeight="1">
      <c r="B19" s="993"/>
      <c r="C19" s="994"/>
      <c r="D19" s="994"/>
      <c r="E19" s="994"/>
      <c r="F19" s="994"/>
      <c r="G19" s="994"/>
      <c r="H19" s="994"/>
      <c r="I19" s="1103"/>
      <c r="J19" s="1103"/>
      <c r="K19" s="1103"/>
      <c r="L19" s="1103"/>
      <c r="M19" s="1103"/>
      <c r="N19" s="1103"/>
      <c r="O19" s="996"/>
      <c r="P19" s="996"/>
      <c r="Q19" s="996"/>
      <c r="R19" s="996"/>
      <c r="S19" s="1213"/>
      <c r="T19" s="1213"/>
      <c r="U19" s="1000"/>
      <c r="V19" s="1004"/>
      <c r="W19" s="1005"/>
      <c r="X19" s="1005"/>
      <c r="Y19" s="1005"/>
      <c r="Z19" s="1006"/>
      <c r="AA19" s="1006"/>
      <c r="AB19" s="1006"/>
      <c r="AC19" s="1010"/>
      <c r="AD19" s="1011"/>
      <c r="AE19" s="1012"/>
      <c r="AF19" s="1014"/>
      <c r="AI19" s="993"/>
      <c r="AJ19" s="994"/>
      <c r="AK19" s="994"/>
      <c r="AL19" s="994"/>
      <c r="AM19" s="994"/>
      <c r="AN19" s="994"/>
      <c r="AO19" s="994"/>
      <c r="AP19" s="995"/>
      <c r="AQ19" s="995"/>
      <c r="AR19" s="995"/>
      <c r="AS19" s="995"/>
      <c r="AT19" s="995"/>
      <c r="AU19" s="995"/>
      <c r="AV19" s="996"/>
      <c r="AW19" s="996"/>
      <c r="AX19" s="996"/>
      <c r="AY19" s="996"/>
      <c r="AZ19" s="998"/>
      <c r="BA19" s="998"/>
      <c r="BB19" s="1000"/>
      <c r="BC19" s="1004"/>
      <c r="BD19" s="1005"/>
      <c r="BE19" s="1005"/>
      <c r="BF19" s="1005"/>
      <c r="BG19" s="1006"/>
      <c r="BH19" s="1006"/>
      <c r="BI19" s="1006"/>
      <c r="BJ19" s="1010"/>
      <c r="BK19" s="1011"/>
      <c r="BL19" s="1012"/>
      <c r="BM19" s="1014"/>
    </row>
    <row r="20" spans="1:16348" s="511" customFormat="1" ht="40.200000000000003" customHeight="1">
      <c r="B20" s="1015" t="s">
        <v>708</v>
      </c>
      <c r="C20" s="1016"/>
      <c r="D20" s="1016"/>
      <c r="E20" s="1016"/>
      <c r="F20" s="1016"/>
      <c r="G20" s="1016"/>
      <c r="H20" s="1017"/>
      <c r="I20" s="1021" t="s">
        <v>80</v>
      </c>
      <c r="J20" s="1021"/>
      <c r="K20" s="1021"/>
      <c r="L20" s="1022" t="s">
        <v>81</v>
      </c>
      <c r="M20" s="1022"/>
      <c r="N20" s="1023"/>
      <c r="O20" s="1024" t="s">
        <v>82</v>
      </c>
      <c r="P20" s="1025"/>
      <c r="Q20" s="1025"/>
      <c r="R20" s="1026"/>
      <c r="S20" s="1025" t="s">
        <v>83</v>
      </c>
      <c r="T20" s="1025"/>
      <c r="U20" s="1025"/>
      <c r="V20" s="1025"/>
      <c r="W20" s="1025"/>
      <c r="X20" s="1025"/>
      <c r="Y20" s="1025"/>
      <c r="Z20" s="1027" t="s">
        <v>84</v>
      </c>
      <c r="AA20" s="1027"/>
      <c r="AB20" s="1028"/>
      <c r="AC20" s="1027"/>
      <c r="AD20" s="1029"/>
      <c r="AE20" s="1027"/>
      <c r="AF20" s="1030"/>
      <c r="AI20" s="1015" t="s">
        <v>744</v>
      </c>
      <c r="AJ20" s="1016"/>
      <c r="AK20" s="1016"/>
      <c r="AL20" s="1016"/>
      <c r="AM20" s="1016"/>
      <c r="AN20" s="1016"/>
      <c r="AO20" s="1017"/>
      <c r="AP20" s="1021" t="s">
        <v>80</v>
      </c>
      <c r="AQ20" s="1021"/>
      <c r="AR20" s="1021"/>
      <c r="AS20" s="1022" t="s">
        <v>81</v>
      </c>
      <c r="AT20" s="1022"/>
      <c r="AU20" s="1023"/>
      <c r="AV20" s="1024" t="s">
        <v>82</v>
      </c>
      <c r="AW20" s="1025"/>
      <c r="AX20" s="1025"/>
      <c r="AY20" s="1026"/>
      <c r="AZ20" s="1025" t="s">
        <v>83</v>
      </c>
      <c r="BA20" s="1025"/>
      <c r="BB20" s="1025"/>
      <c r="BC20" s="1025"/>
      <c r="BD20" s="1025"/>
      <c r="BE20" s="1025"/>
      <c r="BF20" s="1025"/>
      <c r="BG20" s="1027" t="s">
        <v>84</v>
      </c>
      <c r="BH20" s="1027"/>
      <c r="BI20" s="1028"/>
      <c r="BJ20" s="1027"/>
      <c r="BK20" s="1029"/>
      <c r="BL20" s="1027"/>
      <c r="BM20" s="1030"/>
    </row>
    <row r="21" spans="1:16348" s="511" customFormat="1" ht="40.200000000000003" customHeight="1">
      <c r="B21" s="1015"/>
      <c r="C21" s="1016"/>
      <c r="D21" s="1016"/>
      <c r="E21" s="1016"/>
      <c r="F21" s="1016"/>
      <c r="G21" s="1016"/>
      <c r="H21" s="1017"/>
      <c r="I21" s="1104"/>
      <c r="J21" s="1105"/>
      <c r="K21" s="1106"/>
      <c r="L21" s="1104"/>
      <c r="M21" s="1105"/>
      <c r="N21" s="1106"/>
      <c r="O21" s="1115"/>
      <c r="P21" s="1116"/>
      <c r="Q21" s="1116"/>
      <c r="R21" s="553" t="s">
        <v>62</v>
      </c>
      <c r="S21" s="1117"/>
      <c r="T21" s="1117"/>
      <c r="U21" s="1117"/>
      <c r="V21" s="1117"/>
      <c r="W21" s="554"/>
      <c r="X21" s="554" t="s">
        <v>62</v>
      </c>
      <c r="Y21" s="553"/>
      <c r="Z21" s="1037" t="str">
        <f t="shared" ref="Z21:Z30" si="0">IF(OR(O21="",O21=0),"",ROUNDDOWN(S21/O21*100,2))</f>
        <v/>
      </c>
      <c r="AA21" s="1038"/>
      <c r="AB21" s="1038"/>
      <c r="AC21" s="1038"/>
      <c r="AD21" s="1038"/>
      <c r="AE21" s="1038"/>
      <c r="AF21" s="573" t="s">
        <v>85</v>
      </c>
      <c r="AI21" s="1015"/>
      <c r="AJ21" s="1016"/>
      <c r="AK21" s="1016"/>
      <c r="AL21" s="1016"/>
      <c r="AM21" s="1016"/>
      <c r="AN21" s="1016"/>
      <c r="AO21" s="1017"/>
      <c r="AP21" s="995"/>
      <c r="AQ21" s="995"/>
      <c r="AR21" s="995"/>
      <c r="AS21" s="1031"/>
      <c r="AT21" s="1032"/>
      <c r="AU21" s="1033"/>
      <c r="AV21" s="1034"/>
      <c r="AW21" s="1035"/>
      <c r="AX21" s="1035"/>
      <c r="AY21" s="553" t="s">
        <v>62</v>
      </c>
      <c r="AZ21" s="1036"/>
      <c r="BA21" s="1036"/>
      <c r="BB21" s="1036"/>
      <c r="BC21" s="1036"/>
      <c r="BD21" s="554"/>
      <c r="BE21" s="554" t="s">
        <v>62</v>
      </c>
      <c r="BF21" s="553"/>
      <c r="BG21" s="1037" t="str">
        <f t="shared" ref="BG21:BG30" si="1">IF(OR(AV21="",AV21=0),"",ROUNDDOWN(AZ21/AV21*100,2))</f>
        <v/>
      </c>
      <c r="BH21" s="1038"/>
      <c r="BI21" s="1038"/>
      <c r="BJ21" s="1038"/>
      <c r="BK21" s="1038"/>
      <c r="BL21" s="1038"/>
      <c r="BM21" s="573" t="s">
        <v>85</v>
      </c>
    </row>
    <row r="22" spans="1:16348" s="511" customFormat="1" ht="40.200000000000003" customHeight="1">
      <c r="B22" s="1015"/>
      <c r="C22" s="1016"/>
      <c r="D22" s="1016"/>
      <c r="E22" s="1016"/>
      <c r="F22" s="1016"/>
      <c r="G22" s="1016"/>
      <c r="H22" s="1017"/>
      <c r="I22" s="1103"/>
      <c r="J22" s="1103"/>
      <c r="K22" s="1103"/>
      <c r="L22" s="1104"/>
      <c r="M22" s="1105"/>
      <c r="N22" s="1106"/>
      <c r="O22" s="1115"/>
      <c r="P22" s="1116"/>
      <c r="Q22" s="1116"/>
      <c r="R22" s="553" t="s">
        <v>62</v>
      </c>
      <c r="S22" s="1117"/>
      <c r="T22" s="1117"/>
      <c r="U22" s="1117"/>
      <c r="V22" s="1117"/>
      <c r="W22" s="554"/>
      <c r="X22" s="554" t="s">
        <v>62</v>
      </c>
      <c r="Y22" s="553"/>
      <c r="Z22" s="1037" t="str">
        <f t="shared" ref="Z22" si="2">IF(OR(O22="",O22=0),"",ROUNDDOWN(S22/O22*100,2))</f>
        <v/>
      </c>
      <c r="AA22" s="1038"/>
      <c r="AB22" s="1038"/>
      <c r="AC22" s="1038"/>
      <c r="AD22" s="1038"/>
      <c r="AE22" s="1038"/>
      <c r="AF22" s="573" t="s">
        <v>85</v>
      </c>
      <c r="AI22" s="1015"/>
      <c r="AJ22" s="1016"/>
      <c r="AK22" s="1016"/>
      <c r="AL22" s="1016"/>
      <c r="AM22" s="1016"/>
      <c r="AN22" s="1016"/>
      <c r="AO22" s="1017"/>
      <c r="AP22" s="995"/>
      <c r="AQ22" s="995"/>
      <c r="AR22" s="995"/>
      <c r="AS22" s="1031"/>
      <c r="AT22" s="1032"/>
      <c r="AU22" s="1033"/>
      <c r="AV22" s="1034"/>
      <c r="AW22" s="1035"/>
      <c r="AX22" s="1035"/>
      <c r="AY22" s="553" t="s">
        <v>62</v>
      </c>
      <c r="AZ22" s="1036"/>
      <c r="BA22" s="1036"/>
      <c r="BB22" s="1036"/>
      <c r="BC22" s="1036"/>
      <c r="BD22" s="554"/>
      <c r="BE22" s="554" t="s">
        <v>62</v>
      </c>
      <c r="BF22" s="553"/>
      <c r="BG22" s="1037" t="str">
        <f t="shared" si="1"/>
        <v/>
      </c>
      <c r="BH22" s="1038"/>
      <c r="BI22" s="1038"/>
      <c r="BJ22" s="1038"/>
      <c r="BK22" s="1038"/>
      <c r="BL22" s="1038"/>
      <c r="BM22" s="573" t="s">
        <v>85</v>
      </c>
    </row>
    <row r="23" spans="1:16348" s="511" customFormat="1" ht="40.200000000000003" customHeight="1">
      <c r="B23" s="1015"/>
      <c r="C23" s="1016"/>
      <c r="D23" s="1016"/>
      <c r="E23" s="1016"/>
      <c r="F23" s="1016"/>
      <c r="G23" s="1016"/>
      <c r="H23" s="1017"/>
      <c r="I23" s="1103"/>
      <c r="J23" s="1103"/>
      <c r="K23" s="1103"/>
      <c r="L23" s="1104"/>
      <c r="M23" s="1105"/>
      <c r="N23" s="1106"/>
      <c r="O23" s="1115"/>
      <c r="P23" s="1116"/>
      <c r="Q23" s="1116"/>
      <c r="R23" s="553" t="s">
        <v>62</v>
      </c>
      <c r="S23" s="1117"/>
      <c r="T23" s="1117"/>
      <c r="U23" s="1117"/>
      <c r="V23" s="1117"/>
      <c r="W23" s="554"/>
      <c r="X23" s="554" t="s">
        <v>62</v>
      </c>
      <c r="Y23" s="553"/>
      <c r="Z23" s="1037" t="str">
        <f t="shared" si="0"/>
        <v/>
      </c>
      <c r="AA23" s="1038"/>
      <c r="AB23" s="1038"/>
      <c r="AC23" s="1038"/>
      <c r="AD23" s="1038"/>
      <c r="AE23" s="1038"/>
      <c r="AF23" s="573" t="s">
        <v>85</v>
      </c>
      <c r="AI23" s="1015"/>
      <c r="AJ23" s="1016"/>
      <c r="AK23" s="1016"/>
      <c r="AL23" s="1016"/>
      <c r="AM23" s="1016"/>
      <c r="AN23" s="1016"/>
      <c r="AO23" s="1017"/>
      <c r="AP23" s="995"/>
      <c r="AQ23" s="995"/>
      <c r="AR23" s="995"/>
      <c r="AS23" s="1031"/>
      <c r="AT23" s="1032"/>
      <c r="AU23" s="1033"/>
      <c r="AV23" s="1034"/>
      <c r="AW23" s="1035"/>
      <c r="AX23" s="1035"/>
      <c r="AY23" s="553" t="s">
        <v>62</v>
      </c>
      <c r="AZ23" s="1036"/>
      <c r="BA23" s="1036"/>
      <c r="BB23" s="1036"/>
      <c r="BC23" s="1036"/>
      <c r="BD23" s="554"/>
      <c r="BE23" s="554" t="s">
        <v>62</v>
      </c>
      <c r="BF23" s="553"/>
      <c r="BG23" s="1037" t="str">
        <f t="shared" si="1"/>
        <v/>
      </c>
      <c r="BH23" s="1038"/>
      <c r="BI23" s="1038"/>
      <c r="BJ23" s="1038"/>
      <c r="BK23" s="1038"/>
      <c r="BL23" s="1038"/>
      <c r="BM23" s="573" t="s">
        <v>85</v>
      </c>
    </row>
    <row r="24" spans="1:16348" s="511" customFormat="1" ht="40.200000000000003" customHeight="1">
      <c r="B24" s="1015"/>
      <c r="C24" s="1016"/>
      <c r="D24" s="1016"/>
      <c r="E24" s="1016"/>
      <c r="F24" s="1016"/>
      <c r="G24" s="1016"/>
      <c r="H24" s="1017"/>
      <c r="I24" s="1103"/>
      <c r="J24" s="1103"/>
      <c r="K24" s="1103"/>
      <c r="L24" s="1104"/>
      <c r="M24" s="1105"/>
      <c r="N24" s="1106"/>
      <c r="O24" s="1115"/>
      <c r="P24" s="1116"/>
      <c r="Q24" s="1116"/>
      <c r="R24" s="553" t="s">
        <v>62</v>
      </c>
      <c r="S24" s="1117"/>
      <c r="T24" s="1117"/>
      <c r="U24" s="1117"/>
      <c r="V24" s="1117"/>
      <c r="W24" s="554"/>
      <c r="X24" s="554" t="s">
        <v>62</v>
      </c>
      <c r="Y24" s="553"/>
      <c r="Z24" s="1037" t="str">
        <f t="shared" si="0"/>
        <v/>
      </c>
      <c r="AA24" s="1038"/>
      <c r="AB24" s="1038"/>
      <c r="AC24" s="1038"/>
      <c r="AD24" s="1038"/>
      <c r="AE24" s="1038"/>
      <c r="AF24" s="573" t="s">
        <v>85</v>
      </c>
      <c r="AI24" s="1015"/>
      <c r="AJ24" s="1016"/>
      <c r="AK24" s="1016"/>
      <c r="AL24" s="1016"/>
      <c r="AM24" s="1016"/>
      <c r="AN24" s="1016"/>
      <c r="AO24" s="1017"/>
      <c r="AP24" s="995"/>
      <c r="AQ24" s="995"/>
      <c r="AR24" s="995"/>
      <c r="AS24" s="1031"/>
      <c r="AT24" s="1032"/>
      <c r="AU24" s="1033"/>
      <c r="AV24" s="1034"/>
      <c r="AW24" s="1035"/>
      <c r="AX24" s="1035"/>
      <c r="AY24" s="553" t="s">
        <v>62</v>
      </c>
      <c r="AZ24" s="1036"/>
      <c r="BA24" s="1036"/>
      <c r="BB24" s="1036"/>
      <c r="BC24" s="1036"/>
      <c r="BD24" s="554"/>
      <c r="BE24" s="554" t="s">
        <v>62</v>
      </c>
      <c r="BF24" s="553"/>
      <c r="BG24" s="1037" t="str">
        <f t="shared" si="1"/>
        <v/>
      </c>
      <c r="BH24" s="1038"/>
      <c r="BI24" s="1038"/>
      <c r="BJ24" s="1038"/>
      <c r="BK24" s="1038"/>
      <c r="BL24" s="1038"/>
      <c r="BM24" s="573" t="s">
        <v>85</v>
      </c>
    </row>
    <row r="25" spans="1:16348" s="511" customFormat="1" ht="40.200000000000003" customHeight="1">
      <c r="B25" s="1015"/>
      <c r="C25" s="1016"/>
      <c r="D25" s="1016"/>
      <c r="E25" s="1016"/>
      <c r="F25" s="1016"/>
      <c r="G25" s="1016"/>
      <c r="H25" s="1017"/>
      <c r="I25" s="1103"/>
      <c r="J25" s="1103"/>
      <c r="K25" s="1103"/>
      <c r="L25" s="1104"/>
      <c r="M25" s="1105"/>
      <c r="N25" s="1106"/>
      <c r="O25" s="1115"/>
      <c r="P25" s="1116"/>
      <c r="Q25" s="1116"/>
      <c r="R25" s="553" t="s">
        <v>62</v>
      </c>
      <c r="S25" s="1117"/>
      <c r="T25" s="1117"/>
      <c r="U25" s="1117"/>
      <c r="V25" s="1117"/>
      <c r="W25" s="554"/>
      <c r="X25" s="554" t="s">
        <v>62</v>
      </c>
      <c r="Y25" s="553"/>
      <c r="Z25" s="1037" t="str">
        <f t="shared" si="0"/>
        <v/>
      </c>
      <c r="AA25" s="1038"/>
      <c r="AB25" s="1038"/>
      <c r="AC25" s="1038"/>
      <c r="AD25" s="1038"/>
      <c r="AE25" s="1038"/>
      <c r="AF25" s="573" t="s">
        <v>85</v>
      </c>
      <c r="AI25" s="1015"/>
      <c r="AJ25" s="1016"/>
      <c r="AK25" s="1016"/>
      <c r="AL25" s="1016"/>
      <c r="AM25" s="1016"/>
      <c r="AN25" s="1016"/>
      <c r="AO25" s="1017"/>
      <c r="AP25" s="995"/>
      <c r="AQ25" s="995"/>
      <c r="AR25" s="995"/>
      <c r="AS25" s="1031"/>
      <c r="AT25" s="1032"/>
      <c r="AU25" s="1033"/>
      <c r="AV25" s="1034"/>
      <c r="AW25" s="1035"/>
      <c r="AX25" s="1035"/>
      <c r="AY25" s="553" t="s">
        <v>62</v>
      </c>
      <c r="AZ25" s="1036"/>
      <c r="BA25" s="1036"/>
      <c r="BB25" s="1036"/>
      <c r="BC25" s="1036"/>
      <c r="BD25" s="554"/>
      <c r="BE25" s="554" t="s">
        <v>62</v>
      </c>
      <c r="BF25" s="553"/>
      <c r="BG25" s="1037" t="str">
        <f t="shared" si="1"/>
        <v/>
      </c>
      <c r="BH25" s="1038"/>
      <c r="BI25" s="1038"/>
      <c r="BJ25" s="1038"/>
      <c r="BK25" s="1038"/>
      <c r="BL25" s="1038"/>
      <c r="BM25" s="573" t="s">
        <v>85</v>
      </c>
    </row>
    <row r="26" spans="1:16348" s="511" customFormat="1" ht="40.200000000000003" customHeight="1">
      <c r="B26" s="1015"/>
      <c r="C26" s="1016"/>
      <c r="D26" s="1016"/>
      <c r="E26" s="1016"/>
      <c r="F26" s="1016"/>
      <c r="G26" s="1016"/>
      <c r="H26" s="1017"/>
      <c r="I26" s="1103"/>
      <c r="J26" s="1103"/>
      <c r="K26" s="1103"/>
      <c r="L26" s="1104"/>
      <c r="M26" s="1105"/>
      <c r="N26" s="1106"/>
      <c r="O26" s="1115"/>
      <c r="P26" s="1116"/>
      <c r="Q26" s="1116"/>
      <c r="R26" s="553" t="s">
        <v>62</v>
      </c>
      <c r="S26" s="1117"/>
      <c r="T26" s="1117"/>
      <c r="U26" s="1117"/>
      <c r="V26" s="1117"/>
      <c r="W26" s="554"/>
      <c r="X26" s="554" t="s">
        <v>62</v>
      </c>
      <c r="Y26" s="553"/>
      <c r="Z26" s="1037" t="str">
        <f t="shared" si="0"/>
        <v/>
      </c>
      <c r="AA26" s="1038"/>
      <c r="AB26" s="1038"/>
      <c r="AC26" s="1038"/>
      <c r="AD26" s="1038"/>
      <c r="AE26" s="1038"/>
      <c r="AF26" s="573" t="s">
        <v>85</v>
      </c>
      <c r="AI26" s="1015"/>
      <c r="AJ26" s="1016"/>
      <c r="AK26" s="1016"/>
      <c r="AL26" s="1016"/>
      <c r="AM26" s="1016"/>
      <c r="AN26" s="1016"/>
      <c r="AO26" s="1017"/>
      <c r="AP26" s="995"/>
      <c r="AQ26" s="995"/>
      <c r="AR26" s="995"/>
      <c r="AS26" s="1031"/>
      <c r="AT26" s="1032"/>
      <c r="AU26" s="1033"/>
      <c r="AV26" s="1034"/>
      <c r="AW26" s="1035"/>
      <c r="AX26" s="1035"/>
      <c r="AY26" s="553" t="s">
        <v>62</v>
      </c>
      <c r="AZ26" s="1036"/>
      <c r="BA26" s="1036"/>
      <c r="BB26" s="1036"/>
      <c r="BC26" s="1036"/>
      <c r="BD26" s="554"/>
      <c r="BE26" s="554" t="s">
        <v>62</v>
      </c>
      <c r="BF26" s="553"/>
      <c r="BG26" s="1037" t="str">
        <f t="shared" si="1"/>
        <v/>
      </c>
      <c r="BH26" s="1038"/>
      <c r="BI26" s="1038"/>
      <c r="BJ26" s="1038"/>
      <c r="BK26" s="1038"/>
      <c r="BL26" s="1038"/>
      <c r="BM26" s="573" t="s">
        <v>85</v>
      </c>
    </row>
    <row r="27" spans="1:16348" s="511" customFormat="1" ht="40.200000000000003" customHeight="1">
      <c r="B27" s="1015"/>
      <c r="C27" s="1016"/>
      <c r="D27" s="1016"/>
      <c r="E27" s="1016"/>
      <c r="F27" s="1016"/>
      <c r="G27" s="1016"/>
      <c r="H27" s="1017"/>
      <c r="I27" s="1103"/>
      <c r="J27" s="1103"/>
      <c r="K27" s="1103"/>
      <c r="L27" s="1104"/>
      <c r="M27" s="1105"/>
      <c r="N27" s="1106"/>
      <c r="O27" s="1115"/>
      <c r="P27" s="1116"/>
      <c r="Q27" s="1116"/>
      <c r="R27" s="553" t="s">
        <v>62</v>
      </c>
      <c r="S27" s="1117"/>
      <c r="T27" s="1117"/>
      <c r="U27" s="1117"/>
      <c r="V27" s="1117"/>
      <c r="W27" s="554"/>
      <c r="X27" s="554" t="s">
        <v>62</v>
      </c>
      <c r="Y27" s="553"/>
      <c r="Z27" s="1037" t="str">
        <f t="shared" si="0"/>
        <v/>
      </c>
      <c r="AA27" s="1038"/>
      <c r="AB27" s="1038"/>
      <c r="AC27" s="1038"/>
      <c r="AD27" s="1038"/>
      <c r="AE27" s="1038"/>
      <c r="AF27" s="573" t="s">
        <v>85</v>
      </c>
      <c r="AH27" s="637"/>
      <c r="AI27" s="1015"/>
      <c r="AJ27" s="1016"/>
      <c r="AK27" s="1016"/>
      <c r="AL27" s="1016"/>
      <c r="AM27" s="1016"/>
      <c r="AN27" s="1016"/>
      <c r="AO27" s="1017"/>
      <c r="AP27" s="995"/>
      <c r="AQ27" s="995"/>
      <c r="AR27" s="995"/>
      <c r="AS27" s="1031"/>
      <c r="AT27" s="1032"/>
      <c r="AU27" s="1033"/>
      <c r="AV27" s="1034"/>
      <c r="AW27" s="1035"/>
      <c r="AX27" s="1035"/>
      <c r="AY27" s="553" t="s">
        <v>62</v>
      </c>
      <c r="AZ27" s="1036"/>
      <c r="BA27" s="1036"/>
      <c r="BB27" s="1036"/>
      <c r="BC27" s="1036"/>
      <c r="BD27" s="554"/>
      <c r="BE27" s="554" t="s">
        <v>62</v>
      </c>
      <c r="BF27" s="553"/>
      <c r="BG27" s="1037" t="str">
        <f t="shared" si="1"/>
        <v/>
      </c>
      <c r="BH27" s="1038"/>
      <c r="BI27" s="1038"/>
      <c r="BJ27" s="1038"/>
      <c r="BK27" s="1038"/>
      <c r="BL27" s="1038"/>
      <c r="BM27" s="573" t="s">
        <v>85</v>
      </c>
    </row>
    <row r="28" spans="1:16348" s="511" customFormat="1" ht="40.200000000000003" customHeight="1">
      <c r="B28" s="1015"/>
      <c r="C28" s="1016"/>
      <c r="D28" s="1016"/>
      <c r="E28" s="1016"/>
      <c r="F28" s="1016"/>
      <c r="G28" s="1016"/>
      <c r="H28" s="1017"/>
      <c r="I28" s="1103"/>
      <c r="J28" s="1103"/>
      <c r="K28" s="1103"/>
      <c r="L28" s="1104"/>
      <c r="M28" s="1105"/>
      <c r="N28" s="1106"/>
      <c r="O28" s="1115"/>
      <c r="P28" s="1116"/>
      <c r="Q28" s="1116"/>
      <c r="R28" s="553" t="s">
        <v>62</v>
      </c>
      <c r="S28" s="1117"/>
      <c r="T28" s="1117"/>
      <c r="U28" s="1117"/>
      <c r="V28" s="1117"/>
      <c r="W28" s="554"/>
      <c r="X28" s="554" t="s">
        <v>62</v>
      </c>
      <c r="Y28" s="553"/>
      <c r="Z28" s="1037" t="str">
        <f t="shared" si="0"/>
        <v/>
      </c>
      <c r="AA28" s="1038"/>
      <c r="AB28" s="1038"/>
      <c r="AC28" s="1038"/>
      <c r="AD28" s="1038"/>
      <c r="AE28" s="1038"/>
      <c r="AF28" s="573" t="s">
        <v>85</v>
      </c>
      <c r="AI28" s="1015"/>
      <c r="AJ28" s="1016"/>
      <c r="AK28" s="1016"/>
      <c r="AL28" s="1016"/>
      <c r="AM28" s="1016"/>
      <c r="AN28" s="1016"/>
      <c r="AO28" s="1017"/>
      <c r="AP28" s="995"/>
      <c r="AQ28" s="995"/>
      <c r="AR28" s="995"/>
      <c r="AS28" s="1031"/>
      <c r="AT28" s="1032"/>
      <c r="AU28" s="1033"/>
      <c r="AV28" s="1034"/>
      <c r="AW28" s="1035"/>
      <c r="AX28" s="1035"/>
      <c r="AY28" s="553" t="s">
        <v>62</v>
      </c>
      <c r="AZ28" s="1036"/>
      <c r="BA28" s="1036"/>
      <c r="BB28" s="1036"/>
      <c r="BC28" s="1036"/>
      <c r="BD28" s="554"/>
      <c r="BE28" s="554" t="s">
        <v>62</v>
      </c>
      <c r="BF28" s="553"/>
      <c r="BG28" s="1037" t="str">
        <f t="shared" si="1"/>
        <v/>
      </c>
      <c r="BH28" s="1038"/>
      <c r="BI28" s="1038"/>
      <c r="BJ28" s="1038"/>
      <c r="BK28" s="1038"/>
      <c r="BL28" s="1038"/>
      <c r="BM28" s="573" t="s">
        <v>85</v>
      </c>
    </row>
    <row r="29" spans="1:16348" s="511" customFormat="1" ht="40.200000000000003" customHeight="1">
      <c r="B29" s="1015"/>
      <c r="C29" s="1016"/>
      <c r="D29" s="1016"/>
      <c r="E29" s="1016"/>
      <c r="F29" s="1016"/>
      <c r="G29" s="1016"/>
      <c r="H29" s="1017"/>
      <c r="I29" s="1103"/>
      <c r="J29" s="1103"/>
      <c r="K29" s="1103"/>
      <c r="L29" s="1104"/>
      <c r="M29" s="1105"/>
      <c r="N29" s="1106"/>
      <c r="O29" s="1115"/>
      <c r="P29" s="1116"/>
      <c r="Q29" s="1116"/>
      <c r="R29" s="553" t="s">
        <v>62</v>
      </c>
      <c r="S29" s="1117"/>
      <c r="T29" s="1117"/>
      <c r="U29" s="1117"/>
      <c r="V29" s="1117"/>
      <c r="W29" s="554"/>
      <c r="X29" s="554" t="s">
        <v>62</v>
      </c>
      <c r="Y29" s="553"/>
      <c r="Z29" s="1037" t="str">
        <f t="shared" si="0"/>
        <v/>
      </c>
      <c r="AA29" s="1038"/>
      <c r="AB29" s="1038"/>
      <c r="AC29" s="1038"/>
      <c r="AD29" s="1038"/>
      <c r="AE29" s="1038"/>
      <c r="AF29" s="573" t="s">
        <v>85</v>
      </c>
      <c r="AI29" s="1015"/>
      <c r="AJ29" s="1016"/>
      <c r="AK29" s="1016"/>
      <c r="AL29" s="1016"/>
      <c r="AM29" s="1016"/>
      <c r="AN29" s="1016"/>
      <c r="AO29" s="1017"/>
      <c r="AP29" s="995"/>
      <c r="AQ29" s="995"/>
      <c r="AR29" s="995"/>
      <c r="AS29" s="1031"/>
      <c r="AT29" s="1032"/>
      <c r="AU29" s="1033"/>
      <c r="AV29" s="1034"/>
      <c r="AW29" s="1035"/>
      <c r="AX29" s="1035"/>
      <c r="AY29" s="553" t="s">
        <v>62</v>
      </c>
      <c r="AZ29" s="1036"/>
      <c r="BA29" s="1036"/>
      <c r="BB29" s="1036"/>
      <c r="BC29" s="1036"/>
      <c r="BD29" s="554"/>
      <c r="BE29" s="554" t="s">
        <v>62</v>
      </c>
      <c r="BF29" s="553"/>
      <c r="BG29" s="1037" t="str">
        <f t="shared" si="1"/>
        <v/>
      </c>
      <c r="BH29" s="1038"/>
      <c r="BI29" s="1038"/>
      <c r="BJ29" s="1038"/>
      <c r="BK29" s="1038"/>
      <c r="BL29" s="1038"/>
      <c r="BM29" s="573" t="s">
        <v>85</v>
      </c>
    </row>
    <row r="30" spans="1:16348" s="511" customFormat="1" ht="40.200000000000003" customHeight="1">
      <c r="B30" s="1018"/>
      <c r="C30" s="1019"/>
      <c r="D30" s="1019"/>
      <c r="E30" s="1019"/>
      <c r="F30" s="1019"/>
      <c r="G30" s="1019"/>
      <c r="H30" s="1020"/>
      <c r="I30" s="1103"/>
      <c r="J30" s="1103"/>
      <c r="K30" s="1103"/>
      <c r="L30" s="1104"/>
      <c r="M30" s="1105"/>
      <c r="N30" s="1106"/>
      <c r="O30" s="1107"/>
      <c r="P30" s="1108"/>
      <c r="Q30" s="1108"/>
      <c r="R30" s="555" t="s">
        <v>62</v>
      </c>
      <c r="S30" s="1109"/>
      <c r="T30" s="1109"/>
      <c r="U30" s="1109"/>
      <c r="V30" s="1110"/>
      <c r="W30" s="554"/>
      <c r="X30" s="554" t="s">
        <v>62</v>
      </c>
      <c r="Y30" s="555"/>
      <c r="Z30" s="1111" t="str">
        <f t="shared" si="0"/>
        <v/>
      </c>
      <c r="AA30" s="1111"/>
      <c r="AB30" s="1111"/>
      <c r="AC30" s="1111"/>
      <c r="AD30" s="1111"/>
      <c r="AE30" s="1037"/>
      <c r="AF30" s="573" t="s">
        <v>85</v>
      </c>
      <c r="AI30" s="1018"/>
      <c r="AJ30" s="1019"/>
      <c r="AK30" s="1019"/>
      <c r="AL30" s="1019"/>
      <c r="AM30" s="1019"/>
      <c r="AN30" s="1019"/>
      <c r="AO30" s="1020"/>
      <c r="AP30" s="995"/>
      <c r="AQ30" s="995"/>
      <c r="AR30" s="995"/>
      <c r="AS30" s="1031"/>
      <c r="AT30" s="1032"/>
      <c r="AU30" s="1033"/>
      <c r="AV30" s="1290"/>
      <c r="AW30" s="1291"/>
      <c r="AX30" s="1291"/>
      <c r="AY30" s="555" t="s">
        <v>62</v>
      </c>
      <c r="AZ30" s="1292"/>
      <c r="BA30" s="1292"/>
      <c r="BB30" s="1292"/>
      <c r="BC30" s="1293"/>
      <c r="BD30" s="554"/>
      <c r="BE30" s="554" t="s">
        <v>62</v>
      </c>
      <c r="BF30" s="555"/>
      <c r="BG30" s="1111" t="str">
        <f t="shared" si="1"/>
        <v/>
      </c>
      <c r="BH30" s="1111"/>
      <c r="BI30" s="1111"/>
      <c r="BJ30" s="1111"/>
      <c r="BK30" s="1111"/>
      <c r="BL30" s="1037"/>
      <c r="BM30" s="573" t="s">
        <v>85</v>
      </c>
    </row>
    <row r="31" spans="1:16348" s="511" customFormat="1" ht="15" customHeight="1">
      <c r="B31" s="1191" t="s">
        <v>707</v>
      </c>
      <c r="C31" s="1192"/>
      <c r="D31" s="1192"/>
      <c r="E31" s="1192"/>
      <c r="F31" s="1192"/>
      <c r="G31" s="1192"/>
      <c r="H31" s="1192"/>
      <c r="I31" s="996" t="s">
        <v>87</v>
      </c>
      <c r="J31" s="996"/>
      <c r="K31" s="996"/>
      <c r="L31" s="996"/>
      <c r="M31" s="996"/>
      <c r="N31" s="996"/>
      <c r="O31" s="1199">
        <f>$Z$31+$Z$34</f>
        <v>0</v>
      </c>
      <c r="P31" s="1200"/>
      <c r="Q31" s="1200"/>
      <c r="R31" s="1112" t="s">
        <v>88</v>
      </c>
      <c r="S31" s="1178" t="s">
        <v>89</v>
      </c>
      <c r="T31" s="1178"/>
      <c r="U31" s="1178"/>
      <c r="V31" s="1178"/>
      <c r="W31" s="1178"/>
      <c r="X31" s="1178"/>
      <c r="Y31" s="1178"/>
      <c r="Z31" s="1204"/>
      <c r="AA31" s="1204"/>
      <c r="AB31" s="1204"/>
      <c r="AC31" s="1204"/>
      <c r="AD31" s="1204"/>
      <c r="AE31" s="1205"/>
      <c r="AF31" s="1180" t="s">
        <v>88</v>
      </c>
      <c r="AI31" s="1191" t="s">
        <v>86</v>
      </c>
      <c r="AJ31" s="1192"/>
      <c r="AK31" s="1192"/>
      <c r="AL31" s="1192"/>
      <c r="AM31" s="1192"/>
      <c r="AN31" s="1192"/>
      <c r="AO31" s="1192"/>
      <c r="AP31" s="996" t="s">
        <v>87</v>
      </c>
      <c r="AQ31" s="996"/>
      <c r="AR31" s="996"/>
      <c r="AS31" s="996"/>
      <c r="AT31" s="996"/>
      <c r="AU31" s="996"/>
      <c r="AV31" s="1294">
        <f>BG31+BG34</f>
        <v>0</v>
      </c>
      <c r="AW31" s="1200"/>
      <c r="AX31" s="1200"/>
      <c r="AY31" s="1112" t="s">
        <v>88</v>
      </c>
      <c r="AZ31" s="1178" t="s">
        <v>89</v>
      </c>
      <c r="BA31" s="1178"/>
      <c r="BB31" s="1178"/>
      <c r="BC31" s="1178"/>
      <c r="BD31" s="1178"/>
      <c r="BE31" s="1178"/>
      <c r="BF31" s="1178"/>
      <c r="BG31" s="1295"/>
      <c r="BH31" s="1295"/>
      <c r="BI31" s="1295"/>
      <c r="BJ31" s="1295"/>
      <c r="BK31" s="1295"/>
      <c r="BL31" s="1296"/>
      <c r="BM31" s="1180" t="s">
        <v>88</v>
      </c>
    </row>
    <row r="32" spans="1:16348" s="512" customFormat="1" ht="15" customHeight="1">
      <c r="A32" s="523"/>
      <c r="B32" s="1193"/>
      <c r="C32" s="1194"/>
      <c r="D32" s="1194"/>
      <c r="E32" s="1194"/>
      <c r="F32" s="1194"/>
      <c r="G32" s="1194"/>
      <c r="H32" s="1194"/>
      <c r="I32" s="996"/>
      <c r="J32" s="996"/>
      <c r="K32" s="996"/>
      <c r="L32" s="996"/>
      <c r="M32" s="996"/>
      <c r="N32" s="996"/>
      <c r="O32" s="1201"/>
      <c r="P32" s="1153"/>
      <c r="Q32" s="1153"/>
      <c r="R32" s="1113"/>
      <c r="S32" s="1178"/>
      <c r="T32" s="1178"/>
      <c r="U32" s="1178"/>
      <c r="V32" s="1178"/>
      <c r="W32" s="1178"/>
      <c r="X32" s="1178"/>
      <c r="Y32" s="1178"/>
      <c r="Z32" s="1204"/>
      <c r="AA32" s="1204"/>
      <c r="AB32" s="1204"/>
      <c r="AC32" s="1204"/>
      <c r="AD32" s="1204"/>
      <c r="AE32" s="1205"/>
      <c r="AF32" s="1180"/>
      <c r="AG32" s="51"/>
      <c r="AH32" s="51"/>
      <c r="AI32" s="1193"/>
      <c r="AJ32" s="1194"/>
      <c r="AK32" s="1194"/>
      <c r="AL32" s="1194"/>
      <c r="AM32" s="1194"/>
      <c r="AN32" s="1194"/>
      <c r="AO32" s="1194"/>
      <c r="AP32" s="996"/>
      <c r="AQ32" s="996"/>
      <c r="AR32" s="996"/>
      <c r="AS32" s="996"/>
      <c r="AT32" s="996"/>
      <c r="AU32" s="996"/>
      <c r="AV32" s="1201"/>
      <c r="AW32" s="1153"/>
      <c r="AX32" s="1153"/>
      <c r="AY32" s="1113"/>
      <c r="AZ32" s="1178"/>
      <c r="BA32" s="1178"/>
      <c r="BB32" s="1178"/>
      <c r="BC32" s="1178"/>
      <c r="BD32" s="1178"/>
      <c r="BE32" s="1178"/>
      <c r="BF32" s="1178"/>
      <c r="BG32" s="1295"/>
      <c r="BH32" s="1295"/>
      <c r="BI32" s="1295"/>
      <c r="BJ32" s="1295"/>
      <c r="BK32" s="1295"/>
      <c r="BL32" s="1296"/>
      <c r="BM32" s="1180"/>
      <c r="BN32" s="51"/>
      <c r="BO32" s="584"/>
      <c r="BP32" s="584"/>
      <c r="BQ32" s="584"/>
      <c r="BR32" s="584"/>
      <c r="BS32" s="584"/>
      <c r="BT32" s="584"/>
      <c r="BU32" s="584"/>
      <c r="BV32" s="584"/>
      <c r="BW32" s="584"/>
      <c r="BX32" s="584"/>
      <c r="BY32" s="584"/>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4"/>
      <c r="DF32" s="584"/>
      <c r="DG32" s="584"/>
      <c r="DH32" s="584"/>
      <c r="DI32" s="584"/>
      <c r="DJ32" s="584"/>
      <c r="DK32" s="584"/>
      <c r="DL32" s="584"/>
      <c r="DM32" s="584"/>
      <c r="DN32" s="584"/>
      <c r="DO32" s="584"/>
      <c r="DP32" s="584"/>
      <c r="DQ32" s="584"/>
      <c r="DR32" s="584"/>
      <c r="DS32" s="584"/>
      <c r="DT32" s="584"/>
      <c r="DU32" s="584"/>
      <c r="DV32" s="584"/>
      <c r="DW32" s="584"/>
      <c r="DX32" s="584"/>
      <c r="DY32" s="584"/>
      <c r="DZ32" s="584"/>
      <c r="EA32" s="584"/>
      <c r="EB32" s="584"/>
      <c r="EC32" s="584"/>
      <c r="ED32" s="584"/>
      <c r="EE32" s="584"/>
      <c r="EF32" s="584"/>
      <c r="EG32" s="584"/>
      <c r="EH32" s="584"/>
      <c r="EI32" s="584"/>
      <c r="EJ32" s="584"/>
      <c r="EK32" s="584"/>
      <c r="EL32" s="584"/>
      <c r="EM32" s="584"/>
      <c r="EN32" s="584"/>
      <c r="EO32" s="584"/>
      <c r="EP32" s="584"/>
      <c r="EQ32" s="584"/>
      <c r="ER32" s="584"/>
      <c r="ES32" s="584"/>
      <c r="ET32" s="584"/>
      <c r="EU32" s="584"/>
      <c r="EV32" s="584"/>
      <c r="EW32" s="584"/>
      <c r="EX32" s="584"/>
      <c r="EY32" s="584"/>
      <c r="EZ32" s="584"/>
      <c r="FA32" s="584"/>
      <c r="FB32" s="584"/>
      <c r="FC32" s="584"/>
      <c r="FD32" s="584"/>
      <c r="FE32" s="584"/>
      <c r="FF32" s="584"/>
      <c r="FG32" s="584"/>
      <c r="FH32" s="584"/>
      <c r="FI32" s="584"/>
      <c r="FJ32" s="584"/>
      <c r="FK32" s="584"/>
      <c r="FL32" s="584"/>
      <c r="FM32" s="584"/>
      <c r="FN32" s="584"/>
      <c r="FO32" s="584"/>
      <c r="FP32" s="584"/>
      <c r="FQ32" s="584"/>
      <c r="FR32" s="584"/>
      <c r="FS32" s="584"/>
      <c r="FT32" s="584"/>
      <c r="FU32" s="584"/>
      <c r="FV32" s="584"/>
      <c r="FW32" s="584"/>
      <c r="FX32" s="584"/>
      <c r="FY32" s="584"/>
      <c r="FZ32" s="584"/>
      <c r="GA32" s="584"/>
      <c r="GB32" s="584"/>
      <c r="GC32" s="584"/>
      <c r="GD32" s="584"/>
      <c r="GE32" s="584"/>
      <c r="GF32" s="584"/>
      <c r="GG32" s="584"/>
      <c r="GH32" s="584"/>
      <c r="GI32" s="584"/>
      <c r="GJ32" s="584"/>
      <c r="GK32" s="584"/>
      <c r="GL32" s="584"/>
      <c r="GM32" s="584"/>
      <c r="GN32" s="584"/>
      <c r="GO32" s="584"/>
      <c r="GP32" s="584"/>
      <c r="GQ32" s="584"/>
      <c r="GR32" s="584"/>
      <c r="GS32" s="584"/>
      <c r="GT32" s="584"/>
      <c r="GU32" s="584"/>
      <c r="GV32" s="584"/>
      <c r="GW32" s="584"/>
      <c r="GX32" s="584"/>
      <c r="GY32" s="584"/>
      <c r="GZ32" s="584"/>
      <c r="HA32" s="584"/>
      <c r="HB32" s="584"/>
      <c r="HC32" s="584"/>
      <c r="HD32" s="584"/>
      <c r="HE32" s="584"/>
      <c r="HF32" s="584"/>
      <c r="HG32" s="584"/>
      <c r="HH32" s="584"/>
      <c r="HI32" s="584"/>
      <c r="HJ32" s="584"/>
      <c r="HK32" s="584"/>
      <c r="HL32" s="584"/>
      <c r="HM32" s="584"/>
      <c r="HN32" s="584"/>
      <c r="HO32" s="584"/>
      <c r="HP32" s="584"/>
      <c r="HQ32" s="584"/>
      <c r="HR32" s="584"/>
      <c r="HS32" s="584"/>
      <c r="HT32" s="584"/>
      <c r="HU32" s="584"/>
      <c r="HV32" s="584"/>
      <c r="HW32" s="584"/>
      <c r="HX32" s="584"/>
      <c r="HY32" s="584"/>
      <c r="HZ32" s="584"/>
      <c r="IA32" s="584"/>
      <c r="IB32" s="584"/>
      <c r="IC32" s="584"/>
      <c r="ID32" s="584"/>
      <c r="IE32" s="584"/>
      <c r="IF32" s="584"/>
      <c r="IG32" s="584"/>
      <c r="IH32" s="584"/>
      <c r="II32" s="584"/>
      <c r="IJ32" s="584"/>
      <c r="IK32" s="584"/>
      <c r="IL32" s="584"/>
      <c r="IM32" s="584"/>
      <c r="IN32" s="584"/>
      <c r="IO32" s="584"/>
      <c r="IP32" s="584"/>
      <c r="IQ32" s="584"/>
      <c r="IR32" s="584"/>
      <c r="IS32" s="584"/>
      <c r="IT32" s="584"/>
      <c r="IU32" s="584"/>
      <c r="IV32" s="584"/>
      <c r="IW32" s="584"/>
      <c r="IX32" s="584"/>
      <c r="IY32" s="584"/>
      <c r="IZ32" s="584"/>
      <c r="JA32" s="584"/>
      <c r="JB32" s="584"/>
      <c r="JC32" s="584"/>
      <c r="JD32" s="584"/>
      <c r="JE32" s="584"/>
      <c r="JF32" s="584"/>
      <c r="JG32" s="584"/>
      <c r="JH32" s="584"/>
      <c r="JI32" s="584"/>
      <c r="JJ32" s="584"/>
      <c r="JK32" s="584"/>
      <c r="JL32" s="584"/>
      <c r="JM32" s="584"/>
      <c r="JN32" s="584"/>
      <c r="JO32" s="584"/>
      <c r="JP32" s="584"/>
      <c r="JQ32" s="584"/>
      <c r="JR32" s="584"/>
      <c r="JS32" s="584"/>
      <c r="JT32" s="584"/>
      <c r="JU32" s="584"/>
      <c r="JV32" s="584"/>
      <c r="JW32" s="584"/>
      <c r="JX32" s="584"/>
      <c r="JY32" s="584"/>
      <c r="JZ32" s="584"/>
      <c r="KA32" s="584"/>
      <c r="KB32" s="584"/>
      <c r="KC32" s="584"/>
      <c r="KD32" s="584"/>
      <c r="KE32" s="584"/>
      <c r="KF32" s="584"/>
      <c r="KG32" s="584"/>
      <c r="KH32" s="584"/>
      <c r="KI32" s="584"/>
      <c r="KJ32" s="584"/>
      <c r="KK32" s="584"/>
      <c r="KL32" s="584"/>
      <c r="KM32" s="584"/>
      <c r="KN32" s="584"/>
      <c r="KO32" s="584"/>
      <c r="KP32" s="584"/>
      <c r="KQ32" s="584"/>
      <c r="KR32" s="584"/>
      <c r="KS32" s="584"/>
      <c r="KT32" s="584"/>
      <c r="KU32" s="584"/>
      <c r="KV32" s="584"/>
      <c r="KW32" s="584"/>
      <c r="KX32" s="584"/>
      <c r="KY32" s="584"/>
      <c r="KZ32" s="584"/>
      <c r="LA32" s="584"/>
      <c r="LB32" s="584"/>
      <c r="LC32" s="584"/>
      <c r="LD32" s="584"/>
      <c r="LE32" s="584"/>
      <c r="LF32" s="584"/>
      <c r="LG32" s="584"/>
      <c r="LH32" s="584"/>
      <c r="LI32" s="584"/>
      <c r="LJ32" s="584"/>
      <c r="LK32" s="584"/>
      <c r="LL32" s="584"/>
      <c r="LM32" s="584"/>
      <c r="LN32" s="584"/>
      <c r="LO32" s="584"/>
      <c r="LP32" s="584"/>
      <c r="LQ32" s="584"/>
      <c r="LR32" s="584"/>
      <c r="LS32" s="584"/>
      <c r="LT32" s="584"/>
      <c r="LU32" s="584"/>
      <c r="LV32" s="584"/>
      <c r="LW32" s="584"/>
      <c r="LX32" s="584"/>
      <c r="LY32" s="584"/>
      <c r="LZ32" s="584"/>
      <c r="MA32" s="584"/>
      <c r="MB32" s="584"/>
      <c r="MC32" s="584"/>
      <c r="MD32" s="584"/>
      <c r="ME32" s="584"/>
      <c r="MF32" s="584"/>
      <c r="MG32" s="584"/>
      <c r="MH32" s="584"/>
      <c r="MI32" s="584"/>
      <c r="MJ32" s="584"/>
      <c r="MK32" s="584"/>
      <c r="ML32" s="584"/>
      <c r="MM32" s="584"/>
      <c r="MN32" s="584"/>
      <c r="MO32" s="584"/>
      <c r="MP32" s="584"/>
      <c r="MQ32" s="584"/>
      <c r="MR32" s="584"/>
      <c r="MS32" s="584"/>
      <c r="MT32" s="584"/>
      <c r="MU32" s="584"/>
      <c r="MV32" s="584"/>
      <c r="MW32" s="584"/>
      <c r="MX32" s="584"/>
      <c r="MY32" s="584"/>
      <c r="MZ32" s="584"/>
      <c r="NA32" s="584"/>
      <c r="NB32" s="584"/>
      <c r="NC32" s="584"/>
      <c r="ND32" s="584"/>
      <c r="NE32" s="584"/>
      <c r="NF32" s="584"/>
      <c r="NG32" s="584"/>
      <c r="NH32" s="584"/>
      <c r="NI32" s="584"/>
      <c r="NJ32" s="584"/>
      <c r="NK32" s="584"/>
      <c r="NL32" s="584"/>
      <c r="NM32" s="584"/>
      <c r="NN32" s="584"/>
      <c r="NO32" s="584"/>
      <c r="NP32" s="584"/>
      <c r="NQ32" s="584"/>
      <c r="NR32" s="584"/>
      <c r="NS32" s="584"/>
      <c r="NT32" s="584"/>
      <c r="NU32" s="584"/>
      <c r="NV32" s="584"/>
      <c r="NW32" s="584"/>
      <c r="NX32" s="584"/>
      <c r="NY32" s="584"/>
      <c r="NZ32" s="584"/>
      <c r="OA32" s="584"/>
      <c r="OB32" s="584"/>
      <c r="OC32" s="584"/>
      <c r="OD32" s="584"/>
      <c r="OE32" s="584"/>
      <c r="OF32" s="584"/>
      <c r="OG32" s="584"/>
      <c r="OH32" s="584"/>
      <c r="OI32" s="584"/>
      <c r="OJ32" s="584"/>
      <c r="OK32" s="584"/>
      <c r="OL32" s="584"/>
      <c r="OM32" s="584"/>
      <c r="ON32" s="584"/>
      <c r="OO32" s="584"/>
      <c r="OP32" s="584"/>
      <c r="OQ32" s="584"/>
      <c r="OR32" s="584"/>
      <c r="OS32" s="584"/>
      <c r="OT32" s="584"/>
      <c r="OU32" s="584"/>
      <c r="OV32" s="584"/>
      <c r="OW32" s="584"/>
      <c r="OX32" s="584"/>
      <c r="OY32" s="584"/>
      <c r="OZ32" s="584"/>
      <c r="PA32" s="584"/>
      <c r="PB32" s="584"/>
      <c r="PC32" s="584"/>
      <c r="PD32" s="584"/>
      <c r="PE32" s="584"/>
      <c r="PF32" s="584"/>
      <c r="PG32" s="584"/>
      <c r="PH32" s="584"/>
      <c r="PI32" s="584"/>
      <c r="PJ32" s="584"/>
      <c r="PK32" s="584"/>
      <c r="PL32" s="584"/>
      <c r="PM32" s="584"/>
      <c r="PN32" s="584"/>
      <c r="PO32" s="584"/>
      <c r="PP32" s="584"/>
      <c r="PQ32" s="584"/>
      <c r="PR32" s="584"/>
      <c r="PS32" s="584"/>
      <c r="PT32" s="584"/>
      <c r="PU32" s="584"/>
      <c r="PV32" s="584"/>
      <c r="PW32" s="584"/>
      <c r="PX32" s="584"/>
      <c r="PY32" s="584"/>
      <c r="PZ32" s="584"/>
      <c r="QA32" s="584"/>
      <c r="QB32" s="584"/>
      <c r="QC32" s="584"/>
      <c r="QD32" s="584"/>
      <c r="QE32" s="584"/>
      <c r="QF32" s="584"/>
      <c r="QG32" s="584"/>
      <c r="QH32" s="584"/>
      <c r="QI32" s="584"/>
      <c r="QJ32" s="584"/>
      <c r="QK32" s="584"/>
      <c r="QL32" s="584"/>
      <c r="QM32" s="584"/>
      <c r="QN32" s="584"/>
      <c r="QO32" s="584"/>
      <c r="QP32" s="584"/>
      <c r="QQ32" s="584"/>
      <c r="QR32" s="584"/>
      <c r="QS32" s="584"/>
      <c r="QT32" s="584"/>
      <c r="QU32" s="584"/>
      <c r="QV32" s="584"/>
      <c r="QW32" s="584"/>
      <c r="QX32" s="584"/>
      <c r="QY32" s="584"/>
      <c r="QZ32" s="584"/>
      <c r="RA32" s="584"/>
      <c r="RB32" s="584"/>
      <c r="RC32" s="584"/>
      <c r="RD32" s="584"/>
      <c r="RE32" s="584"/>
      <c r="RF32" s="584"/>
      <c r="RG32" s="584"/>
      <c r="RH32" s="584"/>
      <c r="RI32" s="584"/>
      <c r="RJ32" s="584"/>
      <c r="RK32" s="584"/>
      <c r="RL32" s="584"/>
      <c r="RM32" s="584"/>
      <c r="RN32" s="584"/>
      <c r="RO32" s="584"/>
      <c r="RP32" s="584"/>
      <c r="RQ32" s="584"/>
      <c r="RR32" s="584"/>
      <c r="RS32" s="584"/>
      <c r="RT32" s="584"/>
      <c r="RU32" s="584"/>
      <c r="RV32" s="584"/>
      <c r="RW32" s="584"/>
      <c r="RX32" s="584"/>
      <c r="RY32" s="584"/>
      <c r="RZ32" s="584"/>
      <c r="SA32" s="584"/>
      <c r="SB32" s="584"/>
      <c r="SC32" s="584"/>
      <c r="SD32" s="584"/>
      <c r="SE32" s="584"/>
      <c r="SF32" s="584"/>
      <c r="SG32" s="584"/>
      <c r="SH32" s="584"/>
      <c r="SI32" s="584"/>
      <c r="SJ32" s="584"/>
      <c r="SK32" s="584"/>
      <c r="SL32" s="584"/>
      <c r="SM32" s="584"/>
      <c r="SN32" s="584"/>
      <c r="SO32" s="584"/>
      <c r="SP32" s="584"/>
      <c r="SQ32" s="584"/>
      <c r="SR32" s="584"/>
      <c r="SS32" s="584"/>
      <c r="ST32" s="584"/>
      <c r="SU32" s="584"/>
      <c r="SV32" s="584"/>
      <c r="SW32" s="584"/>
      <c r="SX32" s="584"/>
      <c r="SY32" s="584"/>
      <c r="SZ32" s="584"/>
      <c r="TA32" s="584"/>
      <c r="TB32" s="584"/>
      <c r="TC32" s="584"/>
      <c r="TD32" s="584"/>
      <c r="TE32" s="584"/>
      <c r="TF32" s="584"/>
      <c r="TG32" s="584"/>
      <c r="TH32" s="584"/>
      <c r="TI32" s="584"/>
      <c r="TJ32" s="584"/>
      <c r="TK32" s="584"/>
      <c r="TL32" s="584"/>
      <c r="TM32" s="584"/>
      <c r="TN32" s="584"/>
      <c r="TO32" s="584"/>
      <c r="TP32" s="584"/>
      <c r="TQ32" s="584"/>
      <c r="TR32" s="584"/>
      <c r="TS32" s="584"/>
      <c r="TT32" s="584"/>
      <c r="TU32" s="584"/>
      <c r="TV32" s="584"/>
      <c r="TW32" s="584"/>
      <c r="TX32" s="584"/>
      <c r="TY32" s="584"/>
      <c r="TZ32" s="584"/>
      <c r="UA32" s="584"/>
      <c r="UB32" s="584"/>
      <c r="UC32" s="584"/>
      <c r="UD32" s="584"/>
      <c r="UE32" s="584"/>
      <c r="UF32" s="584"/>
      <c r="UG32" s="584"/>
      <c r="UH32" s="584"/>
      <c r="UI32" s="584"/>
      <c r="UJ32" s="584"/>
      <c r="UK32" s="584"/>
      <c r="UL32" s="584"/>
      <c r="UM32" s="584"/>
      <c r="UN32" s="584"/>
      <c r="UO32" s="584"/>
      <c r="UP32" s="584"/>
      <c r="UQ32" s="584"/>
      <c r="UR32" s="584"/>
      <c r="US32" s="584"/>
      <c r="UT32" s="584"/>
      <c r="UU32" s="584"/>
      <c r="UV32" s="584"/>
      <c r="UW32" s="584"/>
      <c r="UX32" s="584"/>
      <c r="UY32" s="584"/>
      <c r="UZ32" s="584"/>
      <c r="VA32" s="584"/>
      <c r="VB32" s="584"/>
      <c r="VC32" s="584"/>
      <c r="VD32" s="584"/>
      <c r="VE32" s="584"/>
      <c r="VF32" s="584"/>
      <c r="VG32" s="584"/>
      <c r="VH32" s="584"/>
      <c r="VI32" s="584"/>
      <c r="VJ32" s="584"/>
      <c r="VK32" s="584"/>
      <c r="VL32" s="584"/>
      <c r="VM32" s="584"/>
      <c r="VN32" s="584"/>
      <c r="VO32" s="584"/>
      <c r="VP32" s="584"/>
      <c r="VQ32" s="584"/>
      <c r="VR32" s="584"/>
      <c r="VS32" s="584"/>
      <c r="VT32" s="584"/>
      <c r="VU32" s="584"/>
      <c r="VV32" s="584"/>
      <c r="VW32" s="584"/>
      <c r="VX32" s="584"/>
      <c r="VY32" s="584"/>
      <c r="VZ32" s="584"/>
      <c r="WA32" s="584"/>
      <c r="WB32" s="584"/>
      <c r="WC32" s="584"/>
      <c r="WD32" s="584"/>
      <c r="WE32" s="584"/>
      <c r="WF32" s="584"/>
      <c r="WG32" s="584"/>
      <c r="WH32" s="584"/>
      <c r="WI32" s="584"/>
      <c r="WJ32" s="584"/>
      <c r="WK32" s="584"/>
      <c r="WL32" s="584"/>
      <c r="WM32" s="584"/>
      <c r="WN32" s="584"/>
      <c r="WO32" s="584"/>
      <c r="WP32" s="584"/>
      <c r="WQ32" s="584"/>
      <c r="WR32" s="584"/>
      <c r="WS32" s="584"/>
      <c r="WT32" s="584"/>
      <c r="WU32" s="584"/>
      <c r="WV32" s="584"/>
      <c r="WW32" s="584"/>
      <c r="WX32" s="584"/>
      <c r="WY32" s="584"/>
      <c r="WZ32" s="584"/>
      <c r="XA32" s="584"/>
      <c r="XB32" s="584"/>
      <c r="XC32" s="584"/>
      <c r="XD32" s="584"/>
      <c r="XE32" s="584"/>
      <c r="XF32" s="584"/>
      <c r="XG32" s="584"/>
      <c r="XH32" s="584"/>
      <c r="XI32" s="584"/>
      <c r="XJ32" s="584"/>
      <c r="XK32" s="584"/>
      <c r="XL32" s="584"/>
      <c r="XM32" s="584"/>
      <c r="XN32" s="584"/>
      <c r="XO32" s="584"/>
      <c r="XP32" s="584"/>
      <c r="XQ32" s="584"/>
      <c r="XR32" s="584"/>
      <c r="XS32" s="584"/>
      <c r="XT32" s="584"/>
      <c r="XU32" s="584"/>
      <c r="XV32" s="584"/>
      <c r="XW32" s="584"/>
      <c r="XX32" s="584"/>
      <c r="XY32" s="584"/>
      <c r="XZ32" s="584"/>
      <c r="YA32" s="584"/>
      <c r="YB32" s="584"/>
      <c r="YC32" s="584"/>
      <c r="YD32" s="584"/>
      <c r="YE32" s="584"/>
      <c r="YF32" s="584"/>
      <c r="YG32" s="584"/>
      <c r="YH32" s="584"/>
      <c r="YI32" s="584"/>
      <c r="YJ32" s="584"/>
      <c r="YK32" s="584"/>
      <c r="YL32" s="584"/>
      <c r="YM32" s="584"/>
      <c r="YN32" s="584"/>
      <c r="YO32" s="584"/>
      <c r="YP32" s="584"/>
      <c r="YQ32" s="584"/>
      <c r="YR32" s="584"/>
      <c r="YS32" s="584"/>
      <c r="YT32" s="584"/>
      <c r="YU32" s="584"/>
      <c r="YV32" s="584"/>
      <c r="YW32" s="584"/>
      <c r="YX32" s="584"/>
      <c r="YY32" s="584"/>
      <c r="YZ32" s="584"/>
      <c r="ZA32" s="584"/>
      <c r="ZB32" s="584"/>
      <c r="ZC32" s="584"/>
      <c r="ZD32" s="584"/>
      <c r="ZE32" s="584"/>
      <c r="ZF32" s="584"/>
      <c r="ZG32" s="584"/>
      <c r="ZH32" s="584"/>
      <c r="ZI32" s="584"/>
      <c r="ZJ32" s="584"/>
      <c r="ZK32" s="584"/>
      <c r="ZL32" s="584"/>
      <c r="ZM32" s="584"/>
      <c r="ZN32" s="584"/>
      <c r="ZO32" s="584"/>
      <c r="ZP32" s="584"/>
      <c r="ZQ32" s="584"/>
      <c r="ZR32" s="584"/>
      <c r="ZS32" s="584"/>
      <c r="ZT32" s="584"/>
      <c r="ZU32" s="584"/>
      <c r="ZV32" s="584"/>
      <c r="ZW32" s="584"/>
      <c r="ZX32" s="584"/>
      <c r="ZY32" s="584"/>
      <c r="ZZ32" s="584"/>
      <c r="AAA32" s="584"/>
      <c r="AAB32" s="584"/>
      <c r="AAC32" s="584"/>
      <c r="AAD32" s="584"/>
      <c r="AAE32" s="584"/>
      <c r="AAF32" s="584"/>
      <c r="AAG32" s="584"/>
      <c r="AAH32" s="584"/>
      <c r="AAI32" s="584"/>
      <c r="AAJ32" s="584"/>
      <c r="AAK32" s="584"/>
      <c r="AAL32" s="584"/>
      <c r="AAM32" s="584"/>
      <c r="AAN32" s="584"/>
      <c r="AAO32" s="584"/>
      <c r="AAP32" s="584"/>
      <c r="AAQ32" s="584"/>
      <c r="AAR32" s="584"/>
      <c r="AAS32" s="584"/>
      <c r="AAT32" s="584"/>
      <c r="AAU32" s="584"/>
      <c r="AAV32" s="584"/>
      <c r="AAW32" s="584"/>
      <c r="AAX32" s="584"/>
      <c r="AAY32" s="584"/>
      <c r="AAZ32" s="584"/>
      <c r="ABA32" s="584"/>
      <c r="ABB32" s="584"/>
      <c r="ABC32" s="584"/>
      <c r="ABD32" s="584"/>
      <c r="ABE32" s="584"/>
      <c r="ABF32" s="584"/>
      <c r="ABG32" s="584"/>
      <c r="ABH32" s="584"/>
      <c r="ABI32" s="584"/>
      <c r="ABJ32" s="584"/>
      <c r="ABK32" s="584"/>
      <c r="ABL32" s="584"/>
      <c r="ABM32" s="584"/>
      <c r="ABN32" s="584"/>
      <c r="ABO32" s="584"/>
      <c r="ABP32" s="584"/>
      <c r="ABQ32" s="584"/>
      <c r="ABR32" s="584"/>
      <c r="ABS32" s="584"/>
      <c r="ABT32" s="584"/>
      <c r="ABU32" s="584"/>
      <c r="ABV32" s="584"/>
      <c r="ABW32" s="584"/>
      <c r="ABX32" s="584"/>
      <c r="ABY32" s="584"/>
      <c r="ABZ32" s="584"/>
      <c r="ACA32" s="584"/>
      <c r="ACB32" s="584"/>
      <c r="ACC32" s="584"/>
      <c r="ACD32" s="584"/>
      <c r="ACE32" s="584"/>
      <c r="ACF32" s="584"/>
      <c r="ACG32" s="584"/>
      <c r="ACH32" s="584"/>
      <c r="ACI32" s="584"/>
      <c r="ACJ32" s="584"/>
      <c r="ACK32" s="584"/>
      <c r="ACL32" s="584"/>
      <c r="ACM32" s="584"/>
      <c r="ACN32" s="584"/>
      <c r="ACO32" s="584"/>
      <c r="ACP32" s="584"/>
      <c r="ACQ32" s="584"/>
      <c r="ACR32" s="584"/>
      <c r="ACS32" s="584"/>
      <c r="ACT32" s="584"/>
      <c r="ACU32" s="584"/>
      <c r="ACV32" s="584"/>
      <c r="ACW32" s="584"/>
      <c r="ACX32" s="584"/>
      <c r="ACY32" s="584"/>
      <c r="ACZ32" s="584"/>
      <c r="ADA32" s="584"/>
      <c r="ADB32" s="584"/>
      <c r="ADC32" s="584"/>
      <c r="ADD32" s="584"/>
      <c r="ADE32" s="584"/>
      <c r="ADF32" s="584"/>
      <c r="ADG32" s="584"/>
      <c r="ADH32" s="584"/>
      <c r="ADI32" s="584"/>
      <c r="ADJ32" s="584"/>
      <c r="ADK32" s="584"/>
      <c r="ADL32" s="584"/>
      <c r="ADM32" s="584"/>
      <c r="ADN32" s="584"/>
      <c r="ADO32" s="584"/>
      <c r="ADP32" s="584"/>
      <c r="ADQ32" s="584"/>
      <c r="ADR32" s="584"/>
      <c r="ADS32" s="584"/>
      <c r="ADT32" s="584"/>
      <c r="ADU32" s="584"/>
      <c r="ADV32" s="584"/>
      <c r="ADW32" s="584"/>
      <c r="ADX32" s="584"/>
      <c r="ADY32" s="584"/>
      <c r="ADZ32" s="584"/>
      <c r="AEA32" s="584"/>
      <c r="AEB32" s="584"/>
      <c r="AEC32" s="584"/>
      <c r="AED32" s="584"/>
      <c r="AEE32" s="584"/>
      <c r="AEF32" s="584"/>
      <c r="AEG32" s="584"/>
      <c r="AEH32" s="584"/>
      <c r="AEI32" s="584"/>
      <c r="AEJ32" s="584"/>
      <c r="AEK32" s="584"/>
      <c r="AEL32" s="584"/>
      <c r="AEM32" s="584"/>
      <c r="AEN32" s="584"/>
      <c r="AEO32" s="584"/>
      <c r="AEP32" s="584"/>
      <c r="AEQ32" s="584"/>
      <c r="AER32" s="584"/>
      <c r="AES32" s="584"/>
      <c r="AET32" s="584"/>
      <c r="AEU32" s="584"/>
      <c r="AEV32" s="584"/>
      <c r="AEW32" s="584"/>
      <c r="AEX32" s="584"/>
      <c r="AEY32" s="584"/>
      <c r="AEZ32" s="584"/>
      <c r="AFA32" s="584"/>
      <c r="AFB32" s="584"/>
      <c r="AFC32" s="584"/>
      <c r="AFD32" s="584"/>
      <c r="AFE32" s="584"/>
      <c r="AFF32" s="584"/>
      <c r="AFG32" s="584"/>
      <c r="AFH32" s="584"/>
      <c r="AFI32" s="584"/>
      <c r="AFJ32" s="584"/>
      <c r="AFK32" s="584"/>
      <c r="AFL32" s="584"/>
      <c r="AFM32" s="584"/>
      <c r="AFN32" s="584"/>
      <c r="AFO32" s="584"/>
      <c r="AFP32" s="584"/>
      <c r="AFQ32" s="584"/>
      <c r="AFR32" s="584"/>
      <c r="AFS32" s="584"/>
      <c r="AFT32" s="584"/>
      <c r="AFU32" s="584"/>
      <c r="AFV32" s="584"/>
      <c r="AFW32" s="584"/>
      <c r="AFX32" s="584"/>
      <c r="AFY32" s="584"/>
      <c r="AFZ32" s="584"/>
      <c r="AGA32" s="584"/>
      <c r="AGB32" s="584"/>
      <c r="AGC32" s="584"/>
      <c r="AGD32" s="584"/>
      <c r="AGE32" s="584"/>
      <c r="AGF32" s="584"/>
      <c r="AGG32" s="584"/>
      <c r="AGH32" s="584"/>
      <c r="AGI32" s="584"/>
      <c r="AGJ32" s="584"/>
      <c r="AGK32" s="584"/>
      <c r="AGL32" s="584"/>
      <c r="AGM32" s="584"/>
      <c r="AGN32" s="584"/>
      <c r="AGO32" s="584"/>
      <c r="AGP32" s="584"/>
      <c r="AGQ32" s="584"/>
      <c r="AGR32" s="584"/>
      <c r="AGS32" s="584"/>
      <c r="AGT32" s="584"/>
      <c r="AGU32" s="584"/>
      <c r="AGV32" s="584"/>
      <c r="AGW32" s="584"/>
      <c r="AGX32" s="584"/>
      <c r="AGY32" s="584"/>
      <c r="AGZ32" s="584"/>
      <c r="AHA32" s="584"/>
      <c r="AHB32" s="584"/>
      <c r="AHC32" s="584"/>
      <c r="AHD32" s="584"/>
      <c r="AHE32" s="584"/>
      <c r="AHF32" s="584"/>
      <c r="AHG32" s="584"/>
      <c r="AHH32" s="584"/>
      <c r="AHI32" s="584"/>
      <c r="AHJ32" s="584"/>
      <c r="AHK32" s="584"/>
      <c r="AHL32" s="584"/>
      <c r="AHM32" s="584"/>
      <c r="AHN32" s="584"/>
      <c r="AHO32" s="584"/>
      <c r="AHP32" s="584"/>
      <c r="AHQ32" s="584"/>
      <c r="AHR32" s="584"/>
      <c r="AHS32" s="584"/>
      <c r="AHT32" s="584"/>
      <c r="AHU32" s="584"/>
      <c r="AHV32" s="584"/>
      <c r="AHW32" s="584"/>
      <c r="AHX32" s="584"/>
      <c r="AHY32" s="584"/>
      <c r="AHZ32" s="584"/>
      <c r="AIA32" s="584"/>
      <c r="AIB32" s="584"/>
      <c r="AIC32" s="584"/>
      <c r="AID32" s="584"/>
      <c r="AIE32" s="584"/>
      <c r="AIF32" s="584"/>
      <c r="AIG32" s="584"/>
      <c r="AIH32" s="584"/>
      <c r="AII32" s="584"/>
      <c r="AIJ32" s="584"/>
      <c r="AIK32" s="584"/>
      <c r="AIL32" s="584"/>
      <c r="AIM32" s="584"/>
      <c r="AIN32" s="584"/>
      <c r="AIO32" s="584"/>
      <c r="AIP32" s="584"/>
      <c r="AIQ32" s="584"/>
      <c r="AIR32" s="584"/>
      <c r="AIS32" s="584"/>
      <c r="AIT32" s="584"/>
      <c r="AIU32" s="584"/>
      <c r="AIV32" s="584"/>
      <c r="AIW32" s="584"/>
      <c r="AIX32" s="584"/>
      <c r="AIY32" s="584"/>
      <c r="AIZ32" s="584"/>
      <c r="AJA32" s="584"/>
      <c r="AJB32" s="584"/>
      <c r="AJC32" s="584"/>
      <c r="AJD32" s="584"/>
      <c r="AJE32" s="584"/>
      <c r="AJF32" s="584"/>
      <c r="AJG32" s="584"/>
      <c r="AJH32" s="584"/>
      <c r="AJI32" s="584"/>
      <c r="AJJ32" s="584"/>
      <c r="AJK32" s="584"/>
      <c r="AJL32" s="584"/>
      <c r="AJM32" s="584"/>
      <c r="AJN32" s="584"/>
      <c r="AJO32" s="584"/>
      <c r="AJP32" s="584"/>
      <c r="AJQ32" s="584"/>
      <c r="AJR32" s="584"/>
      <c r="AJS32" s="584"/>
      <c r="AJT32" s="584"/>
      <c r="AJU32" s="584"/>
      <c r="AJV32" s="584"/>
      <c r="AJW32" s="584"/>
      <c r="AJX32" s="584"/>
      <c r="AJY32" s="584"/>
      <c r="AJZ32" s="584"/>
      <c r="AKA32" s="584"/>
      <c r="AKB32" s="584"/>
      <c r="AKC32" s="584"/>
      <c r="AKD32" s="584"/>
      <c r="AKE32" s="584"/>
      <c r="AKF32" s="584"/>
      <c r="AKG32" s="584"/>
      <c r="AKH32" s="584"/>
      <c r="AKI32" s="584"/>
      <c r="AKJ32" s="584"/>
      <c r="AKK32" s="584"/>
      <c r="AKL32" s="584"/>
      <c r="AKM32" s="584"/>
      <c r="AKN32" s="584"/>
      <c r="AKO32" s="584"/>
      <c r="AKP32" s="584"/>
      <c r="AKQ32" s="584"/>
      <c r="AKR32" s="584"/>
      <c r="AKS32" s="584"/>
      <c r="AKT32" s="584"/>
      <c r="AKU32" s="584"/>
      <c r="AKV32" s="584"/>
      <c r="AKW32" s="584"/>
      <c r="AKX32" s="584"/>
      <c r="AKY32" s="584"/>
      <c r="AKZ32" s="584"/>
      <c r="ALA32" s="584"/>
      <c r="ALB32" s="584"/>
      <c r="ALC32" s="584"/>
      <c r="ALD32" s="584"/>
      <c r="ALE32" s="584"/>
      <c r="ALF32" s="584"/>
      <c r="ALG32" s="584"/>
      <c r="ALH32" s="584"/>
      <c r="ALI32" s="584"/>
      <c r="ALJ32" s="584"/>
      <c r="ALK32" s="584"/>
      <c r="ALL32" s="584"/>
      <c r="ALM32" s="584"/>
      <c r="ALN32" s="584"/>
      <c r="ALO32" s="584"/>
      <c r="ALP32" s="584"/>
      <c r="ALQ32" s="584"/>
      <c r="ALR32" s="584"/>
      <c r="ALS32" s="584"/>
      <c r="ALT32" s="584"/>
      <c r="ALU32" s="584"/>
      <c r="ALV32" s="584"/>
      <c r="ALW32" s="584"/>
      <c r="ALX32" s="584"/>
      <c r="ALY32" s="584"/>
      <c r="ALZ32" s="584"/>
      <c r="AMA32" s="584"/>
      <c r="AMB32" s="584"/>
      <c r="AMC32" s="584"/>
      <c r="AMD32" s="584"/>
      <c r="AME32" s="584"/>
      <c r="AMF32" s="584"/>
      <c r="AMG32" s="584"/>
      <c r="AMH32" s="584"/>
      <c r="AMI32" s="584"/>
      <c r="AMJ32" s="584"/>
      <c r="AMK32" s="584"/>
      <c r="AML32" s="584"/>
      <c r="AMM32" s="584"/>
      <c r="AMN32" s="584"/>
      <c r="AMO32" s="584"/>
      <c r="AMP32" s="584"/>
      <c r="AMQ32" s="584"/>
      <c r="AMR32" s="584"/>
      <c r="AMS32" s="584"/>
      <c r="AMT32" s="584"/>
      <c r="AMU32" s="584"/>
      <c r="AMV32" s="584"/>
      <c r="AMW32" s="584"/>
      <c r="AMX32" s="584"/>
      <c r="AMY32" s="584"/>
      <c r="AMZ32" s="584"/>
      <c r="ANA32" s="584"/>
      <c r="ANB32" s="584"/>
      <c r="ANC32" s="584"/>
      <c r="AND32" s="584"/>
      <c r="ANE32" s="584"/>
      <c r="ANF32" s="584"/>
      <c r="ANG32" s="584"/>
      <c r="ANH32" s="584"/>
      <c r="ANI32" s="584"/>
      <c r="ANJ32" s="584"/>
      <c r="ANK32" s="584"/>
      <c r="ANL32" s="584"/>
      <c r="ANM32" s="584"/>
      <c r="ANN32" s="584"/>
      <c r="ANO32" s="584"/>
      <c r="ANP32" s="584"/>
      <c r="ANQ32" s="584"/>
      <c r="ANR32" s="584"/>
      <c r="ANS32" s="584"/>
      <c r="ANT32" s="584"/>
      <c r="ANU32" s="584"/>
      <c r="ANV32" s="584"/>
      <c r="ANW32" s="584"/>
      <c r="ANX32" s="584"/>
      <c r="ANY32" s="584"/>
      <c r="ANZ32" s="584"/>
      <c r="AOA32" s="584"/>
      <c r="AOB32" s="584"/>
      <c r="AOC32" s="584"/>
      <c r="AOD32" s="584"/>
      <c r="AOE32" s="584"/>
      <c r="AOF32" s="584"/>
      <c r="AOG32" s="584"/>
      <c r="AOH32" s="584"/>
      <c r="AOI32" s="584"/>
      <c r="AOJ32" s="584"/>
      <c r="AOK32" s="584"/>
      <c r="AOL32" s="584"/>
      <c r="AOM32" s="584"/>
      <c r="AON32" s="584"/>
      <c r="AOO32" s="584"/>
      <c r="AOP32" s="584"/>
      <c r="AOQ32" s="584"/>
      <c r="AOR32" s="584"/>
      <c r="AOS32" s="584"/>
      <c r="AOT32" s="584"/>
      <c r="AOU32" s="584"/>
      <c r="AOV32" s="584"/>
      <c r="AOW32" s="584"/>
      <c r="AOX32" s="584"/>
      <c r="AOY32" s="584"/>
      <c r="AOZ32" s="584"/>
      <c r="APA32" s="584"/>
      <c r="APB32" s="584"/>
      <c r="APC32" s="584"/>
      <c r="APD32" s="584"/>
      <c r="APE32" s="584"/>
      <c r="APF32" s="584"/>
      <c r="APG32" s="584"/>
      <c r="APH32" s="584"/>
      <c r="API32" s="584"/>
      <c r="APJ32" s="584"/>
      <c r="APK32" s="584"/>
      <c r="APL32" s="584"/>
      <c r="APM32" s="584"/>
      <c r="APN32" s="584"/>
      <c r="APO32" s="584"/>
      <c r="APP32" s="584"/>
      <c r="APQ32" s="584"/>
      <c r="APR32" s="584"/>
      <c r="APS32" s="584"/>
      <c r="APT32" s="584"/>
      <c r="APU32" s="584"/>
      <c r="APV32" s="584"/>
      <c r="APW32" s="584"/>
      <c r="APX32" s="584"/>
      <c r="APY32" s="584"/>
      <c r="APZ32" s="584"/>
      <c r="AQA32" s="584"/>
      <c r="AQB32" s="584"/>
      <c r="AQC32" s="584"/>
      <c r="AQD32" s="584"/>
      <c r="AQE32" s="584"/>
      <c r="AQF32" s="584"/>
      <c r="AQG32" s="584"/>
      <c r="AQH32" s="584"/>
      <c r="AQI32" s="584"/>
      <c r="AQJ32" s="584"/>
      <c r="AQK32" s="584"/>
      <c r="AQL32" s="584"/>
      <c r="AQM32" s="584"/>
      <c r="AQN32" s="584"/>
      <c r="AQO32" s="584"/>
      <c r="AQP32" s="584"/>
      <c r="AQQ32" s="584"/>
      <c r="AQR32" s="584"/>
      <c r="AQS32" s="584"/>
      <c r="AQT32" s="584"/>
      <c r="AQU32" s="584"/>
      <c r="AQV32" s="584"/>
      <c r="AQW32" s="584"/>
      <c r="AQX32" s="584"/>
      <c r="AQY32" s="584"/>
      <c r="AQZ32" s="584"/>
      <c r="ARA32" s="584"/>
      <c r="ARB32" s="584"/>
      <c r="ARC32" s="584"/>
      <c r="ARD32" s="584"/>
      <c r="ARE32" s="584"/>
      <c r="ARF32" s="584"/>
      <c r="ARG32" s="584"/>
      <c r="ARH32" s="584"/>
      <c r="ARI32" s="584"/>
      <c r="ARJ32" s="584"/>
      <c r="ARK32" s="584"/>
      <c r="ARL32" s="584"/>
      <c r="ARM32" s="584"/>
      <c r="ARN32" s="584"/>
      <c r="ARO32" s="584"/>
      <c r="ARP32" s="584"/>
      <c r="ARQ32" s="584"/>
      <c r="ARR32" s="584"/>
      <c r="ARS32" s="584"/>
      <c r="ART32" s="584"/>
      <c r="ARU32" s="584"/>
      <c r="ARV32" s="584"/>
      <c r="ARW32" s="584"/>
      <c r="ARX32" s="584"/>
      <c r="ARY32" s="584"/>
      <c r="ARZ32" s="584"/>
      <c r="ASA32" s="584"/>
      <c r="ASB32" s="584"/>
      <c r="ASC32" s="584"/>
      <c r="ASD32" s="584"/>
      <c r="ASE32" s="584"/>
      <c r="ASF32" s="584"/>
      <c r="ASG32" s="584"/>
      <c r="ASH32" s="584"/>
      <c r="ASI32" s="584"/>
      <c r="ASJ32" s="584"/>
      <c r="ASK32" s="584"/>
      <c r="ASL32" s="584"/>
      <c r="ASM32" s="584"/>
      <c r="ASN32" s="584"/>
      <c r="ASO32" s="584"/>
      <c r="ASP32" s="584"/>
      <c r="ASQ32" s="584"/>
      <c r="ASR32" s="584"/>
      <c r="ASS32" s="584"/>
      <c r="AST32" s="584"/>
      <c r="ASU32" s="584"/>
      <c r="ASV32" s="584"/>
      <c r="ASW32" s="584"/>
      <c r="ASX32" s="584"/>
      <c r="ASY32" s="584"/>
      <c r="ASZ32" s="584"/>
      <c r="ATA32" s="584"/>
      <c r="ATB32" s="584"/>
      <c r="ATC32" s="584"/>
      <c r="ATD32" s="584"/>
      <c r="ATE32" s="584"/>
      <c r="ATF32" s="584"/>
      <c r="ATG32" s="584"/>
      <c r="ATH32" s="584"/>
      <c r="ATI32" s="584"/>
      <c r="ATJ32" s="584"/>
      <c r="ATK32" s="584"/>
      <c r="ATL32" s="584"/>
      <c r="ATM32" s="584"/>
      <c r="ATN32" s="584"/>
      <c r="ATO32" s="584"/>
      <c r="ATP32" s="584"/>
      <c r="ATQ32" s="584"/>
      <c r="ATR32" s="584"/>
      <c r="ATS32" s="584"/>
      <c r="ATT32" s="584"/>
      <c r="ATU32" s="584"/>
      <c r="ATV32" s="584"/>
      <c r="ATW32" s="584"/>
      <c r="ATX32" s="584"/>
      <c r="ATY32" s="584"/>
      <c r="ATZ32" s="584"/>
      <c r="AUA32" s="584"/>
      <c r="AUB32" s="584"/>
      <c r="AUC32" s="584"/>
      <c r="AUD32" s="584"/>
      <c r="AUE32" s="584"/>
      <c r="AUF32" s="584"/>
      <c r="AUG32" s="584"/>
      <c r="AUH32" s="584"/>
      <c r="AUI32" s="584"/>
      <c r="AUJ32" s="584"/>
      <c r="AUK32" s="584"/>
      <c r="AUL32" s="584"/>
      <c r="AUM32" s="584"/>
      <c r="AUN32" s="584"/>
      <c r="AUO32" s="584"/>
      <c r="AUP32" s="584"/>
      <c r="AUQ32" s="584"/>
      <c r="AUR32" s="584"/>
      <c r="AUS32" s="584"/>
      <c r="AUT32" s="584"/>
      <c r="AUU32" s="584"/>
      <c r="AUV32" s="584"/>
      <c r="AUW32" s="584"/>
      <c r="AUX32" s="584"/>
      <c r="AUY32" s="584"/>
      <c r="AUZ32" s="584"/>
      <c r="AVA32" s="584"/>
      <c r="AVB32" s="584"/>
      <c r="AVC32" s="584"/>
      <c r="AVD32" s="584"/>
      <c r="AVE32" s="584"/>
      <c r="AVF32" s="584"/>
      <c r="AVG32" s="584"/>
      <c r="AVH32" s="584"/>
      <c r="AVI32" s="584"/>
      <c r="AVJ32" s="584"/>
      <c r="AVK32" s="584"/>
      <c r="AVL32" s="584"/>
      <c r="AVM32" s="584"/>
      <c r="AVN32" s="584"/>
      <c r="AVO32" s="584"/>
      <c r="AVP32" s="584"/>
      <c r="AVQ32" s="584"/>
      <c r="AVR32" s="584"/>
      <c r="AVS32" s="584"/>
      <c r="AVT32" s="584"/>
      <c r="AVU32" s="584"/>
      <c r="AVV32" s="584"/>
      <c r="AVW32" s="584"/>
      <c r="AVX32" s="584"/>
      <c r="AVY32" s="584"/>
      <c r="AVZ32" s="584"/>
      <c r="AWA32" s="584"/>
      <c r="AWB32" s="584"/>
      <c r="AWC32" s="584"/>
      <c r="AWD32" s="584"/>
      <c r="AWE32" s="584"/>
      <c r="AWF32" s="584"/>
      <c r="AWG32" s="584"/>
      <c r="AWH32" s="584"/>
      <c r="AWI32" s="584"/>
      <c r="AWJ32" s="584"/>
      <c r="AWK32" s="584"/>
      <c r="AWL32" s="584"/>
      <c r="AWM32" s="584"/>
      <c r="AWN32" s="584"/>
      <c r="AWO32" s="584"/>
      <c r="AWP32" s="584"/>
      <c r="AWQ32" s="584"/>
      <c r="AWR32" s="584"/>
      <c r="AWS32" s="584"/>
      <c r="AWT32" s="584"/>
      <c r="AWU32" s="584"/>
      <c r="AWV32" s="584"/>
      <c r="AWW32" s="584"/>
      <c r="AWX32" s="584"/>
      <c r="AWY32" s="584"/>
      <c r="AWZ32" s="584"/>
      <c r="AXA32" s="584"/>
      <c r="AXB32" s="584"/>
      <c r="AXC32" s="584"/>
      <c r="AXD32" s="584"/>
      <c r="AXE32" s="584"/>
      <c r="AXF32" s="584"/>
      <c r="AXG32" s="584"/>
      <c r="AXH32" s="584"/>
      <c r="AXI32" s="584"/>
      <c r="AXJ32" s="584"/>
      <c r="AXK32" s="584"/>
      <c r="AXL32" s="584"/>
      <c r="AXM32" s="584"/>
      <c r="AXN32" s="584"/>
      <c r="AXO32" s="584"/>
      <c r="AXP32" s="584"/>
      <c r="AXQ32" s="584"/>
      <c r="AXR32" s="584"/>
      <c r="AXS32" s="584"/>
      <c r="AXT32" s="584"/>
      <c r="AXU32" s="584"/>
      <c r="AXV32" s="584"/>
      <c r="AXW32" s="584"/>
      <c r="AXX32" s="584"/>
      <c r="AXY32" s="584"/>
      <c r="AXZ32" s="584"/>
      <c r="AYA32" s="584"/>
      <c r="AYB32" s="584"/>
      <c r="AYC32" s="584"/>
      <c r="AYD32" s="584"/>
      <c r="AYE32" s="584"/>
      <c r="AYF32" s="584"/>
      <c r="AYG32" s="584"/>
      <c r="AYH32" s="584"/>
      <c r="AYI32" s="584"/>
      <c r="AYJ32" s="584"/>
      <c r="AYK32" s="584"/>
      <c r="AYL32" s="584"/>
      <c r="AYM32" s="584"/>
      <c r="AYN32" s="584"/>
      <c r="AYO32" s="584"/>
      <c r="AYP32" s="584"/>
      <c r="AYQ32" s="584"/>
      <c r="AYR32" s="584"/>
      <c r="AYS32" s="584"/>
      <c r="AYT32" s="584"/>
      <c r="AYU32" s="584"/>
      <c r="AYV32" s="584"/>
      <c r="AYW32" s="584"/>
      <c r="AYX32" s="584"/>
      <c r="AYY32" s="584"/>
      <c r="AYZ32" s="584"/>
      <c r="AZA32" s="584"/>
      <c r="AZB32" s="584"/>
      <c r="AZC32" s="584"/>
      <c r="AZD32" s="584"/>
      <c r="AZE32" s="584"/>
      <c r="AZF32" s="584"/>
      <c r="AZG32" s="584"/>
      <c r="AZH32" s="584"/>
      <c r="AZI32" s="584"/>
      <c r="AZJ32" s="584"/>
      <c r="AZK32" s="584"/>
      <c r="AZL32" s="584"/>
      <c r="AZM32" s="584"/>
      <c r="AZN32" s="584"/>
      <c r="AZO32" s="584"/>
      <c r="AZP32" s="584"/>
      <c r="AZQ32" s="584"/>
      <c r="AZR32" s="584"/>
      <c r="AZS32" s="584"/>
      <c r="AZT32" s="584"/>
      <c r="AZU32" s="584"/>
      <c r="AZV32" s="584"/>
      <c r="AZW32" s="584"/>
      <c r="AZX32" s="584"/>
      <c r="AZY32" s="584"/>
      <c r="AZZ32" s="584"/>
      <c r="BAA32" s="584"/>
      <c r="BAB32" s="584"/>
      <c r="BAC32" s="584"/>
      <c r="BAD32" s="584"/>
      <c r="BAE32" s="584"/>
      <c r="BAF32" s="584"/>
      <c r="BAG32" s="584"/>
      <c r="BAH32" s="584"/>
      <c r="BAI32" s="584"/>
      <c r="BAJ32" s="584"/>
      <c r="BAK32" s="584"/>
      <c r="BAL32" s="584"/>
      <c r="BAM32" s="584"/>
      <c r="BAN32" s="584"/>
      <c r="BAO32" s="584"/>
      <c r="BAP32" s="584"/>
      <c r="BAQ32" s="584"/>
      <c r="BAR32" s="584"/>
      <c r="BAS32" s="584"/>
      <c r="BAT32" s="584"/>
      <c r="BAU32" s="584"/>
      <c r="BAV32" s="584"/>
      <c r="BAW32" s="584"/>
      <c r="BAX32" s="584"/>
      <c r="BAY32" s="584"/>
      <c r="BAZ32" s="584"/>
      <c r="BBA32" s="584"/>
      <c r="BBB32" s="584"/>
      <c r="BBC32" s="584"/>
      <c r="BBD32" s="584"/>
      <c r="BBE32" s="584"/>
      <c r="BBF32" s="584"/>
      <c r="BBG32" s="584"/>
      <c r="BBH32" s="584"/>
      <c r="BBI32" s="584"/>
      <c r="BBJ32" s="584"/>
      <c r="BBK32" s="584"/>
      <c r="BBL32" s="584"/>
      <c r="BBM32" s="584"/>
      <c r="BBN32" s="584"/>
      <c r="BBO32" s="584"/>
      <c r="BBP32" s="584"/>
      <c r="BBQ32" s="584"/>
      <c r="BBR32" s="584"/>
      <c r="BBS32" s="584"/>
      <c r="BBT32" s="584"/>
      <c r="BBU32" s="584"/>
      <c r="BBV32" s="584"/>
      <c r="BBW32" s="584"/>
      <c r="BBX32" s="584"/>
      <c r="BBY32" s="584"/>
      <c r="BBZ32" s="584"/>
      <c r="BCA32" s="584"/>
      <c r="BCB32" s="584"/>
      <c r="BCC32" s="584"/>
      <c r="BCD32" s="584"/>
      <c r="BCE32" s="584"/>
      <c r="BCF32" s="584"/>
      <c r="BCG32" s="584"/>
      <c r="BCH32" s="584"/>
      <c r="BCI32" s="584"/>
      <c r="BCJ32" s="584"/>
      <c r="BCK32" s="584"/>
      <c r="BCL32" s="584"/>
      <c r="BCM32" s="584"/>
      <c r="BCN32" s="584"/>
      <c r="BCO32" s="584"/>
      <c r="BCP32" s="584"/>
      <c r="BCQ32" s="584"/>
      <c r="BCR32" s="584"/>
      <c r="BCS32" s="584"/>
      <c r="BCT32" s="584"/>
      <c r="BCU32" s="584"/>
      <c r="BCV32" s="584"/>
      <c r="BCW32" s="584"/>
      <c r="BCX32" s="584"/>
      <c r="BCY32" s="584"/>
      <c r="BCZ32" s="584"/>
      <c r="BDA32" s="584"/>
      <c r="BDB32" s="584"/>
      <c r="BDC32" s="584"/>
      <c r="BDD32" s="584"/>
      <c r="BDE32" s="584"/>
      <c r="BDF32" s="584"/>
      <c r="BDG32" s="584"/>
      <c r="BDH32" s="584"/>
      <c r="BDI32" s="584"/>
      <c r="BDJ32" s="584"/>
      <c r="BDK32" s="584"/>
      <c r="BDL32" s="584"/>
      <c r="BDM32" s="584"/>
      <c r="BDN32" s="584"/>
      <c r="BDO32" s="584"/>
      <c r="BDP32" s="584"/>
      <c r="BDQ32" s="584"/>
      <c r="BDR32" s="584"/>
      <c r="BDS32" s="584"/>
      <c r="BDT32" s="584"/>
      <c r="BDU32" s="584"/>
      <c r="BDV32" s="584"/>
      <c r="BDW32" s="584"/>
      <c r="BDX32" s="584"/>
      <c r="BDY32" s="584"/>
      <c r="BDZ32" s="584"/>
      <c r="BEA32" s="584"/>
      <c r="BEB32" s="584"/>
      <c r="BEC32" s="584"/>
      <c r="BED32" s="584"/>
      <c r="BEE32" s="584"/>
      <c r="BEF32" s="584"/>
      <c r="BEG32" s="584"/>
      <c r="BEH32" s="584"/>
      <c r="BEI32" s="584"/>
      <c r="BEJ32" s="584"/>
      <c r="BEK32" s="584"/>
      <c r="BEL32" s="584"/>
      <c r="BEM32" s="584"/>
      <c r="BEN32" s="584"/>
      <c r="BEO32" s="584"/>
      <c r="BEP32" s="584"/>
      <c r="BEQ32" s="584"/>
      <c r="BER32" s="584"/>
      <c r="BES32" s="584"/>
      <c r="BET32" s="584"/>
      <c r="BEU32" s="584"/>
      <c r="BEV32" s="584"/>
      <c r="BEW32" s="584"/>
      <c r="BEX32" s="584"/>
      <c r="BEY32" s="584"/>
      <c r="BEZ32" s="584"/>
      <c r="BFA32" s="584"/>
      <c r="BFB32" s="584"/>
      <c r="BFC32" s="584"/>
      <c r="BFD32" s="584"/>
      <c r="BFE32" s="584"/>
      <c r="BFF32" s="584"/>
      <c r="BFG32" s="584"/>
      <c r="BFH32" s="584"/>
      <c r="BFI32" s="584"/>
      <c r="BFJ32" s="584"/>
      <c r="BFK32" s="584"/>
      <c r="BFL32" s="584"/>
      <c r="BFM32" s="584"/>
      <c r="BFN32" s="584"/>
      <c r="BFO32" s="584"/>
      <c r="BFP32" s="584"/>
      <c r="BFQ32" s="584"/>
      <c r="BFR32" s="584"/>
      <c r="BFS32" s="584"/>
      <c r="BFT32" s="584"/>
      <c r="BFU32" s="584"/>
      <c r="BFV32" s="584"/>
      <c r="BFW32" s="584"/>
      <c r="BFX32" s="584"/>
      <c r="BFY32" s="584"/>
      <c r="BFZ32" s="584"/>
      <c r="BGA32" s="584"/>
      <c r="BGB32" s="584"/>
      <c r="BGC32" s="584"/>
      <c r="BGD32" s="584"/>
      <c r="BGE32" s="584"/>
      <c r="BGF32" s="584"/>
      <c r="BGG32" s="584"/>
      <c r="BGH32" s="584"/>
      <c r="BGI32" s="584"/>
      <c r="BGJ32" s="584"/>
      <c r="BGK32" s="584"/>
      <c r="BGL32" s="584"/>
      <c r="BGM32" s="584"/>
      <c r="BGN32" s="584"/>
      <c r="BGO32" s="584"/>
      <c r="BGP32" s="584"/>
      <c r="BGQ32" s="584"/>
      <c r="BGR32" s="584"/>
      <c r="BGS32" s="584"/>
      <c r="BGT32" s="584"/>
      <c r="BGU32" s="584"/>
      <c r="BGV32" s="584"/>
      <c r="BGW32" s="584"/>
      <c r="BGX32" s="584"/>
      <c r="BGY32" s="584"/>
      <c r="BGZ32" s="584"/>
      <c r="BHA32" s="584"/>
      <c r="BHB32" s="584"/>
      <c r="BHC32" s="584"/>
      <c r="BHD32" s="584"/>
      <c r="BHE32" s="584"/>
      <c r="BHF32" s="584"/>
      <c r="BHG32" s="584"/>
      <c r="BHH32" s="584"/>
      <c r="BHI32" s="584"/>
      <c r="BHJ32" s="584"/>
      <c r="BHK32" s="584"/>
      <c r="BHL32" s="584"/>
      <c r="BHM32" s="584"/>
      <c r="BHN32" s="584"/>
      <c r="BHO32" s="584"/>
      <c r="BHP32" s="584"/>
      <c r="BHQ32" s="584"/>
      <c r="BHR32" s="584"/>
      <c r="BHS32" s="584"/>
      <c r="BHT32" s="584"/>
      <c r="BHU32" s="584"/>
      <c r="BHV32" s="584"/>
      <c r="BHW32" s="584"/>
      <c r="BHX32" s="584"/>
      <c r="BHY32" s="584"/>
      <c r="BHZ32" s="584"/>
      <c r="BIA32" s="584"/>
      <c r="BIB32" s="584"/>
      <c r="BIC32" s="584"/>
      <c r="BID32" s="584"/>
      <c r="BIE32" s="584"/>
      <c r="BIF32" s="584"/>
      <c r="BIG32" s="584"/>
      <c r="BIH32" s="584"/>
      <c r="BII32" s="584"/>
      <c r="BIJ32" s="584"/>
      <c r="BIK32" s="584"/>
      <c r="BIL32" s="584"/>
      <c r="BIM32" s="584"/>
      <c r="BIN32" s="584"/>
      <c r="BIO32" s="584"/>
      <c r="BIP32" s="584"/>
      <c r="BIQ32" s="584"/>
      <c r="BIR32" s="584"/>
      <c r="BIS32" s="584"/>
      <c r="BIT32" s="584"/>
      <c r="BIU32" s="584"/>
      <c r="BIV32" s="584"/>
      <c r="BIW32" s="584"/>
      <c r="BIX32" s="584"/>
      <c r="BIY32" s="584"/>
      <c r="BIZ32" s="584"/>
      <c r="BJA32" s="584"/>
      <c r="BJB32" s="584"/>
      <c r="BJC32" s="584"/>
      <c r="BJD32" s="584"/>
      <c r="BJE32" s="584"/>
      <c r="BJF32" s="584"/>
      <c r="BJG32" s="584"/>
      <c r="BJH32" s="584"/>
      <c r="BJI32" s="584"/>
      <c r="BJJ32" s="584"/>
      <c r="BJK32" s="584"/>
      <c r="BJL32" s="584"/>
      <c r="BJM32" s="584"/>
      <c r="BJN32" s="584"/>
      <c r="BJO32" s="584"/>
      <c r="BJP32" s="584"/>
      <c r="BJQ32" s="584"/>
      <c r="BJR32" s="584"/>
      <c r="BJS32" s="584"/>
      <c r="BJT32" s="584"/>
      <c r="BJU32" s="584"/>
      <c r="BJV32" s="584"/>
      <c r="BJW32" s="584"/>
      <c r="BJX32" s="584"/>
      <c r="BJY32" s="584"/>
      <c r="BJZ32" s="584"/>
      <c r="BKA32" s="584"/>
      <c r="BKB32" s="584"/>
      <c r="BKC32" s="584"/>
      <c r="BKD32" s="584"/>
      <c r="BKE32" s="584"/>
      <c r="BKF32" s="584"/>
      <c r="BKG32" s="584"/>
      <c r="BKH32" s="584"/>
      <c r="BKI32" s="584"/>
      <c r="BKJ32" s="584"/>
      <c r="BKK32" s="584"/>
      <c r="BKL32" s="584"/>
      <c r="BKM32" s="584"/>
      <c r="BKN32" s="584"/>
      <c r="BKO32" s="584"/>
      <c r="BKP32" s="584"/>
      <c r="BKQ32" s="584"/>
      <c r="BKR32" s="584"/>
      <c r="BKS32" s="584"/>
      <c r="BKT32" s="584"/>
      <c r="BKU32" s="584"/>
      <c r="BKV32" s="584"/>
      <c r="BKW32" s="584"/>
      <c r="BKX32" s="584"/>
      <c r="BKY32" s="584"/>
      <c r="BKZ32" s="584"/>
      <c r="BLA32" s="584"/>
      <c r="BLB32" s="584"/>
      <c r="BLC32" s="584"/>
      <c r="BLD32" s="584"/>
      <c r="BLE32" s="584"/>
      <c r="BLF32" s="584"/>
      <c r="BLG32" s="584"/>
      <c r="BLH32" s="584"/>
      <c r="BLI32" s="584"/>
      <c r="BLJ32" s="584"/>
      <c r="BLK32" s="584"/>
      <c r="BLL32" s="584"/>
      <c r="BLM32" s="584"/>
      <c r="BLN32" s="584"/>
      <c r="BLO32" s="584"/>
      <c r="BLP32" s="584"/>
      <c r="BLQ32" s="584"/>
      <c r="BLR32" s="584"/>
      <c r="BLS32" s="584"/>
      <c r="BLT32" s="584"/>
      <c r="BLU32" s="584"/>
      <c r="BLV32" s="584"/>
      <c r="BLW32" s="584"/>
      <c r="BLX32" s="584"/>
      <c r="BLY32" s="584"/>
      <c r="BLZ32" s="584"/>
      <c r="BMA32" s="584"/>
      <c r="BMB32" s="584"/>
      <c r="BMC32" s="584"/>
      <c r="BMD32" s="584"/>
      <c r="BME32" s="584"/>
      <c r="BMF32" s="584"/>
      <c r="BMG32" s="584"/>
      <c r="BMH32" s="584"/>
      <c r="BMI32" s="584"/>
      <c r="BMJ32" s="584"/>
      <c r="BMK32" s="584"/>
      <c r="BML32" s="584"/>
      <c r="BMM32" s="584"/>
      <c r="BMN32" s="584"/>
      <c r="BMO32" s="584"/>
      <c r="BMP32" s="584"/>
      <c r="BMQ32" s="584"/>
      <c r="BMR32" s="584"/>
      <c r="BMS32" s="584"/>
      <c r="BMT32" s="584"/>
      <c r="BMU32" s="584"/>
      <c r="BMV32" s="584"/>
      <c r="BMW32" s="584"/>
      <c r="BMX32" s="584"/>
      <c r="BMY32" s="584"/>
      <c r="BMZ32" s="584"/>
      <c r="BNA32" s="584"/>
      <c r="BNB32" s="584"/>
      <c r="BNC32" s="584"/>
      <c r="BND32" s="584"/>
      <c r="BNE32" s="584"/>
      <c r="BNF32" s="584"/>
      <c r="BNG32" s="584"/>
      <c r="BNH32" s="584"/>
      <c r="BNI32" s="584"/>
      <c r="BNJ32" s="584"/>
      <c r="BNK32" s="584"/>
      <c r="BNL32" s="584"/>
      <c r="BNM32" s="584"/>
      <c r="BNN32" s="584"/>
      <c r="BNO32" s="584"/>
      <c r="BNP32" s="584"/>
      <c r="BNQ32" s="584"/>
      <c r="BNR32" s="584"/>
      <c r="BNS32" s="584"/>
      <c r="BNT32" s="584"/>
      <c r="BNU32" s="584"/>
      <c r="BNV32" s="584"/>
      <c r="BNW32" s="584"/>
      <c r="BNX32" s="584"/>
      <c r="BNY32" s="584"/>
      <c r="BNZ32" s="584"/>
      <c r="BOA32" s="584"/>
      <c r="BOB32" s="584"/>
      <c r="BOC32" s="584"/>
      <c r="BOD32" s="584"/>
      <c r="BOE32" s="584"/>
      <c r="BOF32" s="584"/>
      <c r="BOG32" s="584"/>
      <c r="BOH32" s="584"/>
      <c r="BOI32" s="584"/>
      <c r="BOJ32" s="584"/>
      <c r="BOK32" s="584"/>
      <c r="BOL32" s="584"/>
      <c r="BOM32" s="584"/>
      <c r="BON32" s="584"/>
      <c r="BOO32" s="584"/>
      <c r="BOP32" s="584"/>
      <c r="BOQ32" s="584"/>
      <c r="BOR32" s="584"/>
      <c r="BOS32" s="584"/>
      <c r="BOT32" s="584"/>
      <c r="BOU32" s="584"/>
      <c r="BOV32" s="584"/>
      <c r="BOW32" s="584"/>
      <c r="BOX32" s="584"/>
      <c r="BOY32" s="584"/>
      <c r="BOZ32" s="584"/>
      <c r="BPA32" s="584"/>
      <c r="BPB32" s="584"/>
      <c r="BPC32" s="584"/>
      <c r="BPD32" s="584"/>
      <c r="BPE32" s="584"/>
      <c r="BPF32" s="584"/>
      <c r="BPG32" s="584"/>
      <c r="BPH32" s="584"/>
      <c r="BPI32" s="584"/>
      <c r="BPJ32" s="584"/>
      <c r="BPK32" s="584"/>
      <c r="BPL32" s="584"/>
      <c r="BPM32" s="584"/>
      <c r="BPN32" s="584"/>
      <c r="BPO32" s="584"/>
      <c r="BPP32" s="584"/>
      <c r="BPQ32" s="584"/>
      <c r="BPR32" s="584"/>
      <c r="BPS32" s="584"/>
      <c r="BPT32" s="584"/>
      <c r="BPU32" s="584"/>
      <c r="BPV32" s="584"/>
      <c r="BPW32" s="584"/>
      <c r="BPX32" s="584"/>
      <c r="BPY32" s="584"/>
      <c r="BPZ32" s="584"/>
      <c r="BQA32" s="584"/>
      <c r="BQB32" s="584"/>
      <c r="BQC32" s="584"/>
      <c r="BQD32" s="584"/>
      <c r="BQE32" s="584"/>
      <c r="BQF32" s="584"/>
      <c r="BQG32" s="584"/>
      <c r="BQH32" s="584"/>
      <c r="BQI32" s="584"/>
      <c r="BQJ32" s="584"/>
      <c r="BQK32" s="584"/>
      <c r="BQL32" s="584"/>
      <c r="BQM32" s="584"/>
      <c r="BQN32" s="584"/>
      <c r="BQO32" s="584"/>
      <c r="BQP32" s="584"/>
      <c r="BQQ32" s="584"/>
      <c r="BQR32" s="584"/>
      <c r="BQS32" s="584"/>
      <c r="BQT32" s="584"/>
      <c r="BQU32" s="584"/>
      <c r="BQV32" s="584"/>
      <c r="BQW32" s="584"/>
      <c r="BQX32" s="584"/>
      <c r="BQY32" s="584"/>
      <c r="BQZ32" s="584"/>
      <c r="BRA32" s="584"/>
      <c r="BRB32" s="584"/>
      <c r="BRC32" s="584"/>
      <c r="BRD32" s="584"/>
      <c r="BRE32" s="584"/>
      <c r="BRF32" s="584"/>
      <c r="BRG32" s="584"/>
      <c r="BRH32" s="584"/>
      <c r="BRI32" s="584"/>
      <c r="BRJ32" s="584"/>
      <c r="BRK32" s="584"/>
      <c r="BRL32" s="584"/>
      <c r="BRM32" s="584"/>
      <c r="BRN32" s="584"/>
      <c r="BRO32" s="584"/>
      <c r="BRP32" s="584"/>
      <c r="BRQ32" s="584"/>
      <c r="BRR32" s="584"/>
      <c r="BRS32" s="584"/>
      <c r="BRT32" s="584"/>
      <c r="BRU32" s="584"/>
      <c r="BRV32" s="584"/>
      <c r="BRW32" s="584"/>
      <c r="BRX32" s="584"/>
      <c r="BRY32" s="584"/>
      <c r="BRZ32" s="584"/>
      <c r="BSA32" s="584"/>
      <c r="BSB32" s="584"/>
      <c r="BSC32" s="584"/>
      <c r="BSD32" s="584"/>
      <c r="BSE32" s="584"/>
      <c r="BSF32" s="584"/>
      <c r="BSG32" s="584"/>
      <c r="BSH32" s="584"/>
      <c r="BSI32" s="584"/>
      <c r="BSJ32" s="584"/>
      <c r="BSK32" s="584"/>
      <c r="BSL32" s="584"/>
      <c r="BSM32" s="584"/>
      <c r="BSN32" s="584"/>
      <c r="BSO32" s="584"/>
      <c r="BSP32" s="584"/>
      <c r="BSQ32" s="584"/>
      <c r="BSR32" s="584"/>
      <c r="BSS32" s="584"/>
      <c r="BST32" s="584"/>
      <c r="BSU32" s="584"/>
      <c r="BSV32" s="584"/>
      <c r="BSW32" s="584"/>
      <c r="BSX32" s="584"/>
      <c r="BSY32" s="584"/>
      <c r="BSZ32" s="584"/>
      <c r="BTA32" s="584"/>
      <c r="BTB32" s="584"/>
      <c r="BTC32" s="584"/>
      <c r="BTD32" s="584"/>
      <c r="BTE32" s="584"/>
      <c r="BTF32" s="584"/>
      <c r="BTG32" s="584"/>
      <c r="BTH32" s="584"/>
      <c r="BTI32" s="584"/>
      <c r="BTJ32" s="584"/>
      <c r="BTK32" s="584"/>
      <c r="BTL32" s="584"/>
      <c r="BTM32" s="584"/>
      <c r="BTN32" s="584"/>
      <c r="BTO32" s="584"/>
      <c r="BTP32" s="584"/>
      <c r="BTQ32" s="584"/>
      <c r="BTR32" s="584"/>
      <c r="BTS32" s="584"/>
      <c r="BTT32" s="584"/>
      <c r="BTU32" s="584"/>
      <c r="BTV32" s="584"/>
      <c r="BTW32" s="584"/>
      <c r="BTX32" s="584"/>
      <c r="BTY32" s="584"/>
      <c r="BTZ32" s="584"/>
      <c r="BUA32" s="584"/>
      <c r="BUB32" s="584"/>
      <c r="BUC32" s="584"/>
      <c r="BUD32" s="584"/>
      <c r="BUE32" s="584"/>
      <c r="BUF32" s="584"/>
      <c r="BUG32" s="584"/>
      <c r="BUH32" s="584"/>
      <c r="BUI32" s="584"/>
      <c r="BUJ32" s="584"/>
      <c r="BUK32" s="584"/>
      <c r="BUL32" s="584"/>
      <c r="BUM32" s="584"/>
      <c r="BUN32" s="584"/>
      <c r="BUO32" s="584"/>
      <c r="BUP32" s="584"/>
      <c r="BUQ32" s="584"/>
      <c r="BUR32" s="584"/>
      <c r="BUS32" s="584"/>
      <c r="BUT32" s="584"/>
      <c r="BUU32" s="584"/>
      <c r="BUV32" s="584"/>
      <c r="BUW32" s="584"/>
      <c r="BUX32" s="584"/>
      <c r="BUY32" s="584"/>
      <c r="BUZ32" s="584"/>
      <c r="BVA32" s="584"/>
      <c r="BVB32" s="584"/>
      <c r="BVC32" s="584"/>
      <c r="BVD32" s="584"/>
      <c r="BVE32" s="584"/>
      <c r="BVF32" s="584"/>
      <c r="BVG32" s="584"/>
      <c r="BVH32" s="584"/>
      <c r="BVI32" s="584"/>
      <c r="BVJ32" s="584"/>
      <c r="BVK32" s="584"/>
      <c r="BVL32" s="584"/>
      <c r="BVM32" s="584"/>
      <c r="BVN32" s="584"/>
      <c r="BVO32" s="584"/>
      <c r="BVP32" s="584"/>
      <c r="BVQ32" s="584"/>
      <c r="BVR32" s="584"/>
      <c r="BVS32" s="584"/>
      <c r="BVT32" s="584"/>
      <c r="BVU32" s="584"/>
      <c r="BVV32" s="584"/>
      <c r="BVW32" s="584"/>
      <c r="BVX32" s="584"/>
      <c r="BVY32" s="584"/>
      <c r="BVZ32" s="584"/>
      <c r="BWA32" s="584"/>
      <c r="BWB32" s="584"/>
      <c r="BWC32" s="584"/>
      <c r="BWD32" s="584"/>
      <c r="BWE32" s="584"/>
      <c r="BWF32" s="584"/>
      <c r="BWG32" s="584"/>
      <c r="BWH32" s="584"/>
      <c r="BWI32" s="584"/>
      <c r="BWJ32" s="584"/>
      <c r="BWK32" s="584"/>
      <c r="BWL32" s="584"/>
      <c r="BWM32" s="584"/>
      <c r="BWN32" s="584"/>
      <c r="BWO32" s="584"/>
      <c r="BWP32" s="584"/>
      <c r="BWQ32" s="584"/>
      <c r="BWR32" s="584"/>
      <c r="BWS32" s="584"/>
      <c r="BWT32" s="584"/>
      <c r="BWU32" s="584"/>
      <c r="BWV32" s="584"/>
      <c r="BWW32" s="584"/>
      <c r="BWX32" s="584"/>
      <c r="BWY32" s="584"/>
      <c r="BWZ32" s="584"/>
      <c r="BXA32" s="584"/>
      <c r="BXB32" s="584"/>
      <c r="BXC32" s="584"/>
      <c r="BXD32" s="584"/>
      <c r="BXE32" s="584"/>
      <c r="BXF32" s="584"/>
      <c r="BXG32" s="584"/>
      <c r="BXH32" s="584"/>
      <c r="BXI32" s="584"/>
      <c r="BXJ32" s="584"/>
      <c r="BXK32" s="584"/>
      <c r="BXL32" s="584"/>
      <c r="BXM32" s="584"/>
      <c r="BXN32" s="584"/>
      <c r="BXO32" s="584"/>
      <c r="BXP32" s="584"/>
      <c r="BXQ32" s="584"/>
      <c r="BXR32" s="584"/>
      <c r="BXS32" s="584"/>
      <c r="BXT32" s="584"/>
      <c r="BXU32" s="584"/>
      <c r="BXV32" s="584"/>
      <c r="BXW32" s="584"/>
      <c r="BXX32" s="584"/>
      <c r="BXY32" s="584"/>
      <c r="BXZ32" s="584"/>
      <c r="BYA32" s="584"/>
      <c r="BYB32" s="584"/>
      <c r="BYC32" s="584"/>
      <c r="BYD32" s="584"/>
      <c r="BYE32" s="584"/>
      <c r="BYF32" s="584"/>
      <c r="BYG32" s="584"/>
      <c r="BYH32" s="584"/>
      <c r="BYI32" s="584"/>
      <c r="BYJ32" s="584"/>
      <c r="BYK32" s="584"/>
      <c r="BYL32" s="584"/>
      <c r="BYM32" s="584"/>
      <c r="BYN32" s="584"/>
      <c r="BYO32" s="584"/>
      <c r="BYP32" s="584"/>
      <c r="BYQ32" s="584"/>
      <c r="BYR32" s="584"/>
      <c r="BYS32" s="584"/>
      <c r="BYT32" s="584"/>
      <c r="BYU32" s="584"/>
      <c r="BYV32" s="584"/>
      <c r="BYW32" s="584"/>
      <c r="BYX32" s="584"/>
      <c r="BYY32" s="584"/>
      <c r="BYZ32" s="584"/>
      <c r="BZA32" s="584"/>
      <c r="BZB32" s="584"/>
      <c r="BZC32" s="584"/>
      <c r="BZD32" s="584"/>
      <c r="BZE32" s="584"/>
      <c r="BZF32" s="584"/>
      <c r="BZG32" s="584"/>
      <c r="BZH32" s="584"/>
      <c r="BZI32" s="584"/>
      <c r="BZJ32" s="584"/>
      <c r="BZK32" s="584"/>
      <c r="BZL32" s="584"/>
      <c r="BZM32" s="584"/>
      <c r="BZN32" s="584"/>
      <c r="BZO32" s="584"/>
      <c r="BZP32" s="584"/>
      <c r="BZQ32" s="584"/>
      <c r="BZR32" s="584"/>
      <c r="BZS32" s="584"/>
      <c r="BZT32" s="584"/>
      <c r="BZU32" s="584"/>
      <c r="BZV32" s="584"/>
      <c r="BZW32" s="584"/>
      <c r="BZX32" s="584"/>
      <c r="BZY32" s="584"/>
      <c r="BZZ32" s="584"/>
      <c r="CAA32" s="584"/>
      <c r="CAB32" s="584"/>
      <c r="CAC32" s="584"/>
      <c r="CAD32" s="584"/>
      <c r="CAE32" s="584"/>
      <c r="CAF32" s="584"/>
      <c r="CAG32" s="584"/>
      <c r="CAH32" s="584"/>
      <c r="CAI32" s="584"/>
      <c r="CAJ32" s="584"/>
      <c r="CAK32" s="584"/>
      <c r="CAL32" s="584"/>
      <c r="CAM32" s="584"/>
      <c r="CAN32" s="584"/>
      <c r="CAO32" s="584"/>
      <c r="CAP32" s="584"/>
      <c r="CAQ32" s="584"/>
      <c r="CAR32" s="584"/>
      <c r="CAS32" s="584"/>
      <c r="CAT32" s="584"/>
      <c r="CAU32" s="584"/>
      <c r="CAV32" s="584"/>
      <c r="CAW32" s="584"/>
      <c r="CAX32" s="584"/>
      <c r="CAY32" s="584"/>
      <c r="CAZ32" s="584"/>
      <c r="CBA32" s="584"/>
      <c r="CBB32" s="584"/>
      <c r="CBC32" s="584"/>
      <c r="CBD32" s="584"/>
      <c r="CBE32" s="584"/>
      <c r="CBF32" s="584"/>
      <c r="CBG32" s="584"/>
      <c r="CBH32" s="584"/>
      <c r="CBI32" s="584"/>
      <c r="CBJ32" s="584"/>
      <c r="CBK32" s="584"/>
      <c r="CBL32" s="584"/>
      <c r="CBM32" s="584"/>
      <c r="CBN32" s="584"/>
      <c r="CBO32" s="584"/>
      <c r="CBP32" s="584"/>
      <c r="CBQ32" s="584"/>
      <c r="CBR32" s="584"/>
      <c r="CBS32" s="584"/>
      <c r="CBT32" s="584"/>
      <c r="CBU32" s="584"/>
      <c r="CBV32" s="584"/>
      <c r="CBW32" s="584"/>
      <c r="CBX32" s="584"/>
      <c r="CBY32" s="584"/>
      <c r="CBZ32" s="584"/>
      <c r="CCA32" s="584"/>
      <c r="CCB32" s="584"/>
      <c r="CCC32" s="584"/>
      <c r="CCD32" s="584"/>
      <c r="CCE32" s="584"/>
      <c r="CCF32" s="584"/>
      <c r="CCG32" s="584"/>
      <c r="CCH32" s="584"/>
      <c r="CCI32" s="584"/>
      <c r="CCJ32" s="584"/>
      <c r="CCK32" s="584"/>
      <c r="CCL32" s="584"/>
      <c r="CCM32" s="584"/>
      <c r="CCN32" s="584"/>
      <c r="CCO32" s="584"/>
      <c r="CCP32" s="584"/>
      <c r="CCQ32" s="584"/>
      <c r="CCR32" s="584"/>
      <c r="CCS32" s="584"/>
      <c r="CCT32" s="584"/>
      <c r="CCU32" s="584"/>
      <c r="CCV32" s="584"/>
      <c r="CCW32" s="584"/>
      <c r="CCX32" s="584"/>
      <c r="CCY32" s="584"/>
      <c r="CCZ32" s="584"/>
      <c r="CDA32" s="584"/>
      <c r="CDB32" s="584"/>
      <c r="CDC32" s="584"/>
      <c r="CDD32" s="584"/>
      <c r="CDE32" s="584"/>
      <c r="CDF32" s="584"/>
      <c r="CDG32" s="584"/>
      <c r="CDH32" s="584"/>
      <c r="CDI32" s="584"/>
      <c r="CDJ32" s="584"/>
      <c r="CDK32" s="584"/>
      <c r="CDL32" s="584"/>
      <c r="CDM32" s="584"/>
      <c r="CDN32" s="584"/>
      <c r="CDO32" s="584"/>
      <c r="CDP32" s="584"/>
      <c r="CDQ32" s="584"/>
      <c r="CDR32" s="584"/>
      <c r="CDS32" s="584"/>
      <c r="CDT32" s="584"/>
      <c r="CDU32" s="584"/>
      <c r="CDV32" s="584"/>
      <c r="CDW32" s="584"/>
      <c r="CDX32" s="584"/>
      <c r="CDY32" s="584"/>
      <c r="CDZ32" s="584"/>
      <c r="CEA32" s="584"/>
      <c r="CEB32" s="584"/>
      <c r="CEC32" s="584"/>
      <c r="CED32" s="584"/>
      <c r="CEE32" s="584"/>
      <c r="CEF32" s="584"/>
      <c r="CEG32" s="584"/>
      <c r="CEH32" s="584"/>
      <c r="CEI32" s="584"/>
      <c r="CEJ32" s="584"/>
      <c r="CEK32" s="584"/>
      <c r="CEL32" s="584"/>
      <c r="CEM32" s="584"/>
      <c r="CEN32" s="584"/>
      <c r="CEO32" s="584"/>
      <c r="CEP32" s="584"/>
      <c r="CEQ32" s="584"/>
      <c r="CER32" s="584"/>
      <c r="CES32" s="584"/>
      <c r="CET32" s="584"/>
      <c r="CEU32" s="584"/>
      <c r="CEV32" s="584"/>
      <c r="CEW32" s="584"/>
      <c r="CEX32" s="584"/>
      <c r="CEY32" s="584"/>
      <c r="CEZ32" s="584"/>
      <c r="CFA32" s="584"/>
      <c r="CFB32" s="584"/>
      <c r="CFC32" s="584"/>
      <c r="CFD32" s="584"/>
      <c r="CFE32" s="584"/>
      <c r="CFF32" s="584"/>
      <c r="CFG32" s="584"/>
      <c r="CFH32" s="584"/>
      <c r="CFI32" s="584"/>
      <c r="CFJ32" s="584"/>
      <c r="CFK32" s="584"/>
      <c r="CFL32" s="584"/>
      <c r="CFM32" s="584"/>
      <c r="CFN32" s="584"/>
      <c r="CFO32" s="584"/>
      <c r="CFP32" s="584"/>
      <c r="CFQ32" s="584"/>
      <c r="CFR32" s="584"/>
      <c r="CFS32" s="584"/>
      <c r="CFT32" s="584"/>
      <c r="CFU32" s="584"/>
      <c r="CFV32" s="584"/>
      <c r="CFW32" s="584"/>
      <c r="CFX32" s="584"/>
      <c r="CFY32" s="584"/>
      <c r="CFZ32" s="584"/>
      <c r="CGA32" s="584"/>
      <c r="CGB32" s="584"/>
      <c r="CGC32" s="584"/>
      <c r="CGD32" s="584"/>
      <c r="CGE32" s="584"/>
      <c r="CGF32" s="584"/>
      <c r="CGG32" s="584"/>
      <c r="CGH32" s="584"/>
      <c r="CGI32" s="584"/>
      <c r="CGJ32" s="584"/>
      <c r="CGK32" s="584"/>
      <c r="CGL32" s="584"/>
      <c r="CGM32" s="584"/>
      <c r="CGN32" s="584"/>
      <c r="CGO32" s="584"/>
      <c r="CGP32" s="584"/>
      <c r="CGQ32" s="584"/>
      <c r="CGR32" s="584"/>
      <c r="CGS32" s="584"/>
      <c r="CGT32" s="584"/>
      <c r="CGU32" s="584"/>
      <c r="CGV32" s="584"/>
      <c r="CGW32" s="584"/>
      <c r="CGX32" s="584"/>
      <c r="CGY32" s="584"/>
      <c r="CGZ32" s="584"/>
      <c r="CHA32" s="584"/>
      <c r="CHB32" s="584"/>
      <c r="CHC32" s="584"/>
      <c r="CHD32" s="584"/>
      <c r="CHE32" s="584"/>
      <c r="CHF32" s="584"/>
      <c r="CHG32" s="584"/>
      <c r="CHH32" s="584"/>
      <c r="CHI32" s="584"/>
      <c r="CHJ32" s="584"/>
      <c r="CHK32" s="584"/>
      <c r="CHL32" s="584"/>
      <c r="CHM32" s="584"/>
      <c r="CHN32" s="584"/>
      <c r="CHO32" s="584"/>
      <c r="CHP32" s="584"/>
      <c r="CHQ32" s="584"/>
      <c r="CHR32" s="584"/>
      <c r="CHS32" s="584"/>
      <c r="CHT32" s="584"/>
      <c r="CHU32" s="584"/>
      <c r="CHV32" s="584"/>
      <c r="CHW32" s="584"/>
      <c r="CHX32" s="584"/>
      <c r="CHY32" s="584"/>
      <c r="CHZ32" s="584"/>
      <c r="CIA32" s="584"/>
      <c r="CIB32" s="584"/>
      <c r="CIC32" s="584"/>
      <c r="CID32" s="584"/>
      <c r="CIE32" s="584"/>
      <c r="CIF32" s="584"/>
      <c r="CIG32" s="584"/>
      <c r="CIH32" s="584"/>
      <c r="CII32" s="584"/>
      <c r="CIJ32" s="584"/>
      <c r="CIK32" s="584"/>
      <c r="CIL32" s="584"/>
      <c r="CIM32" s="584"/>
      <c r="CIN32" s="584"/>
      <c r="CIO32" s="584"/>
      <c r="CIP32" s="584"/>
      <c r="CIQ32" s="584"/>
      <c r="CIR32" s="584"/>
      <c r="CIS32" s="584"/>
      <c r="CIT32" s="584"/>
      <c r="CIU32" s="584"/>
      <c r="CIV32" s="584"/>
      <c r="CIW32" s="584"/>
      <c r="CIX32" s="584"/>
      <c r="CIY32" s="584"/>
      <c r="CIZ32" s="584"/>
      <c r="CJA32" s="584"/>
      <c r="CJB32" s="584"/>
      <c r="CJC32" s="584"/>
      <c r="CJD32" s="584"/>
      <c r="CJE32" s="584"/>
      <c r="CJF32" s="584"/>
      <c r="CJG32" s="584"/>
      <c r="CJH32" s="584"/>
      <c r="CJI32" s="584"/>
      <c r="CJJ32" s="584"/>
      <c r="CJK32" s="584"/>
      <c r="CJL32" s="584"/>
      <c r="CJM32" s="584"/>
      <c r="CJN32" s="584"/>
      <c r="CJO32" s="584"/>
      <c r="CJP32" s="584"/>
      <c r="CJQ32" s="584"/>
      <c r="CJR32" s="584"/>
      <c r="CJS32" s="584"/>
      <c r="CJT32" s="584"/>
      <c r="CJU32" s="584"/>
      <c r="CJV32" s="584"/>
      <c r="CJW32" s="584"/>
      <c r="CJX32" s="584"/>
      <c r="CJY32" s="584"/>
      <c r="CJZ32" s="584"/>
      <c r="CKA32" s="584"/>
      <c r="CKB32" s="584"/>
      <c r="CKC32" s="584"/>
      <c r="CKD32" s="584"/>
      <c r="CKE32" s="584"/>
      <c r="CKF32" s="584"/>
      <c r="CKG32" s="584"/>
      <c r="CKH32" s="584"/>
      <c r="CKI32" s="584"/>
      <c r="CKJ32" s="584"/>
      <c r="CKK32" s="584"/>
      <c r="CKL32" s="584"/>
      <c r="CKM32" s="584"/>
      <c r="CKN32" s="584"/>
      <c r="CKO32" s="584"/>
      <c r="CKP32" s="584"/>
      <c r="CKQ32" s="584"/>
      <c r="CKR32" s="584"/>
      <c r="CKS32" s="584"/>
      <c r="CKT32" s="584"/>
      <c r="CKU32" s="584"/>
      <c r="CKV32" s="584"/>
      <c r="CKW32" s="584"/>
      <c r="CKX32" s="584"/>
      <c r="CKY32" s="584"/>
      <c r="CKZ32" s="584"/>
      <c r="CLA32" s="584"/>
      <c r="CLB32" s="584"/>
      <c r="CLC32" s="584"/>
      <c r="CLD32" s="584"/>
      <c r="CLE32" s="584"/>
      <c r="CLF32" s="584"/>
      <c r="CLG32" s="584"/>
      <c r="CLH32" s="584"/>
      <c r="CLI32" s="584"/>
      <c r="CLJ32" s="584"/>
      <c r="CLK32" s="584"/>
      <c r="CLL32" s="584"/>
      <c r="CLM32" s="584"/>
      <c r="CLN32" s="584"/>
      <c r="CLO32" s="584"/>
      <c r="CLP32" s="584"/>
      <c r="CLQ32" s="584"/>
      <c r="CLR32" s="584"/>
      <c r="CLS32" s="584"/>
      <c r="CLT32" s="584"/>
      <c r="CLU32" s="584"/>
      <c r="CLV32" s="584"/>
      <c r="CLW32" s="584"/>
      <c r="CLX32" s="584"/>
      <c r="CLY32" s="584"/>
      <c r="CLZ32" s="584"/>
      <c r="CMA32" s="584"/>
      <c r="CMB32" s="584"/>
      <c r="CMC32" s="584"/>
      <c r="CMD32" s="584"/>
      <c r="CME32" s="584"/>
      <c r="CMF32" s="584"/>
      <c r="CMG32" s="584"/>
      <c r="CMH32" s="584"/>
      <c r="CMI32" s="584"/>
      <c r="CMJ32" s="584"/>
      <c r="CMK32" s="584"/>
      <c r="CML32" s="584"/>
      <c r="CMM32" s="584"/>
      <c r="CMN32" s="584"/>
      <c r="CMO32" s="584"/>
      <c r="CMP32" s="584"/>
      <c r="CMQ32" s="584"/>
      <c r="CMR32" s="584"/>
      <c r="CMS32" s="584"/>
      <c r="CMT32" s="584"/>
      <c r="CMU32" s="584"/>
      <c r="CMV32" s="584"/>
      <c r="CMW32" s="584"/>
      <c r="CMX32" s="584"/>
      <c r="CMY32" s="584"/>
      <c r="CMZ32" s="584"/>
      <c r="CNA32" s="584"/>
      <c r="CNB32" s="584"/>
      <c r="CNC32" s="584"/>
      <c r="CND32" s="584"/>
      <c r="CNE32" s="584"/>
      <c r="CNF32" s="584"/>
      <c r="CNG32" s="584"/>
      <c r="CNH32" s="584"/>
      <c r="CNI32" s="584"/>
      <c r="CNJ32" s="584"/>
      <c r="CNK32" s="584"/>
      <c r="CNL32" s="584"/>
      <c r="CNM32" s="584"/>
      <c r="CNN32" s="584"/>
      <c r="CNO32" s="584"/>
      <c r="CNP32" s="584"/>
      <c r="CNQ32" s="584"/>
      <c r="CNR32" s="584"/>
      <c r="CNS32" s="584"/>
      <c r="CNT32" s="584"/>
      <c r="CNU32" s="584"/>
      <c r="CNV32" s="584"/>
      <c r="CNW32" s="584"/>
      <c r="CNX32" s="584"/>
      <c r="CNY32" s="584"/>
      <c r="CNZ32" s="584"/>
      <c r="COA32" s="584"/>
      <c r="COB32" s="584"/>
      <c r="COC32" s="584"/>
      <c r="COD32" s="584"/>
      <c r="COE32" s="584"/>
      <c r="COF32" s="584"/>
      <c r="COG32" s="584"/>
      <c r="COH32" s="584"/>
      <c r="COI32" s="584"/>
      <c r="COJ32" s="584"/>
      <c r="COK32" s="584"/>
      <c r="COL32" s="584"/>
      <c r="COM32" s="584"/>
      <c r="CON32" s="584"/>
      <c r="COO32" s="584"/>
      <c r="COP32" s="584"/>
      <c r="COQ32" s="584"/>
      <c r="COR32" s="584"/>
      <c r="COS32" s="584"/>
      <c r="COT32" s="584"/>
      <c r="COU32" s="584"/>
      <c r="COV32" s="584"/>
      <c r="COW32" s="584"/>
      <c r="COX32" s="584"/>
      <c r="COY32" s="584"/>
      <c r="COZ32" s="584"/>
      <c r="CPA32" s="584"/>
      <c r="CPB32" s="584"/>
      <c r="CPC32" s="584"/>
      <c r="CPD32" s="584"/>
      <c r="CPE32" s="584"/>
      <c r="CPF32" s="584"/>
      <c r="CPG32" s="584"/>
      <c r="CPH32" s="584"/>
      <c r="CPI32" s="584"/>
      <c r="CPJ32" s="584"/>
      <c r="CPK32" s="584"/>
      <c r="CPL32" s="584"/>
      <c r="CPM32" s="584"/>
      <c r="CPN32" s="584"/>
      <c r="CPO32" s="584"/>
      <c r="CPP32" s="584"/>
      <c r="CPQ32" s="584"/>
      <c r="CPR32" s="584"/>
      <c r="CPS32" s="584"/>
      <c r="CPT32" s="584"/>
      <c r="CPU32" s="584"/>
      <c r="CPV32" s="584"/>
      <c r="CPW32" s="584"/>
      <c r="CPX32" s="584"/>
      <c r="CPY32" s="584"/>
      <c r="CPZ32" s="584"/>
      <c r="CQA32" s="584"/>
      <c r="CQB32" s="584"/>
      <c r="CQC32" s="584"/>
      <c r="CQD32" s="584"/>
      <c r="CQE32" s="584"/>
      <c r="CQF32" s="584"/>
      <c r="CQG32" s="584"/>
      <c r="CQH32" s="584"/>
      <c r="CQI32" s="584"/>
      <c r="CQJ32" s="584"/>
      <c r="CQK32" s="584"/>
      <c r="CQL32" s="584"/>
      <c r="CQM32" s="584"/>
      <c r="CQN32" s="584"/>
      <c r="CQO32" s="584"/>
      <c r="CQP32" s="584"/>
      <c r="CQQ32" s="584"/>
      <c r="CQR32" s="584"/>
      <c r="CQS32" s="584"/>
      <c r="CQT32" s="584"/>
      <c r="CQU32" s="584"/>
      <c r="CQV32" s="584"/>
      <c r="CQW32" s="584"/>
      <c r="CQX32" s="584"/>
      <c r="CQY32" s="584"/>
      <c r="CQZ32" s="584"/>
      <c r="CRA32" s="584"/>
      <c r="CRB32" s="584"/>
      <c r="CRC32" s="584"/>
      <c r="CRD32" s="584"/>
      <c r="CRE32" s="584"/>
      <c r="CRF32" s="584"/>
      <c r="CRG32" s="584"/>
      <c r="CRH32" s="584"/>
      <c r="CRI32" s="584"/>
      <c r="CRJ32" s="584"/>
      <c r="CRK32" s="584"/>
      <c r="CRL32" s="584"/>
      <c r="CRM32" s="584"/>
      <c r="CRN32" s="584"/>
      <c r="CRO32" s="584"/>
      <c r="CRP32" s="584"/>
      <c r="CRQ32" s="584"/>
      <c r="CRR32" s="584"/>
      <c r="CRS32" s="584"/>
      <c r="CRT32" s="584"/>
      <c r="CRU32" s="584"/>
      <c r="CRV32" s="584"/>
      <c r="CRW32" s="584"/>
      <c r="CRX32" s="584"/>
      <c r="CRY32" s="584"/>
      <c r="CRZ32" s="584"/>
      <c r="CSA32" s="584"/>
      <c r="CSB32" s="584"/>
      <c r="CSC32" s="584"/>
      <c r="CSD32" s="584"/>
      <c r="CSE32" s="584"/>
      <c r="CSF32" s="584"/>
      <c r="CSG32" s="584"/>
      <c r="CSH32" s="584"/>
      <c r="CSI32" s="584"/>
      <c r="CSJ32" s="584"/>
      <c r="CSK32" s="584"/>
      <c r="CSL32" s="584"/>
      <c r="CSM32" s="584"/>
      <c r="CSN32" s="584"/>
      <c r="CSO32" s="584"/>
      <c r="CSP32" s="584"/>
      <c r="CSQ32" s="584"/>
      <c r="CSR32" s="584"/>
      <c r="CSS32" s="584"/>
      <c r="CST32" s="584"/>
      <c r="CSU32" s="584"/>
      <c r="CSV32" s="584"/>
      <c r="CSW32" s="584"/>
      <c r="CSX32" s="584"/>
      <c r="CSY32" s="584"/>
      <c r="CSZ32" s="584"/>
      <c r="CTA32" s="584"/>
      <c r="CTB32" s="584"/>
      <c r="CTC32" s="584"/>
      <c r="CTD32" s="584"/>
      <c r="CTE32" s="584"/>
      <c r="CTF32" s="584"/>
      <c r="CTG32" s="584"/>
      <c r="CTH32" s="584"/>
      <c r="CTI32" s="584"/>
      <c r="CTJ32" s="584"/>
      <c r="CTK32" s="584"/>
      <c r="CTL32" s="584"/>
      <c r="CTM32" s="584"/>
      <c r="CTN32" s="584"/>
      <c r="CTO32" s="584"/>
      <c r="CTP32" s="584"/>
      <c r="CTQ32" s="584"/>
      <c r="CTR32" s="584"/>
      <c r="CTS32" s="584"/>
      <c r="CTT32" s="584"/>
      <c r="CTU32" s="584"/>
      <c r="CTV32" s="584"/>
      <c r="CTW32" s="584"/>
      <c r="CTX32" s="584"/>
      <c r="CTY32" s="584"/>
      <c r="CTZ32" s="584"/>
      <c r="CUA32" s="584"/>
      <c r="CUB32" s="584"/>
      <c r="CUC32" s="584"/>
      <c r="CUD32" s="584"/>
      <c r="CUE32" s="584"/>
      <c r="CUF32" s="584"/>
      <c r="CUG32" s="584"/>
      <c r="CUH32" s="584"/>
      <c r="CUI32" s="584"/>
      <c r="CUJ32" s="584"/>
      <c r="CUK32" s="584"/>
      <c r="CUL32" s="584"/>
      <c r="CUM32" s="584"/>
      <c r="CUN32" s="584"/>
      <c r="CUO32" s="584"/>
      <c r="CUP32" s="584"/>
      <c r="CUQ32" s="584"/>
      <c r="CUR32" s="584"/>
      <c r="CUS32" s="584"/>
      <c r="CUT32" s="584"/>
      <c r="CUU32" s="584"/>
      <c r="CUV32" s="584"/>
      <c r="CUW32" s="584"/>
      <c r="CUX32" s="584"/>
      <c r="CUY32" s="584"/>
      <c r="CUZ32" s="584"/>
      <c r="CVA32" s="584"/>
      <c r="CVB32" s="584"/>
      <c r="CVC32" s="584"/>
      <c r="CVD32" s="584"/>
      <c r="CVE32" s="584"/>
      <c r="CVF32" s="584"/>
      <c r="CVG32" s="584"/>
      <c r="CVH32" s="584"/>
      <c r="CVI32" s="584"/>
      <c r="CVJ32" s="584"/>
      <c r="CVK32" s="584"/>
      <c r="CVL32" s="584"/>
      <c r="CVM32" s="584"/>
      <c r="CVN32" s="584"/>
      <c r="CVO32" s="584"/>
      <c r="CVP32" s="584"/>
      <c r="CVQ32" s="584"/>
      <c r="CVR32" s="584"/>
      <c r="CVS32" s="584"/>
      <c r="CVT32" s="584"/>
      <c r="CVU32" s="584"/>
      <c r="CVV32" s="584"/>
      <c r="CVW32" s="584"/>
      <c r="CVX32" s="584"/>
      <c r="CVY32" s="584"/>
      <c r="CVZ32" s="584"/>
      <c r="CWA32" s="584"/>
      <c r="CWB32" s="584"/>
      <c r="CWC32" s="584"/>
      <c r="CWD32" s="584"/>
      <c r="CWE32" s="584"/>
      <c r="CWF32" s="584"/>
      <c r="CWG32" s="584"/>
      <c r="CWH32" s="584"/>
      <c r="CWI32" s="584"/>
      <c r="CWJ32" s="584"/>
      <c r="CWK32" s="584"/>
      <c r="CWL32" s="584"/>
      <c r="CWM32" s="584"/>
      <c r="CWN32" s="584"/>
      <c r="CWO32" s="584"/>
      <c r="CWP32" s="584"/>
      <c r="CWQ32" s="584"/>
      <c r="CWR32" s="584"/>
      <c r="CWS32" s="584"/>
      <c r="CWT32" s="584"/>
      <c r="CWU32" s="584"/>
      <c r="CWV32" s="584"/>
      <c r="CWW32" s="584"/>
      <c r="CWX32" s="584"/>
      <c r="CWY32" s="584"/>
      <c r="CWZ32" s="584"/>
      <c r="CXA32" s="584"/>
      <c r="CXB32" s="584"/>
      <c r="CXC32" s="584"/>
      <c r="CXD32" s="584"/>
      <c r="CXE32" s="584"/>
      <c r="CXF32" s="584"/>
      <c r="CXG32" s="584"/>
      <c r="CXH32" s="584"/>
      <c r="CXI32" s="584"/>
      <c r="CXJ32" s="584"/>
      <c r="CXK32" s="584"/>
      <c r="CXL32" s="584"/>
      <c r="CXM32" s="584"/>
      <c r="CXN32" s="584"/>
      <c r="CXO32" s="584"/>
      <c r="CXP32" s="584"/>
      <c r="CXQ32" s="584"/>
      <c r="CXR32" s="584"/>
      <c r="CXS32" s="584"/>
      <c r="CXT32" s="584"/>
      <c r="CXU32" s="584"/>
      <c r="CXV32" s="584"/>
      <c r="CXW32" s="584"/>
      <c r="CXX32" s="584"/>
      <c r="CXY32" s="584"/>
      <c r="CXZ32" s="584"/>
      <c r="CYA32" s="584"/>
      <c r="CYB32" s="584"/>
      <c r="CYC32" s="584"/>
      <c r="CYD32" s="584"/>
      <c r="CYE32" s="584"/>
      <c r="CYF32" s="584"/>
      <c r="CYG32" s="584"/>
      <c r="CYH32" s="584"/>
      <c r="CYI32" s="584"/>
      <c r="CYJ32" s="584"/>
      <c r="CYK32" s="584"/>
      <c r="CYL32" s="584"/>
      <c r="CYM32" s="584"/>
      <c r="CYN32" s="584"/>
      <c r="CYO32" s="584"/>
      <c r="CYP32" s="584"/>
      <c r="CYQ32" s="584"/>
      <c r="CYR32" s="584"/>
      <c r="CYS32" s="584"/>
      <c r="CYT32" s="584"/>
      <c r="CYU32" s="584"/>
      <c r="CYV32" s="584"/>
      <c r="CYW32" s="584"/>
      <c r="CYX32" s="584"/>
      <c r="CYY32" s="584"/>
      <c r="CYZ32" s="584"/>
      <c r="CZA32" s="584"/>
      <c r="CZB32" s="584"/>
      <c r="CZC32" s="584"/>
      <c r="CZD32" s="584"/>
      <c r="CZE32" s="584"/>
      <c r="CZF32" s="584"/>
      <c r="CZG32" s="584"/>
      <c r="CZH32" s="584"/>
      <c r="CZI32" s="584"/>
      <c r="CZJ32" s="584"/>
      <c r="CZK32" s="584"/>
      <c r="CZL32" s="584"/>
      <c r="CZM32" s="584"/>
      <c r="CZN32" s="584"/>
      <c r="CZO32" s="584"/>
      <c r="CZP32" s="584"/>
      <c r="CZQ32" s="584"/>
      <c r="CZR32" s="584"/>
      <c r="CZS32" s="584"/>
      <c r="CZT32" s="584"/>
      <c r="CZU32" s="584"/>
      <c r="CZV32" s="584"/>
      <c r="CZW32" s="584"/>
      <c r="CZX32" s="584"/>
      <c r="CZY32" s="584"/>
      <c r="CZZ32" s="584"/>
      <c r="DAA32" s="584"/>
      <c r="DAB32" s="584"/>
      <c r="DAC32" s="584"/>
      <c r="DAD32" s="584"/>
      <c r="DAE32" s="584"/>
      <c r="DAF32" s="584"/>
      <c r="DAG32" s="584"/>
      <c r="DAH32" s="584"/>
      <c r="DAI32" s="584"/>
      <c r="DAJ32" s="584"/>
      <c r="DAK32" s="584"/>
      <c r="DAL32" s="584"/>
      <c r="DAM32" s="584"/>
      <c r="DAN32" s="584"/>
      <c r="DAO32" s="584"/>
      <c r="DAP32" s="584"/>
      <c r="DAQ32" s="584"/>
      <c r="DAR32" s="584"/>
      <c r="DAS32" s="584"/>
      <c r="DAT32" s="584"/>
      <c r="DAU32" s="584"/>
      <c r="DAV32" s="584"/>
      <c r="DAW32" s="584"/>
      <c r="DAX32" s="584"/>
      <c r="DAY32" s="584"/>
      <c r="DAZ32" s="584"/>
      <c r="DBA32" s="584"/>
      <c r="DBB32" s="584"/>
      <c r="DBC32" s="584"/>
      <c r="DBD32" s="584"/>
      <c r="DBE32" s="584"/>
      <c r="DBF32" s="584"/>
      <c r="DBG32" s="584"/>
      <c r="DBH32" s="584"/>
      <c r="DBI32" s="584"/>
      <c r="DBJ32" s="584"/>
      <c r="DBK32" s="584"/>
      <c r="DBL32" s="584"/>
      <c r="DBM32" s="584"/>
      <c r="DBN32" s="584"/>
      <c r="DBO32" s="584"/>
      <c r="DBP32" s="584"/>
      <c r="DBQ32" s="584"/>
      <c r="DBR32" s="584"/>
      <c r="DBS32" s="584"/>
      <c r="DBT32" s="584"/>
      <c r="DBU32" s="584"/>
      <c r="DBV32" s="584"/>
      <c r="DBW32" s="584"/>
      <c r="DBX32" s="584"/>
      <c r="DBY32" s="584"/>
      <c r="DBZ32" s="584"/>
      <c r="DCA32" s="584"/>
      <c r="DCB32" s="584"/>
      <c r="DCC32" s="584"/>
      <c r="DCD32" s="584"/>
      <c r="DCE32" s="584"/>
      <c r="DCF32" s="584"/>
      <c r="DCG32" s="584"/>
      <c r="DCH32" s="584"/>
      <c r="DCI32" s="584"/>
      <c r="DCJ32" s="584"/>
      <c r="DCK32" s="584"/>
      <c r="DCL32" s="584"/>
      <c r="DCM32" s="584"/>
      <c r="DCN32" s="584"/>
      <c r="DCO32" s="584"/>
      <c r="DCP32" s="584"/>
      <c r="DCQ32" s="584"/>
      <c r="DCR32" s="584"/>
      <c r="DCS32" s="584"/>
      <c r="DCT32" s="584"/>
      <c r="DCU32" s="584"/>
      <c r="DCV32" s="584"/>
      <c r="DCW32" s="584"/>
      <c r="DCX32" s="584"/>
      <c r="DCY32" s="584"/>
      <c r="DCZ32" s="584"/>
      <c r="DDA32" s="584"/>
      <c r="DDB32" s="584"/>
      <c r="DDC32" s="584"/>
      <c r="DDD32" s="584"/>
      <c r="DDE32" s="584"/>
      <c r="DDF32" s="584"/>
      <c r="DDG32" s="584"/>
      <c r="DDH32" s="584"/>
      <c r="DDI32" s="584"/>
      <c r="DDJ32" s="584"/>
      <c r="DDK32" s="584"/>
      <c r="DDL32" s="584"/>
      <c r="DDM32" s="584"/>
      <c r="DDN32" s="584"/>
      <c r="DDO32" s="584"/>
      <c r="DDP32" s="584"/>
      <c r="DDQ32" s="584"/>
      <c r="DDR32" s="584"/>
      <c r="DDS32" s="584"/>
      <c r="DDT32" s="584"/>
      <c r="DDU32" s="584"/>
      <c r="DDV32" s="584"/>
      <c r="DDW32" s="584"/>
      <c r="DDX32" s="584"/>
      <c r="DDY32" s="584"/>
      <c r="DDZ32" s="584"/>
      <c r="DEA32" s="584"/>
      <c r="DEB32" s="584"/>
      <c r="DEC32" s="584"/>
      <c r="DED32" s="584"/>
      <c r="DEE32" s="584"/>
      <c r="DEF32" s="584"/>
      <c r="DEG32" s="584"/>
      <c r="DEH32" s="584"/>
      <c r="DEI32" s="584"/>
      <c r="DEJ32" s="584"/>
      <c r="DEK32" s="584"/>
      <c r="DEL32" s="584"/>
      <c r="DEM32" s="584"/>
      <c r="DEN32" s="584"/>
      <c r="DEO32" s="584"/>
      <c r="DEP32" s="584"/>
      <c r="DEQ32" s="584"/>
      <c r="DER32" s="584"/>
      <c r="DES32" s="584"/>
      <c r="DET32" s="584"/>
      <c r="DEU32" s="584"/>
      <c r="DEV32" s="584"/>
      <c r="DEW32" s="584"/>
      <c r="DEX32" s="584"/>
      <c r="DEY32" s="584"/>
      <c r="DEZ32" s="584"/>
      <c r="DFA32" s="584"/>
      <c r="DFB32" s="584"/>
      <c r="DFC32" s="584"/>
      <c r="DFD32" s="584"/>
      <c r="DFE32" s="584"/>
      <c r="DFF32" s="584"/>
      <c r="DFG32" s="584"/>
      <c r="DFH32" s="584"/>
      <c r="DFI32" s="584"/>
      <c r="DFJ32" s="584"/>
      <c r="DFK32" s="584"/>
      <c r="DFL32" s="584"/>
      <c r="DFM32" s="584"/>
      <c r="DFN32" s="584"/>
      <c r="DFO32" s="584"/>
      <c r="DFP32" s="584"/>
      <c r="DFQ32" s="584"/>
      <c r="DFR32" s="584"/>
      <c r="DFS32" s="584"/>
      <c r="DFT32" s="584"/>
      <c r="DFU32" s="584"/>
      <c r="DFV32" s="584"/>
      <c r="DFW32" s="584"/>
      <c r="DFX32" s="584"/>
      <c r="DFY32" s="584"/>
      <c r="DFZ32" s="584"/>
      <c r="DGA32" s="584"/>
      <c r="DGB32" s="584"/>
      <c r="DGC32" s="584"/>
      <c r="DGD32" s="584"/>
      <c r="DGE32" s="584"/>
      <c r="DGF32" s="584"/>
      <c r="DGG32" s="584"/>
      <c r="DGH32" s="584"/>
      <c r="DGI32" s="584"/>
      <c r="DGJ32" s="584"/>
      <c r="DGK32" s="584"/>
      <c r="DGL32" s="584"/>
      <c r="DGM32" s="584"/>
      <c r="DGN32" s="584"/>
      <c r="DGO32" s="584"/>
      <c r="DGP32" s="584"/>
      <c r="DGQ32" s="584"/>
      <c r="DGR32" s="584"/>
      <c r="DGS32" s="584"/>
      <c r="DGT32" s="584"/>
      <c r="DGU32" s="584"/>
      <c r="DGV32" s="584"/>
      <c r="DGW32" s="584"/>
      <c r="DGX32" s="584"/>
      <c r="DGY32" s="584"/>
      <c r="DGZ32" s="584"/>
      <c r="DHA32" s="584"/>
      <c r="DHB32" s="584"/>
      <c r="DHC32" s="584"/>
      <c r="DHD32" s="584"/>
      <c r="DHE32" s="584"/>
      <c r="DHF32" s="584"/>
      <c r="DHG32" s="584"/>
      <c r="DHH32" s="584"/>
      <c r="DHI32" s="584"/>
      <c r="DHJ32" s="584"/>
      <c r="DHK32" s="584"/>
      <c r="DHL32" s="584"/>
      <c r="DHM32" s="584"/>
      <c r="DHN32" s="584"/>
      <c r="DHO32" s="584"/>
      <c r="DHP32" s="584"/>
      <c r="DHQ32" s="584"/>
      <c r="DHR32" s="584"/>
      <c r="DHS32" s="584"/>
      <c r="DHT32" s="584"/>
      <c r="DHU32" s="584"/>
      <c r="DHV32" s="584"/>
      <c r="DHW32" s="584"/>
      <c r="DHX32" s="584"/>
      <c r="DHY32" s="584"/>
      <c r="DHZ32" s="584"/>
      <c r="DIA32" s="584"/>
      <c r="DIB32" s="584"/>
      <c r="DIC32" s="584"/>
      <c r="DID32" s="584"/>
      <c r="DIE32" s="584"/>
      <c r="DIF32" s="584"/>
      <c r="DIG32" s="584"/>
      <c r="DIH32" s="584"/>
      <c r="DII32" s="584"/>
      <c r="DIJ32" s="584"/>
      <c r="DIK32" s="584"/>
      <c r="DIL32" s="584"/>
      <c r="DIM32" s="584"/>
      <c r="DIN32" s="584"/>
      <c r="DIO32" s="584"/>
      <c r="DIP32" s="584"/>
      <c r="DIQ32" s="584"/>
      <c r="DIR32" s="584"/>
      <c r="DIS32" s="584"/>
      <c r="DIT32" s="584"/>
      <c r="DIU32" s="584"/>
      <c r="DIV32" s="584"/>
      <c r="DIW32" s="584"/>
      <c r="DIX32" s="584"/>
      <c r="DIY32" s="584"/>
      <c r="DIZ32" s="584"/>
      <c r="DJA32" s="584"/>
      <c r="DJB32" s="584"/>
      <c r="DJC32" s="584"/>
      <c r="DJD32" s="584"/>
      <c r="DJE32" s="584"/>
      <c r="DJF32" s="584"/>
      <c r="DJG32" s="584"/>
      <c r="DJH32" s="584"/>
      <c r="DJI32" s="584"/>
      <c r="DJJ32" s="584"/>
      <c r="DJK32" s="584"/>
      <c r="DJL32" s="584"/>
      <c r="DJM32" s="584"/>
      <c r="DJN32" s="584"/>
      <c r="DJO32" s="584"/>
      <c r="DJP32" s="584"/>
      <c r="DJQ32" s="584"/>
      <c r="DJR32" s="584"/>
      <c r="DJS32" s="584"/>
      <c r="DJT32" s="584"/>
      <c r="DJU32" s="584"/>
      <c r="DJV32" s="584"/>
      <c r="DJW32" s="584"/>
      <c r="DJX32" s="584"/>
      <c r="DJY32" s="584"/>
      <c r="DJZ32" s="584"/>
      <c r="DKA32" s="584"/>
      <c r="DKB32" s="584"/>
      <c r="DKC32" s="584"/>
      <c r="DKD32" s="584"/>
      <c r="DKE32" s="584"/>
      <c r="DKF32" s="584"/>
      <c r="DKG32" s="584"/>
      <c r="DKH32" s="584"/>
      <c r="DKI32" s="584"/>
      <c r="DKJ32" s="584"/>
      <c r="DKK32" s="584"/>
      <c r="DKL32" s="584"/>
      <c r="DKM32" s="584"/>
      <c r="DKN32" s="584"/>
      <c r="DKO32" s="584"/>
      <c r="DKP32" s="584"/>
      <c r="DKQ32" s="584"/>
      <c r="DKR32" s="584"/>
      <c r="DKS32" s="584"/>
      <c r="DKT32" s="584"/>
      <c r="DKU32" s="584"/>
      <c r="DKV32" s="584"/>
      <c r="DKW32" s="584"/>
      <c r="DKX32" s="584"/>
      <c r="DKY32" s="584"/>
      <c r="DKZ32" s="584"/>
      <c r="DLA32" s="584"/>
      <c r="DLB32" s="584"/>
      <c r="DLC32" s="584"/>
      <c r="DLD32" s="584"/>
      <c r="DLE32" s="584"/>
      <c r="DLF32" s="584"/>
      <c r="DLG32" s="584"/>
      <c r="DLH32" s="584"/>
      <c r="DLI32" s="584"/>
      <c r="DLJ32" s="584"/>
      <c r="DLK32" s="584"/>
      <c r="DLL32" s="584"/>
      <c r="DLM32" s="584"/>
      <c r="DLN32" s="584"/>
      <c r="DLO32" s="584"/>
      <c r="DLP32" s="584"/>
      <c r="DLQ32" s="584"/>
      <c r="DLR32" s="584"/>
      <c r="DLS32" s="584"/>
      <c r="DLT32" s="584"/>
      <c r="DLU32" s="584"/>
      <c r="DLV32" s="584"/>
      <c r="DLW32" s="584"/>
      <c r="DLX32" s="584"/>
      <c r="DLY32" s="584"/>
      <c r="DLZ32" s="584"/>
      <c r="DMA32" s="584"/>
      <c r="DMB32" s="584"/>
      <c r="DMC32" s="584"/>
      <c r="DMD32" s="584"/>
      <c r="DME32" s="584"/>
      <c r="DMF32" s="584"/>
      <c r="DMG32" s="584"/>
      <c r="DMH32" s="584"/>
      <c r="DMI32" s="584"/>
      <c r="DMJ32" s="584"/>
      <c r="DMK32" s="584"/>
      <c r="DML32" s="584"/>
      <c r="DMM32" s="584"/>
      <c r="DMN32" s="584"/>
      <c r="DMO32" s="584"/>
      <c r="DMP32" s="584"/>
      <c r="DMQ32" s="584"/>
      <c r="DMR32" s="584"/>
      <c r="DMS32" s="584"/>
      <c r="DMT32" s="584"/>
      <c r="DMU32" s="584"/>
      <c r="DMV32" s="584"/>
      <c r="DMW32" s="584"/>
      <c r="DMX32" s="584"/>
      <c r="DMY32" s="584"/>
      <c r="DMZ32" s="584"/>
      <c r="DNA32" s="584"/>
      <c r="DNB32" s="584"/>
      <c r="DNC32" s="584"/>
      <c r="DND32" s="584"/>
      <c r="DNE32" s="584"/>
      <c r="DNF32" s="584"/>
      <c r="DNG32" s="584"/>
      <c r="DNH32" s="584"/>
      <c r="DNI32" s="584"/>
      <c r="DNJ32" s="584"/>
      <c r="DNK32" s="584"/>
      <c r="DNL32" s="584"/>
      <c r="DNM32" s="584"/>
      <c r="DNN32" s="584"/>
      <c r="DNO32" s="584"/>
      <c r="DNP32" s="584"/>
      <c r="DNQ32" s="584"/>
      <c r="DNR32" s="584"/>
      <c r="DNS32" s="584"/>
      <c r="DNT32" s="584"/>
      <c r="DNU32" s="584"/>
      <c r="DNV32" s="584"/>
      <c r="DNW32" s="584"/>
      <c r="DNX32" s="584"/>
      <c r="DNY32" s="584"/>
      <c r="DNZ32" s="584"/>
      <c r="DOA32" s="584"/>
      <c r="DOB32" s="584"/>
      <c r="DOC32" s="584"/>
      <c r="DOD32" s="584"/>
      <c r="DOE32" s="584"/>
      <c r="DOF32" s="584"/>
      <c r="DOG32" s="584"/>
      <c r="DOH32" s="584"/>
      <c r="DOI32" s="584"/>
      <c r="DOJ32" s="584"/>
      <c r="DOK32" s="584"/>
      <c r="DOL32" s="584"/>
      <c r="DOM32" s="584"/>
      <c r="DON32" s="584"/>
      <c r="DOO32" s="584"/>
      <c r="DOP32" s="584"/>
      <c r="DOQ32" s="584"/>
      <c r="DOR32" s="584"/>
      <c r="DOS32" s="584"/>
      <c r="DOT32" s="584"/>
      <c r="DOU32" s="584"/>
      <c r="DOV32" s="584"/>
      <c r="DOW32" s="584"/>
      <c r="DOX32" s="584"/>
      <c r="DOY32" s="584"/>
      <c r="DOZ32" s="584"/>
      <c r="DPA32" s="584"/>
      <c r="DPB32" s="584"/>
      <c r="DPC32" s="584"/>
      <c r="DPD32" s="584"/>
      <c r="DPE32" s="584"/>
      <c r="DPF32" s="584"/>
      <c r="DPG32" s="584"/>
      <c r="DPH32" s="584"/>
      <c r="DPI32" s="584"/>
      <c r="DPJ32" s="584"/>
      <c r="DPK32" s="584"/>
      <c r="DPL32" s="584"/>
      <c r="DPM32" s="584"/>
      <c r="DPN32" s="584"/>
      <c r="DPO32" s="584"/>
      <c r="DPP32" s="584"/>
      <c r="DPQ32" s="584"/>
      <c r="DPR32" s="584"/>
      <c r="DPS32" s="584"/>
      <c r="DPT32" s="584"/>
      <c r="DPU32" s="584"/>
      <c r="DPV32" s="584"/>
      <c r="DPW32" s="584"/>
      <c r="DPX32" s="584"/>
      <c r="DPY32" s="584"/>
      <c r="DPZ32" s="584"/>
      <c r="DQA32" s="584"/>
      <c r="DQB32" s="584"/>
      <c r="DQC32" s="584"/>
      <c r="DQD32" s="584"/>
      <c r="DQE32" s="584"/>
      <c r="DQF32" s="584"/>
      <c r="DQG32" s="584"/>
      <c r="DQH32" s="584"/>
      <c r="DQI32" s="584"/>
      <c r="DQJ32" s="584"/>
      <c r="DQK32" s="584"/>
      <c r="DQL32" s="584"/>
      <c r="DQM32" s="584"/>
      <c r="DQN32" s="584"/>
      <c r="DQO32" s="584"/>
      <c r="DQP32" s="584"/>
      <c r="DQQ32" s="584"/>
      <c r="DQR32" s="584"/>
      <c r="DQS32" s="584"/>
      <c r="DQT32" s="584"/>
      <c r="DQU32" s="584"/>
      <c r="DQV32" s="584"/>
      <c r="DQW32" s="584"/>
      <c r="DQX32" s="584"/>
      <c r="DQY32" s="584"/>
      <c r="DQZ32" s="584"/>
      <c r="DRA32" s="584"/>
      <c r="DRB32" s="584"/>
      <c r="DRC32" s="584"/>
      <c r="DRD32" s="584"/>
      <c r="DRE32" s="584"/>
      <c r="DRF32" s="584"/>
      <c r="DRG32" s="584"/>
      <c r="DRH32" s="584"/>
      <c r="DRI32" s="584"/>
      <c r="DRJ32" s="584"/>
      <c r="DRK32" s="584"/>
      <c r="DRL32" s="584"/>
      <c r="DRM32" s="584"/>
      <c r="DRN32" s="584"/>
      <c r="DRO32" s="584"/>
      <c r="DRP32" s="584"/>
      <c r="DRQ32" s="584"/>
      <c r="DRR32" s="584"/>
      <c r="DRS32" s="584"/>
      <c r="DRT32" s="584"/>
      <c r="DRU32" s="584"/>
      <c r="DRV32" s="584"/>
      <c r="DRW32" s="584"/>
      <c r="DRX32" s="584"/>
      <c r="DRY32" s="584"/>
      <c r="DRZ32" s="584"/>
      <c r="DSA32" s="584"/>
      <c r="DSB32" s="584"/>
      <c r="DSC32" s="584"/>
      <c r="DSD32" s="584"/>
      <c r="DSE32" s="584"/>
      <c r="DSF32" s="584"/>
      <c r="DSG32" s="584"/>
      <c r="DSH32" s="584"/>
      <c r="DSI32" s="584"/>
      <c r="DSJ32" s="584"/>
      <c r="DSK32" s="584"/>
      <c r="DSL32" s="584"/>
      <c r="DSM32" s="584"/>
      <c r="DSN32" s="584"/>
      <c r="DSO32" s="584"/>
      <c r="DSP32" s="584"/>
      <c r="DSQ32" s="584"/>
      <c r="DSR32" s="584"/>
      <c r="DSS32" s="584"/>
      <c r="DST32" s="584"/>
      <c r="DSU32" s="584"/>
      <c r="DSV32" s="584"/>
      <c r="DSW32" s="584"/>
      <c r="DSX32" s="584"/>
      <c r="DSY32" s="584"/>
      <c r="DSZ32" s="584"/>
      <c r="DTA32" s="584"/>
      <c r="DTB32" s="584"/>
      <c r="DTC32" s="584"/>
      <c r="DTD32" s="584"/>
      <c r="DTE32" s="584"/>
      <c r="DTF32" s="584"/>
      <c r="DTG32" s="584"/>
      <c r="DTH32" s="584"/>
      <c r="DTI32" s="584"/>
      <c r="DTJ32" s="584"/>
      <c r="DTK32" s="584"/>
      <c r="DTL32" s="584"/>
      <c r="DTM32" s="584"/>
      <c r="DTN32" s="584"/>
      <c r="DTO32" s="584"/>
      <c r="DTP32" s="584"/>
      <c r="DTQ32" s="584"/>
      <c r="DTR32" s="584"/>
      <c r="DTS32" s="584"/>
      <c r="DTT32" s="584"/>
      <c r="DTU32" s="584"/>
      <c r="DTV32" s="584"/>
      <c r="DTW32" s="584"/>
      <c r="DTX32" s="584"/>
      <c r="DTY32" s="584"/>
      <c r="DTZ32" s="584"/>
      <c r="DUA32" s="584"/>
      <c r="DUB32" s="584"/>
      <c r="DUC32" s="584"/>
      <c r="DUD32" s="584"/>
      <c r="DUE32" s="584"/>
      <c r="DUF32" s="584"/>
      <c r="DUG32" s="584"/>
      <c r="DUH32" s="584"/>
      <c r="DUI32" s="584"/>
      <c r="DUJ32" s="584"/>
      <c r="DUK32" s="584"/>
      <c r="DUL32" s="584"/>
      <c r="DUM32" s="584"/>
      <c r="DUN32" s="584"/>
      <c r="DUO32" s="584"/>
      <c r="DUP32" s="584"/>
      <c r="DUQ32" s="584"/>
      <c r="DUR32" s="584"/>
      <c r="DUS32" s="584"/>
      <c r="DUT32" s="584"/>
      <c r="DUU32" s="584"/>
      <c r="DUV32" s="584"/>
      <c r="DUW32" s="584"/>
      <c r="DUX32" s="584"/>
      <c r="DUY32" s="584"/>
      <c r="DUZ32" s="584"/>
      <c r="DVA32" s="584"/>
      <c r="DVB32" s="584"/>
      <c r="DVC32" s="584"/>
      <c r="DVD32" s="584"/>
      <c r="DVE32" s="584"/>
      <c r="DVF32" s="584"/>
      <c r="DVG32" s="584"/>
      <c r="DVH32" s="584"/>
      <c r="DVI32" s="584"/>
      <c r="DVJ32" s="584"/>
      <c r="DVK32" s="584"/>
      <c r="DVL32" s="584"/>
      <c r="DVM32" s="584"/>
      <c r="DVN32" s="584"/>
      <c r="DVO32" s="584"/>
      <c r="DVP32" s="584"/>
      <c r="DVQ32" s="584"/>
      <c r="DVR32" s="584"/>
      <c r="DVS32" s="584"/>
      <c r="DVT32" s="584"/>
      <c r="DVU32" s="584"/>
      <c r="DVV32" s="584"/>
      <c r="DVW32" s="584"/>
      <c r="DVX32" s="584"/>
      <c r="DVY32" s="584"/>
      <c r="DVZ32" s="584"/>
      <c r="DWA32" s="584"/>
      <c r="DWB32" s="584"/>
      <c r="DWC32" s="584"/>
      <c r="DWD32" s="584"/>
      <c r="DWE32" s="584"/>
      <c r="DWF32" s="584"/>
      <c r="DWG32" s="584"/>
      <c r="DWH32" s="584"/>
      <c r="DWI32" s="584"/>
      <c r="DWJ32" s="584"/>
      <c r="DWK32" s="584"/>
      <c r="DWL32" s="584"/>
      <c r="DWM32" s="584"/>
      <c r="DWN32" s="584"/>
      <c r="DWO32" s="584"/>
      <c r="DWP32" s="584"/>
      <c r="DWQ32" s="584"/>
      <c r="DWR32" s="584"/>
      <c r="DWS32" s="584"/>
      <c r="DWT32" s="584"/>
      <c r="DWU32" s="584"/>
      <c r="DWV32" s="584"/>
      <c r="DWW32" s="584"/>
      <c r="DWX32" s="584"/>
      <c r="DWY32" s="584"/>
      <c r="DWZ32" s="584"/>
      <c r="DXA32" s="584"/>
      <c r="DXB32" s="584"/>
      <c r="DXC32" s="584"/>
      <c r="DXD32" s="584"/>
      <c r="DXE32" s="584"/>
      <c r="DXF32" s="584"/>
      <c r="DXG32" s="584"/>
      <c r="DXH32" s="584"/>
      <c r="DXI32" s="584"/>
      <c r="DXJ32" s="584"/>
      <c r="DXK32" s="584"/>
      <c r="DXL32" s="584"/>
      <c r="DXM32" s="584"/>
      <c r="DXN32" s="584"/>
      <c r="DXO32" s="584"/>
      <c r="DXP32" s="584"/>
      <c r="DXQ32" s="584"/>
      <c r="DXR32" s="584"/>
      <c r="DXS32" s="584"/>
      <c r="DXT32" s="584"/>
      <c r="DXU32" s="584"/>
      <c r="DXV32" s="584"/>
      <c r="DXW32" s="584"/>
      <c r="DXX32" s="584"/>
      <c r="DXY32" s="584"/>
      <c r="DXZ32" s="584"/>
      <c r="DYA32" s="584"/>
      <c r="DYB32" s="584"/>
      <c r="DYC32" s="584"/>
      <c r="DYD32" s="584"/>
      <c r="DYE32" s="584"/>
      <c r="DYF32" s="584"/>
      <c r="DYG32" s="584"/>
      <c r="DYH32" s="584"/>
      <c r="DYI32" s="584"/>
      <c r="DYJ32" s="584"/>
      <c r="DYK32" s="584"/>
      <c r="DYL32" s="584"/>
      <c r="DYM32" s="584"/>
      <c r="DYN32" s="584"/>
      <c r="DYO32" s="584"/>
      <c r="DYP32" s="584"/>
      <c r="DYQ32" s="584"/>
      <c r="DYR32" s="584"/>
      <c r="DYS32" s="584"/>
      <c r="DYT32" s="584"/>
      <c r="DYU32" s="584"/>
      <c r="DYV32" s="584"/>
      <c r="DYW32" s="584"/>
      <c r="DYX32" s="584"/>
      <c r="DYY32" s="584"/>
      <c r="DYZ32" s="584"/>
      <c r="DZA32" s="584"/>
      <c r="DZB32" s="584"/>
      <c r="DZC32" s="584"/>
      <c r="DZD32" s="584"/>
      <c r="DZE32" s="584"/>
      <c r="DZF32" s="584"/>
      <c r="DZG32" s="584"/>
      <c r="DZH32" s="584"/>
      <c r="DZI32" s="584"/>
      <c r="DZJ32" s="584"/>
      <c r="DZK32" s="584"/>
      <c r="DZL32" s="584"/>
      <c r="DZM32" s="584"/>
      <c r="DZN32" s="584"/>
      <c r="DZO32" s="584"/>
      <c r="DZP32" s="584"/>
      <c r="DZQ32" s="584"/>
      <c r="DZR32" s="584"/>
      <c r="DZS32" s="584"/>
      <c r="DZT32" s="584"/>
      <c r="DZU32" s="584"/>
      <c r="DZV32" s="584"/>
      <c r="DZW32" s="584"/>
      <c r="DZX32" s="584"/>
      <c r="DZY32" s="584"/>
      <c r="DZZ32" s="584"/>
      <c r="EAA32" s="584"/>
      <c r="EAB32" s="584"/>
      <c r="EAC32" s="584"/>
      <c r="EAD32" s="584"/>
      <c r="EAE32" s="584"/>
      <c r="EAF32" s="584"/>
      <c r="EAG32" s="584"/>
      <c r="EAH32" s="584"/>
      <c r="EAI32" s="584"/>
      <c r="EAJ32" s="584"/>
      <c r="EAK32" s="584"/>
      <c r="EAL32" s="584"/>
      <c r="EAM32" s="584"/>
      <c r="EAN32" s="584"/>
      <c r="EAO32" s="584"/>
      <c r="EAP32" s="584"/>
      <c r="EAQ32" s="584"/>
      <c r="EAR32" s="584"/>
      <c r="EAS32" s="584"/>
      <c r="EAT32" s="584"/>
      <c r="EAU32" s="584"/>
      <c r="EAV32" s="584"/>
      <c r="EAW32" s="584"/>
      <c r="EAX32" s="584"/>
      <c r="EAY32" s="584"/>
      <c r="EAZ32" s="584"/>
      <c r="EBA32" s="584"/>
      <c r="EBB32" s="584"/>
      <c r="EBC32" s="584"/>
      <c r="EBD32" s="584"/>
      <c r="EBE32" s="584"/>
      <c r="EBF32" s="584"/>
      <c r="EBG32" s="584"/>
      <c r="EBH32" s="584"/>
      <c r="EBI32" s="584"/>
      <c r="EBJ32" s="584"/>
      <c r="EBK32" s="584"/>
      <c r="EBL32" s="584"/>
      <c r="EBM32" s="584"/>
      <c r="EBN32" s="584"/>
      <c r="EBO32" s="584"/>
      <c r="EBP32" s="584"/>
      <c r="EBQ32" s="584"/>
      <c r="EBR32" s="584"/>
      <c r="EBS32" s="584"/>
      <c r="EBT32" s="584"/>
      <c r="EBU32" s="584"/>
      <c r="EBV32" s="584"/>
      <c r="EBW32" s="584"/>
      <c r="EBX32" s="584"/>
      <c r="EBY32" s="584"/>
      <c r="EBZ32" s="584"/>
      <c r="ECA32" s="584"/>
      <c r="ECB32" s="584"/>
      <c r="ECC32" s="584"/>
      <c r="ECD32" s="584"/>
      <c r="ECE32" s="584"/>
      <c r="ECF32" s="584"/>
      <c r="ECG32" s="584"/>
      <c r="ECH32" s="584"/>
      <c r="ECI32" s="584"/>
      <c r="ECJ32" s="584"/>
      <c r="ECK32" s="584"/>
      <c r="ECL32" s="584"/>
      <c r="ECM32" s="584"/>
      <c r="ECN32" s="584"/>
      <c r="ECO32" s="584"/>
      <c r="ECP32" s="584"/>
      <c r="ECQ32" s="584"/>
      <c r="ECR32" s="584"/>
      <c r="ECS32" s="584"/>
      <c r="ECT32" s="584"/>
      <c r="ECU32" s="584"/>
      <c r="ECV32" s="584"/>
      <c r="ECW32" s="584"/>
      <c r="ECX32" s="584"/>
      <c r="ECY32" s="584"/>
      <c r="ECZ32" s="584"/>
      <c r="EDA32" s="584"/>
      <c r="EDB32" s="584"/>
      <c r="EDC32" s="584"/>
      <c r="EDD32" s="584"/>
      <c r="EDE32" s="584"/>
      <c r="EDF32" s="584"/>
      <c r="EDG32" s="584"/>
      <c r="EDH32" s="584"/>
      <c r="EDI32" s="584"/>
      <c r="EDJ32" s="584"/>
      <c r="EDK32" s="584"/>
      <c r="EDL32" s="584"/>
      <c r="EDM32" s="584"/>
      <c r="EDN32" s="584"/>
      <c r="EDO32" s="584"/>
      <c r="EDP32" s="584"/>
      <c r="EDQ32" s="584"/>
      <c r="EDR32" s="584"/>
      <c r="EDS32" s="584"/>
      <c r="EDT32" s="584"/>
      <c r="EDU32" s="584"/>
      <c r="EDV32" s="584"/>
      <c r="EDW32" s="584"/>
      <c r="EDX32" s="584"/>
      <c r="EDY32" s="584"/>
      <c r="EDZ32" s="584"/>
      <c r="EEA32" s="584"/>
      <c r="EEB32" s="584"/>
      <c r="EEC32" s="584"/>
      <c r="EED32" s="584"/>
      <c r="EEE32" s="584"/>
      <c r="EEF32" s="584"/>
      <c r="EEG32" s="584"/>
      <c r="EEH32" s="584"/>
      <c r="EEI32" s="584"/>
      <c r="EEJ32" s="584"/>
      <c r="EEK32" s="584"/>
      <c r="EEL32" s="584"/>
      <c r="EEM32" s="584"/>
      <c r="EEN32" s="584"/>
      <c r="EEO32" s="584"/>
      <c r="EEP32" s="584"/>
      <c r="EEQ32" s="584"/>
      <c r="EER32" s="584"/>
      <c r="EES32" s="584"/>
      <c r="EET32" s="584"/>
      <c r="EEU32" s="584"/>
      <c r="EEV32" s="584"/>
      <c r="EEW32" s="584"/>
      <c r="EEX32" s="584"/>
      <c r="EEY32" s="584"/>
      <c r="EEZ32" s="584"/>
      <c r="EFA32" s="584"/>
      <c r="EFB32" s="584"/>
      <c r="EFC32" s="584"/>
      <c r="EFD32" s="584"/>
      <c r="EFE32" s="584"/>
      <c r="EFF32" s="584"/>
      <c r="EFG32" s="584"/>
      <c r="EFH32" s="584"/>
      <c r="EFI32" s="584"/>
      <c r="EFJ32" s="584"/>
      <c r="EFK32" s="584"/>
      <c r="EFL32" s="584"/>
      <c r="EFM32" s="584"/>
      <c r="EFN32" s="584"/>
      <c r="EFO32" s="584"/>
      <c r="EFP32" s="584"/>
      <c r="EFQ32" s="584"/>
      <c r="EFR32" s="584"/>
      <c r="EFS32" s="584"/>
      <c r="EFT32" s="584"/>
      <c r="EFU32" s="584"/>
      <c r="EFV32" s="584"/>
      <c r="EFW32" s="584"/>
      <c r="EFX32" s="584"/>
      <c r="EFY32" s="584"/>
      <c r="EFZ32" s="584"/>
      <c r="EGA32" s="584"/>
      <c r="EGB32" s="584"/>
      <c r="EGC32" s="584"/>
      <c r="EGD32" s="584"/>
      <c r="EGE32" s="584"/>
      <c r="EGF32" s="584"/>
      <c r="EGG32" s="584"/>
      <c r="EGH32" s="584"/>
      <c r="EGI32" s="584"/>
      <c r="EGJ32" s="584"/>
      <c r="EGK32" s="584"/>
      <c r="EGL32" s="584"/>
      <c r="EGM32" s="584"/>
      <c r="EGN32" s="584"/>
      <c r="EGO32" s="584"/>
      <c r="EGP32" s="584"/>
      <c r="EGQ32" s="584"/>
      <c r="EGR32" s="584"/>
      <c r="EGS32" s="584"/>
      <c r="EGT32" s="584"/>
      <c r="EGU32" s="584"/>
      <c r="EGV32" s="584"/>
      <c r="EGW32" s="584"/>
      <c r="EGX32" s="584"/>
      <c r="EGY32" s="584"/>
      <c r="EGZ32" s="584"/>
      <c r="EHA32" s="584"/>
      <c r="EHB32" s="584"/>
      <c r="EHC32" s="584"/>
      <c r="EHD32" s="584"/>
      <c r="EHE32" s="584"/>
      <c r="EHF32" s="584"/>
      <c r="EHG32" s="584"/>
      <c r="EHH32" s="584"/>
      <c r="EHI32" s="584"/>
      <c r="EHJ32" s="584"/>
      <c r="EHK32" s="584"/>
      <c r="EHL32" s="584"/>
      <c r="EHM32" s="584"/>
      <c r="EHN32" s="584"/>
      <c r="EHO32" s="584"/>
      <c r="EHP32" s="584"/>
      <c r="EHQ32" s="584"/>
      <c r="EHR32" s="584"/>
      <c r="EHS32" s="584"/>
      <c r="EHT32" s="584"/>
      <c r="EHU32" s="584"/>
      <c r="EHV32" s="584"/>
      <c r="EHW32" s="584"/>
      <c r="EHX32" s="584"/>
      <c r="EHY32" s="584"/>
      <c r="EHZ32" s="584"/>
      <c r="EIA32" s="584"/>
      <c r="EIB32" s="584"/>
      <c r="EIC32" s="584"/>
      <c r="EID32" s="584"/>
      <c r="EIE32" s="584"/>
      <c r="EIF32" s="584"/>
      <c r="EIG32" s="584"/>
      <c r="EIH32" s="584"/>
      <c r="EII32" s="584"/>
      <c r="EIJ32" s="584"/>
      <c r="EIK32" s="584"/>
      <c r="EIL32" s="584"/>
      <c r="EIM32" s="584"/>
      <c r="EIN32" s="584"/>
      <c r="EIO32" s="584"/>
      <c r="EIP32" s="584"/>
      <c r="EIQ32" s="584"/>
      <c r="EIR32" s="584"/>
      <c r="EIS32" s="584"/>
      <c r="EIT32" s="584"/>
      <c r="EIU32" s="584"/>
      <c r="EIV32" s="584"/>
      <c r="EIW32" s="584"/>
      <c r="EIX32" s="584"/>
      <c r="EIY32" s="584"/>
      <c r="EIZ32" s="584"/>
      <c r="EJA32" s="584"/>
      <c r="EJB32" s="584"/>
      <c r="EJC32" s="584"/>
      <c r="EJD32" s="584"/>
      <c r="EJE32" s="584"/>
      <c r="EJF32" s="584"/>
      <c r="EJG32" s="584"/>
      <c r="EJH32" s="584"/>
      <c r="EJI32" s="584"/>
      <c r="EJJ32" s="584"/>
      <c r="EJK32" s="584"/>
      <c r="EJL32" s="584"/>
      <c r="EJM32" s="584"/>
      <c r="EJN32" s="584"/>
      <c r="EJO32" s="584"/>
      <c r="EJP32" s="584"/>
      <c r="EJQ32" s="584"/>
      <c r="EJR32" s="584"/>
      <c r="EJS32" s="584"/>
      <c r="EJT32" s="584"/>
      <c r="EJU32" s="584"/>
      <c r="EJV32" s="584"/>
      <c r="EJW32" s="584"/>
      <c r="EJX32" s="584"/>
      <c r="EJY32" s="584"/>
      <c r="EJZ32" s="584"/>
      <c r="EKA32" s="584"/>
      <c r="EKB32" s="584"/>
      <c r="EKC32" s="584"/>
      <c r="EKD32" s="584"/>
      <c r="EKE32" s="584"/>
      <c r="EKF32" s="584"/>
      <c r="EKG32" s="584"/>
      <c r="EKH32" s="584"/>
      <c r="EKI32" s="584"/>
      <c r="EKJ32" s="584"/>
      <c r="EKK32" s="584"/>
      <c r="EKL32" s="584"/>
      <c r="EKM32" s="584"/>
      <c r="EKN32" s="584"/>
      <c r="EKO32" s="584"/>
      <c r="EKP32" s="584"/>
      <c r="EKQ32" s="584"/>
      <c r="EKR32" s="584"/>
      <c r="EKS32" s="584"/>
      <c r="EKT32" s="584"/>
      <c r="EKU32" s="584"/>
      <c r="EKV32" s="584"/>
      <c r="EKW32" s="584"/>
      <c r="EKX32" s="584"/>
      <c r="EKY32" s="584"/>
      <c r="EKZ32" s="584"/>
      <c r="ELA32" s="584"/>
      <c r="ELB32" s="584"/>
      <c r="ELC32" s="584"/>
      <c r="ELD32" s="584"/>
      <c r="ELE32" s="584"/>
      <c r="ELF32" s="584"/>
      <c r="ELG32" s="584"/>
      <c r="ELH32" s="584"/>
      <c r="ELI32" s="584"/>
      <c r="ELJ32" s="584"/>
      <c r="ELK32" s="584"/>
      <c r="ELL32" s="584"/>
      <c r="ELM32" s="584"/>
      <c r="ELN32" s="584"/>
      <c r="ELO32" s="584"/>
      <c r="ELP32" s="584"/>
      <c r="ELQ32" s="584"/>
      <c r="ELR32" s="584"/>
      <c r="ELS32" s="584"/>
      <c r="ELT32" s="584"/>
      <c r="ELU32" s="584"/>
      <c r="ELV32" s="584"/>
      <c r="ELW32" s="584"/>
      <c r="ELX32" s="584"/>
      <c r="ELY32" s="584"/>
      <c r="ELZ32" s="584"/>
      <c r="EMA32" s="584"/>
      <c r="EMB32" s="584"/>
      <c r="EMC32" s="584"/>
      <c r="EMD32" s="584"/>
      <c r="EME32" s="584"/>
      <c r="EMF32" s="584"/>
      <c r="EMG32" s="584"/>
      <c r="EMH32" s="584"/>
      <c r="EMI32" s="584"/>
      <c r="EMJ32" s="584"/>
      <c r="EMK32" s="584"/>
      <c r="EML32" s="584"/>
      <c r="EMM32" s="584"/>
      <c r="EMN32" s="584"/>
      <c r="EMO32" s="584"/>
      <c r="EMP32" s="584"/>
      <c r="EMQ32" s="584"/>
      <c r="EMR32" s="584"/>
      <c r="EMS32" s="584"/>
      <c r="EMT32" s="584"/>
      <c r="EMU32" s="584"/>
      <c r="EMV32" s="584"/>
      <c r="EMW32" s="584"/>
      <c r="EMX32" s="584"/>
      <c r="EMY32" s="584"/>
      <c r="EMZ32" s="584"/>
      <c r="ENA32" s="584"/>
      <c r="ENB32" s="584"/>
      <c r="ENC32" s="584"/>
      <c r="END32" s="584"/>
      <c r="ENE32" s="584"/>
      <c r="ENF32" s="584"/>
      <c r="ENG32" s="584"/>
      <c r="ENH32" s="584"/>
      <c r="ENI32" s="584"/>
      <c r="ENJ32" s="584"/>
      <c r="ENK32" s="584"/>
      <c r="ENL32" s="584"/>
      <c r="ENM32" s="584"/>
      <c r="ENN32" s="584"/>
      <c r="ENO32" s="584"/>
      <c r="ENP32" s="584"/>
      <c r="ENQ32" s="584"/>
      <c r="ENR32" s="584"/>
      <c r="ENS32" s="584"/>
      <c r="ENT32" s="584"/>
      <c r="ENU32" s="584"/>
      <c r="ENV32" s="584"/>
      <c r="ENW32" s="584"/>
      <c r="ENX32" s="584"/>
      <c r="ENY32" s="584"/>
      <c r="ENZ32" s="584"/>
      <c r="EOA32" s="584"/>
      <c r="EOB32" s="584"/>
      <c r="EOC32" s="584"/>
      <c r="EOD32" s="584"/>
      <c r="EOE32" s="584"/>
      <c r="EOF32" s="584"/>
      <c r="EOG32" s="584"/>
      <c r="EOH32" s="584"/>
      <c r="EOI32" s="584"/>
      <c r="EOJ32" s="584"/>
      <c r="EOK32" s="584"/>
      <c r="EOL32" s="584"/>
      <c r="EOM32" s="584"/>
      <c r="EON32" s="584"/>
      <c r="EOO32" s="584"/>
      <c r="EOP32" s="584"/>
      <c r="EOQ32" s="584"/>
      <c r="EOR32" s="584"/>
      <c r="EOS32" s="584"/>
      <c r="EOT32" s="584"/>
      <c r="EOU32" s="584"/>
      <c r="EOV32" s="584"/>
      <c r="EOW32" s="584"/>
      <c r="EOX32" s="584"/>
      <c r="EOY32" s="584"/>
      <c r="EOZ32" s="584"/>
      <c r="EPA32" s="584"/>
      <c r="EPB32" s="584"/>
      <c r="EPC32" s="584"/>
      <c r="EPD32" s="584"/>
      <c r="EPE32" s="584"/>
      <c r="EPF32" s="584"/>
      <c r="EPG32" s="584"/>
      <c r="EPH32" s="584"/>
      <c r="EPI32" s="584"/>
      <c r="EPJ32" s="584"/>
      <c r="EPK32" s="584"/>
      <c r="EPL32" s="584"/>
      <c r="EPM32" s="584"/>
      <c r="EPN32" s="584"/>
      <c r="EPO32" s="584"/>
      <c r="EPP32" s="584"/>
      <c r="EPQ32" s="584"/>
      <c r="EPR32" s="584"/>
      <c r="EPS32" s="584"/>
      <c r="EPT32" s="584"/>
      <c r="EPU32" s="584"/>
      <c r="EPV32" s="584"/>
      <c r="EPW32" s="584"/>
      <c r="EPX32" s="584"/>
      <c r="EPY32" s="584"/>
      <c r="EPZ32" s="584"/>
      <c r="EQA32" s="584"/>
      <c r="EQB32" s="584"/>
      <c r="EQC32" s="584"/>
      <c r="EQD32" s="584"/>
      <c r="EQE32" s="584"/>
      <c r="EQF32" s="584"/>
      <c r="EQG32" s="584"/>
      <c r="EQH32" s="584"/>
      <c r="EQI32" s="584"/>
      <c r="EQJ32" s="584"/>
      <c r="EQK32" s="584"/>
      <c r="EQL32" s="584"/>
      <c r="EQM32" s="584"/>
      <c r="EQN32" s="584"/>
      <c r="EQO32" s="584"/>
      <c r="EQP32" s="584"/>
      <c r="EQQ32" s="584"/>
      <c r="EQR32" s="584"/>
      <c r="EQS32" s="584"/>
      <c r="EQT32" s="584"/>
      <c r="EQU32" s="584"/>
      <c r="EQV32" s="584"/>
      <c r="EQW32" s="584"/>
      <c r="EQX32" s="584"/>
      <c r="EQY32" s="584"/>
      <c r="EQZ32" s="584"/>
      <c r="ERA32" s="584"/>
      <c r="ERB32" s="584"/>
      <c r="ERC32" s="584"/>
      <c r="ERD32" s="584"/>
      <c r="ERE32" s="584"/>
      <c r="ERF32" s="584"/>
      <c r="ERG32" s="584"/>
      <c r="ERH32" s="584"/>
      <c r="ERI32" s="584"/>
      <c r="ERJ32" s="584"/>
      <c r="ERK32" s="584"/>
      <c r="ERL32" s="584"/>
      <c r="ERM32" s="584"/>
      <c r="ERN32" s="584"/>
      <c r="ERO32" s="584"/>
      <c r="ERP32" s="584"/>
      <c r="ERQ32" s="584"/>
      <c r="ERR32" s="584"/>
      <c r="ERS32" s="584"/>
      <c r="ERT32" s="584"/>
      <c r="ERU32" s="584"/>
      <c r="ERV32" s="584"/>
      <c r="ERW32" s="584"/>
      <c r="ERX32" s="584"/>
      <c r="ERY32" s="584"/>
      <c r="ERZ32" s="584"/>
      <c r="ESA32" s="584"/>
      <c r="ESB32" s="584"/>
      <c r="ESC32" s="584"/>
      <c r="ESD32" s="584"/>
      <c r="ESE32" s="584"/>
      <c r="ESF32" s="584"/>
      <c r="ESG32" s="584"/>
      <c r="ESH32" s="584"/>
      <c r="ESI32" s="584"/>
      <c r="ESJ32" s="584"/>
      <c r="ESK32" s="584"/>
      <c r="ESL32" s="584"/>
      <c r="ESM32" s="584"/>
      <c r="ESN32" s="584"/>
      <c r="ESO32" s="584"/>
      <c r="ESP32" s="584"/>
      <c r="ESQ32" s="584"/>
      <c r="ESR32" s="584"/>
      <c r="ESS32" s="584"/>
      <c r="EST32" s="584"/>
      <c r="ESU32" s="584"/>
      <c r="ESV32" s="584"/>
      <c r="ESW32" s="584"/>
      <c r="ESX32" s="584"/>
      <c r="ESY32" s="584"/>
      <c r="ESZ32" s="584"/>
      <c r="ETA32" s="584"/>
      <c r="ETB32" s="584"/>
      <c r="ETC32" s="584"/>
      <c r="ETD32" s="584"/>
      <c r="ETE32" s="584"/>
      <c r="ETF32" s="584"/>
      <c r="ETG32" s="584"/>
      <c r="ETH32" s="584"/>
      <c r="ETI32" s="584"/>
      <c r="ETJ32" s="584"/>
      <c r="ETK32" s="584"/>
      <c r="ETL32" s="584"/>
      <c r="ETM32" s="584"/>
      <c r="ETN32" s="584"/>
      <c r="ETO32" s="584"/>
      <c r="ETP32" s="584"/>
      <c r="ETQ32" s="584"/>
      <c r="ETR32" s="584"/>
      <c r="ETS32" s="584"/>
      <c r="ETT32" s="584"/>
      <c r="ETU32" s="584"/>
      <c r="ETV32" s="584"/>
      <c r="ETW32" s="584"/>
      <c r="ETX32" s="584"/>
      <c r="ETY32" s="584"/>
      <c r="ETZ32" s="584"/>
      <c r="EUA32" s="584"/>
      <c r="EUB32" s="584"/>
      <c r="EUC32" s="584"/>
      <c r="EUD32" s="584"/>
      <c r="EUE32" s="584"/>
      <c r="EUF32" s="584"/>
      <c r="EUG32" s="584"/>
      <c r="EUH32" s="584"/>
      <c r="EUI32" s="584"/>
      <c r="EUJ32" s="584"/>
      <c r="EUK32" s="584"/>
      <c r="EUL32" s="584"/>
      <c r="EUM32" s="584"/>
      <c r="EUN32" s="584"/>
      <c r="EUO32" s="584"/>
      <c r="EUP32" s="584"/>
      <c r="EUQ32" s="584"/>
      <c r="EUR32" s="584"/>
      <c r="EUS32" s="584"/>
      <c r="EUT32" s="584"/>
      <c r="EUU32" s="584"/>
      <c r="EUV32" s="584"/>
      <c r="EUW32" s="584"/>
      <c r="EUX32" s="584"/>
      <c r="EUY32" s="584"/>
      <c r="EUZ32" s="584"/>
      <c r="EVA32" s="584"/>
      <c r="EVB32" s="584"/>
      <c r="EVC32" s="584"/>
      <c r="EVD32" s="584"/>
      <c r="EVE32" s="584"/>
      <c r="EVF32" s="584"/>
      <c r="EVG32" s="584"/>
      <c r="EVH32" s="584"/>
      <c r="EVI32" s="584"/>
      <c r="EVJ32" s="584"/>
      <c r="EVK32" s="584"/>
      <c r="EVL32" s="584"/>
      <c r="EVM32" s="584"/>
      <c r="EVN32" s="584"/>
      <c r="EVO32" s="584"/>
      <c r="EVP32" s="584"/>
      <c r="EVQ32" s="584"/>
      <c r="EVR32" s="584"/>
      <c r="EVS32" s="584"/>
      <c r="EVT32" s="584"/>
      <c r="EVU32" s="584"/>
      <c r="EVV32" s="584"/>
      <c r="EVW32" s="584"/>
      <c r="EVX32" s="584"/>
      <c r="EVY32" s="584"/>
      <c r="EVZ32" s="584"/>
      <c r="EWA32" s="584"/>
      <c r="EWB32" s="584"/>
      <c r="EWC32" s="584"/>
      <c r="EWD32" s="584"/>
      <c r="EWE32" s="584"/>
      <c r="EWF32" s="584"/>
      <c r="EWG32" s="584"/>
      <c r="EWH32" s="584"/>
      <c r="EWI32" s="584"/>
      <c r="EWJ32" s="584"/>
      <c r="EWK32" s="584"/>
      <c r="EWL32" s="584"/>
      <c r="EWM32" s="584"/>
      <c r="EWN32" s="584"/>
      <c r="EWO32" s="584"/>
      <c r="EWP32" s="584"/>
      <c r="EWQ32" s="584"/>
      <c r="EWR32" s="584"/>
      <c r="EWS32" s="584"/>
      <c r="EWT32" s="584"/>
      <c r="EWU32" s="584"/>
      <c r="EWV32" s="584"/>
      <c r="EWW32" s="584"/>
      <c r="EWX32" s="584"/>
      <c r="EWY32" s="584"/>
      <c r="EWZ32" s="584"/>
      <c r="EXA32" s="584"/>
      <c r="EXB32" s="584"/>
      <c r="EXC32" s="584"/>
      <c r="EXD32" s="584"/>
      <c r="EXE32" s="584"/>
      <c r="EXF32" s="584"/>
      <c r="EXG32" s="584"/>
      <c r="EXH32" s="584"/>
      <c r="EXI32" s="584"/>
      <c r="EXJ32" s="584"/>
      <c r="EXK32" s="584"/>
      <c r="EXL32" s="584"/>
      <c r="EXM32" s="584"/>
      <c r="EXN32" s="584"/>
      <c r="EXO32" s="584"/>
      <c r="EXP32" s="584"/>
      <c r="EXQ32" s="584"/>
      <c r="EXR32" s="584"/>
      <c r="EXS32" s="584"/>
      <c r="EXT32" s="584"/>
      <c r="EXU32" s="584"/>
      <c r="EXV32" s="584"/>
      <c r="EXW32" s="584"/>
      <c r="EXX32" s="584"/>
      <c r="EXY32" s="584"/>
      <c r="EXZ32" s="584"/>
      <c r="EYA32" s="584"/>
      <c r="EYB32" s="584"/>
      <c r="EYC32" s="584"/>
      <c r="EYD32" s="584"/>
      <c r="EYE32" s="584"/>
      <c r="EYF32" s="584"/>
      <c r="EYG32" s="584"/>
      <c r="EYH32" s="584"/>
      <c r="EYI32" s="584"/>
      <c r="EYJ32" s="584"/>
      <c r="EYK32" s="584"/>
      <c r="EYL32" s="584"/>
      <c r="EYM32" s="584"/>
      <c r="EYN32" s="584"/>
      <c r="EYO32" s="584"/>
      <c r="EYP32" s="584"/>
      <c r="EYQ32" s="584"/>
      <c r="EYR32" s="584"/>
      <c r="EYS32" s="584"/>
      <c r="EYT32" s="584"/>
      <c r="EYU32" s="584"/>
      <c r="EYV32" s="584"/>
      <c r="EYW32" s="584"/>
      <c r="EYX32" s="584"/>
      <c r="EYY32" s="584"/>
      <c r="EYZ32" s="584"/>
      <c r="EZA32" s="584"/>
      <c r="EZB32" s="584"/>
      <c r="EZC32" s="584"/>
      <c r="EZD32" s="584"/>
      <c r="EZE32" s="584"/>
      <c r="EZF32" s="584"/>
      <c r="EZG32" s="584"/>
      <c r="EZH32" s="584"/>
      <c r="EZI32" s="584"/>
      <c r="EZJ32" s="584"/>
      <c r="EZK32" s="584"/>
      <c r="EZL32" s="584"/>
      <c r="EZM32" s="584"/>
      <c r="EZN32" s="584"/>
      <c r="EZO32" s="584"/>
      <c r="EZP32" s="584"/>
      <c r="EZQ32" s="584"/>
      <c r="EZR32" s="584"/>
      <c r="EZS32" s="584"/>
      <c r="EZT32" s="584"/>
      <c r="EZU32" s="584"/>
      <c r="EZV32" s="584"/>
      <c r="EZW32" s="584"/>
      <c r="EZX32" s="584"/>
      <c r="EZY32" s="584"/>
      <c r="EZZ32" s="584"/>
      <c r="FAA32" s="584"/>
      <c r="FAB32" s="584"/>
      <c r="FAC32" s="584"/>
      <c r="FAD32" s="584"/>
      <c r="FAE32" s="584"/>
      <c r="FAF32" s="584"/>
      <c r="FAG32" s="584"/>
      <c r="FAH32" s="584"/>
      <c r="FAI32" s="584"/>
      <c r="FAJ32" s="584"/>
      <c r="FAK32" s="584"/>
      <c r="FAL32" s="584"/>
      <c r="FAM32" s="584"/>
      <c r="FAN32" s="584"/>
      <c r="FAO32" s="584"/>
      <c r="FAP32" s="584"/>
      <c r="FAQ32" s="584"/>
      <c r="FAR32" s="584"/>
      <c r="FAS32" s="584"/>
      <c r="FAT32" s="584"/>
      <c r="FAU32" s="584"/>
      <c r="FAV32" s="584"/>
      <c r="FAW32" s="584"/>
      <c r="FAX32" s="584"/>
      <c r="FAY32" s="584"/>
      <c r="FAZ32" s="584"/>
      <c r="FBA32" s="584"/>
      <c r="FBB32" s="584"/>
      <c r="FBC32" s="584"/>
      <c r="FBD32" s="584"/>
      <c r="FBE32" s="584"/>
      <c r="FBF32" s="584"/>
      <c r="FBG32" s="584"/>
      <c r="FBH32" s="584"/>
      <c r="FBI32" s="584"/>
      <c r="FBJ32" s="584"/>
      <c r="FBK32" s="584"/>
      <c r="FBL32" s="584"/>
      <c r="FBM32" s="584"/>
      <c r="FBN32" s="584"/>
      <c r="FBO32" s="584"/>
      <c r="FBP32" s="584"/>
      <c r="FBQ32" s="584"/>
      <c r="FBR32" s="584"/>
      <c r="FBS32" s="584"/>
      <c r="FBT32" s="584"/>
      <c r="FBU32" s="584"/>
      <c r="FBV32" s="584"/>
      <c r="FBW32" s="584"/>
      <c r="FBX32" s="584"/>
      <c r="FBY32" s="584"/>
      <c r="FBZ32" s="584"/>
      <c r="FCA32" s="584"/>
      <c r="FCB32" s="584"/>
      <c r="FCC32" s="584"/>
      <c r="FCD32" s="584"/>
      <c r="FCE32" s="584"/>
      <c r="FCF32" s="584"/>
      <c r="FCG32" s="584"/>
      <c r="FCH32" s="584"/>
      <c r="FCI32" s="584"/>
      <c r="FCJ32" s="584"/>
      <c r="FCK32" s="584"/>
      <c r="FCL32" s="584"/>
      <c r="FCM32" s="584"/>
      <c r="FCN32" s="584"/>
      <c r="FCO32" s="584"/>
      <c r="FCP32" s="584"/>
      <c r="FCQ32" s="584"/>
      <c r="FCR32" s="584"/>
      <c r="FCS32" s="584"/>
      <c r="FCT32" s="584"/>
      <c r="FCU32" s="584"/>
      <c r="FCV32" s="584"/>
      <c r="FCW32" s="584"/>
      <c r="FCX32" s="584"/>
      <c r="FCY32" s="584"/>
      <c r="FCZ32" s="584"/>
      <c r="FDA32" s="584"/>
      <c r="FDB32" s="584"/>
      <c r="FDC32" s="584"/>
      <c r="FDD32" s="584"/>
      <c r="FDE32" s="584"/>
      <c r="FDF32" s="584"/>
      <c r="FDG32" s="584"/>
      <c r="FDH32" s="584"/>
      <c r="FDI32" s="584"/>
      <c r="FDJ32" s="584"/>
      <c r="FDK32" s="584"/>
      <c r="FDL32" s="584"/>
      <c r="FDM32" s="584"/>
      <c r="FDN32" s="584"/>
      <c r="FDO32" s="584"/>
      <c r="FDP32" s="584"/>
      <c r="FDQ32" s="584"/>
      <c r="FDR32" s="584"/>
      <c r="FDS32" s="584"/>
      <c r="FDT32" s="584"/>
      <c r="FDU32" s="584"/>
      <c r="FDV32" s="584"/>
      <c r="FDW32" s="584"/>
      <c r="FDX32" s="584"/>
      <c r="FDY32" s="584"/>
      <c r="FDZ32" s="584"/>
      <c r="FEA32" s="584"/>
      <c r="FEB32" s="584"/>
      <c r="FEC32" s="584"/>
      <c r="FED32" s="584"/>
      <c r="FEE32" s="584"/>
      <c r="FEF32" s="584"/>
      <c r="FEG32" s="584"/>
      <c r="FEH32" s="584"/>
      <c r="FEI32" s="584"/>
      <c r="FEJ32" s="584"/>
      <c r="FEK32" s="584"/>
      <c r="FEL32" s="584"/>
      <c r="FEM32" s="584"/>
      <c r="FEN32" s="584"/>
      <c r="FEO32" s="584"/>
      <c r="FEP32" s="584"/>
      <c r="FEQ32" s="584"/>
      <c r="FER32" s="584"/>
      <c r="FES32" s="584"/>
      <c r="FET32" s="584"/>
      <c r="FEU32" s="584"/>
      <c r="FEV32" s="584"/>
      <c r="FEW32" s="584"/>
      <c r="FEX32" s="584"/>
      <c r="FEY32" s="584"/>
      <c r="FEZ32" s="584"/>
      <c r="FFA32" s="584"/>
      <c r="FFB32" s="584"/>
      <c r="FFC32" s="584"/>
      <c r="FFD32" s="584"/>
      <c r="FFE32" s="584"/>
      <c r="FFF32" s="584"/>
      <c r="FFG32" s="584"/>
      <c r="FFH32" s="584"/>
      <c r="FFI32" s="584"/>
      <c r="FFJ32" s="584"/>
      <c r="FFK32" s="584"/>
      <c r="FFL32" s="584"/>
      <c r="FFM32" s="584"/>
      <c r="FFN32" s="584"/>
      <c r="FFO32" s="584"/>
      <c r="FFP32" s="584"/>
      <c r="FFQ32" s="584"/>
      <c r="FFR32" s="584"/>
      <c r="FFS32" s="584"/>
      <c r="FFT32" s="584"/>
      <c r="FFU32" s="584"/>
      <c r="FFV32" s="584"/>
      <c r="FFW32" s="584"/>
      <c r="FFX32" s="584"/>
      <c r="FFY32" s="584"/>
      <c r="FFZ32" s="584"/>
      <c r="FGA32" s="584"/>
      <c r="FGB32" s="584"/>
      <c r="FGC32" s="584"/>
      <c r="FGD32" s="584"/>
      <c r="FGE32" s="584"/>
      <c r="FGF32" s="584"/>
      <c r="FGG32" s="584"/>
      <c r="FGH32" s="584"/>
      <c r="FGI32" s="584"/>
      <c r="FGJ32" s="584"/>
      <c r="FGK32" s="584"/>
      <c r="FGL32" s="584"/>
      <c r="FGM32" s="584"/>
      <c r="FGN32" s="584"/>
      <c r="FGO32" s="584"/>
      <c r="FGP32" s="584"/>
      <c r="FGQ32" s="584"/>
      <c r="FGR32" s="584"/>
      <c r="FGS32" s="584"/>
      <c r="FGT32" s="584"/>
      <c r="FGU32" s="584"/>
      <c r="FGV32" s="584"/>
      <c r="FGW32" s="584"/>
      <c r="FGX32" s="584"/>
      <c r="FGY32" s="584"/>
      <c r="FGZ32" s="584"/>
      <c r="FHA32" s="584"/>
      <c r="FHB32" s="584"/>
      <c r="FHC32" s="584"/>
      <c r="FHD32" s="584"/>
      <c r="FHE32" s="584"/>
      <c r="FHF32" s="584"/>
      <c r="FHG32" s="584"/>
      <c r="FHH32" s="584"/>
      <c r="FHI32" s="584"/>
      <c r="FHJ32" s="584"/>
      <c r="FHK32" s="584"/>
      <c r="FHL32" s="584"/>
      <c r="FHM32" s="584"/>
      <c r="FHN32" s="584"/>
      <c r="FHO32" s="584"/>
      <c r="FHP32" s="584"/>
      <c r="FHQ32" s="584"/>
      <c r="FHR32" s="584"/>
      <c r="FHS32" s="584"/>
      <c r="FHT32" s="584"/>
      <c r="FHU32" s="584"/>
      <c r="FHV32" s="584"/>
      <c r="FHW32" s="584"/>
      <c r="FHX32" s="584"/>
      <c r="FHY32" s="584"/>
      <c r="FHZ32" s="584"/>
      <c r="FIA32" s="584"/>
      <c r="FIB32" s="584"/>
      <c r="FIC32" s="584"/>
      <c r="FID32" s="584"/>
      <c r="FIE32" s="584"/>
      <c r="FIF32" s="584"/>
      <c r="FIG32" s="584"/>
      <c r="FIH32" s="584"/>
      <c r="FII32" s="584"/>
      <c r="FIJ32" s="584"/>
      <c r="FIK32" s="584"/>
      <c r="FIL32" s="584"/>
      <c r="FIM32" s="584"/>
      <c r="FIN32" s="584"/>
      <c r="FIO32" s="584"/>
      <c r="FIP32" s="584"/>
      <c r="FIQ32" s="584"/>
      <c r="FIR32" s="584"/>
      <c r="FIS32" s="584"/>
      <c r="FIT32" s="584"/>
      <c r="FIU32" s="584"/>
      <c r="FIV32" s="584"/>
      <c r="FIW32" s="584"/>
      <c r="FIX32" s="584"/>
      <c r="FIY32" s="584"/>
      <c r="FIZ32" s="584"/>
      <c r="FJA32" s="584"/>
      <c r="FJB32" s="584"/>
      <c r="FJC32" s="584"/>
      <c r="FJD32" s="584"/>
      <c r="FJE32" s="584"/>
      <c r="FJF32" s="584"/>
      <c r="FJG32" s="584"/>
      <c r="FJH32" s="584"/>
      <c r="FJI32" s="584"/>
      <c r="FJJ32" s="584"/>
      <c r="FJK32" s="584"/>
      <c r="FJL32" s="584"/>
      <c r="FJM32" s="584"/>
      <c r="FJN32" s="584"/>
      <c r="FJO32" s="584"/>
      <c r="FJP32" s="584"/>
      <c r="FJQ32" s="584"/>
      <c r="FJR32" s="584"/>
      <c r="FJS32" s="584"/>
      <c r="FJT32" s="584"/>
      <c r="FJU32" s="584"/>
      <c r="FJV32" s="584"/>
      <c r="FJW32" s="584"/>
      <c r="FJX32" s="584"/>
      <c r="FJY32" s="584"/>
      <c r="FJZ32" s="584"/>
      <c r="FKA32" s="584"/>
      <c r="FKB32" s="584"/>
      <c r="FKC32" s="584"/>
      <c r="FKD32" s="584"/>
      <c r="FKE32" s="584"/>
      <c r="FKF32" s="584"/>
      <c r="FKG32" s="584"/>
      <c r="FKH32" s="584"/>
      <c r="FKI32" s="584"/>
      <c r="FKJ32" s="584"/>
      <c r="FKK32" s="584"/>
      <c r="FKL32" s="584"/>
      <c r="FKM32" s="584"/>
      <c r="FKN32" s="584"/>
      <c r="FKO32" s="584"/>
      <c r="FKP32" s="584"/>
      <c r="FKQ32" s="584"/>
      <c r="FKR32" s="584"/>
      <c r="FKS32" s="584"/>
      <c r="FKT32" s="584"/>
      <c r="FKU32" s="584"/>
      <c r="FKV32" s="584"/>
      <c r="FKW32" s="584"/>
      <c r="FKX32" s="584"/>
      <c r="FKY32" s="584"/>
      <c r="FKZ32" s="584"/>
      <c r="FLA32" s="584"/>
      <c r="FLB32" s="584"/>
      <c r="FLC32" s="584"/>
      <c r="FLD32" s="584"/>
      <c r="FLE32" s="584"/>
      <c r="FLF32" s="584"/>
      <c r="FLG32" s="584"/>
      <c r="FLH32" s="584"/>
      <c r="FLI32" s="584"/>
      <c r="FLJ32" s="584"/>
      <c r="FLK32" s="584"/>
      <c r="FLL32" s="584"/>
      <c r="FLM32" s="584"/>
      <c r="FLN32" s="584"/>
      <c r="FLO32" s="584"/>
      <c r="FLP32" s="584"/>
      <c r="FLQ32" s="584"/>
      <c r="FLR32" s="584"/>
      <c r="FLS32" s="584"/>
      <c r="FLT32" s="584"/>
      <c r="FLU32" s="584"/>
      <c r="FLV32" s="584"/>
      <c r="FLW32" s="584"/>
      <c r="FLX32" s="584"/>
      <c r="FLY32" s="584"/>
      <c r="FLZ32" s="584"/>
      <c r="FMA32" s="584"/>
      <c r="FMB32" s="584"/>
      <c r="FMC32" s="584"/>
      <c r="FMD32" s="584"/>
      <c r="FME32" s="584"/>
      <c r="FMF32" s="584"/>
      <c r="FMG32" s="584"/>
      <c r="FMH32" s="584"/>
      <c r="FMI32" s="584"/>
      <c r="FMJ32" s="584"/>
      <c r="FMK32" s="584"/>
      <c r="FML32" s="584"/>
      <c r="FMM32" s="584"/>
      <c r="FMN32" s="584"/>
      <c r="FMO32" s="584"/>
      <c r="FMP32" s="584"/>
      <c r="FMQ32" s="584"/>
      <c r="FMR32" s="584"/>
      <c r="FMS32" s="584"/>
      <c r="FMT32" s="584"/>
      <c r="FMU32" s="584"/>
      <c r="FMV32" s="584"/>
      <c r="FMW32" s="584"/>
      <c r="FMX32" s="584"/>
      <c r="FMY32" s="584"/>
      <c r="FMZ32" s="584"/>
      <c r="FNA32" s="584"/>
      <c r="FNB32" s="584"/>
      <c r="FNC32" s="584"/>
      <c r="FND32" s="584"/>
      <c r="FNE32" s="584"/>
      <c r="FNF32" s="584"/>
      <c r="FNG32" s="584"/>
      <c r="FNH32" s="584"/>
      <c r="FNI32" s="584"/>
      <c r="FNJ32" s="584"/>
      <c r="FNK32" s="584"/>
      <c r="FNL32" s="584"/>
      <c r="FNM32" s="584"/>
      <c r="FNN32" s="584"/>
      <c r="FNO32" s="584"/>
      <c r="FNP32" s="584"/>
      <c r="FNQ32" s="584"/>
      <c r="FNR32" s="584"/>
      <c r="FNS32" s="584"/>
      <c r="FNT32" s="584"/>
      <c r="FNU32" s="584"/>
      <c r="FNV32" s="584"/>
      <c r="FNW32" s="584"/>
      <c r="FNX32" s="584"/>
      <c r="FNY32" s="584"/>
      <c r="FNZ32" s="584"/>
      <c r="FOA32" s="584"/>
      <c r="FOB32" s="584"/>
      <c r="FOC32" s="584"/>
      <c r="FOD32" s="584"/>
      <c r="FOE32" s="584"/>
      <c r="FOF32" s="584"/>
      <c r="FOG32" s="584"/>
      <c r="FOH32" s="584"/>
      <c r="FOI32" s="584"/>
      <c r="FOJ32" s="584"/>
      <c r="FOK32" s="584"/>
      <c r="FOL32" s="584"/>
      <c r="FOM32" s="584"/>
      <c r="FON32" s="584"/>
      <c r="FOO32" s="584"/>
      <c r="FOP32" s="584"/>
      <c r="FOQ32" s="584"/>
      <c r="FOR32" s="584"/>
      <c r="FOS32" s="584"/>
      <c r="FOT32" s="584"/>
      <c r="FOU32" s="584"/>
      <c r="FOV32" s="584"/>
      <c r="FOW32" s="584"/>
      <c r="FOX32" s="584"/>
      <c r="FOY32" s="584"/>
      <c r="FOZ32" s="584"/>
      <c r="FPA32" s="584"/>
      <c r="FPB32" s="584"/>
      <c r="FPC32" s="584"/>
      <c r="FPD32" s="584"/>
      <c r="FPE32" s="584"/>
      <c r="FPF32" s="584"/>
      <c r="FPG32" s="584"/>
      <c r="FPH32" s="584"/>
      <c r="FPI32" s="584"/>
      <c r="FPJ32" s="584"/>
      <c r="FPK32" s="584"/>
      <c r="FPL32" s="584"/>
      <c r="FPM32" s="584"/>
      <c r="FPN32" s="584"/>
      <c r="FPO32" s="584"/>
      <c r="FPP32" s="584"/>
      <c r="FPQ32" s="584"/>
      <c r="FPR32" s="584"/>
      <c r="FPS32" s="584"/>
      <c r="FPT32" s="584"/>
      <c r="FPU32" s="584"/>
      <c r="FPV32" s="584"/>
      <c r="FPW32" s="584"/>
      <c r="FPX32" s="584"/>
      <c r="FPY32" s="584"/>
      <c r="FPZ32" s="584"/>
      <c r="FQA32" s="584"/>
      <c r="FQB32" s="584"/>
      <c r="FQC32" s="584"/>
      <c r="FQD32" s="584"/>
      <c r="FQE32" s="584"/>
      <c r="FQF32" s="584"/>
      <c r="FQG32" s="584"/>
      <c r="FQH32" s="584"/>
      <c r="FQI32" s="584"/>
      <c r="FQJ32" s="584"/>
      <c r="FQK32" s="584"/>
      <c r="FQL32" s="584"/>
      <c r="FQM32" s="584"/>
      <c r="FQN32" s="584"/>
      <c r="FQO32" s="584"/>
      <c r="FQP32" s="584"/>
      <c r="FQQ32" s="584"/>
      <c r="FQR32" s="584"/>
      <c r="FQS32" s="584"/>
      <c r="FQT32" s="584"/>
      <c r="FQU32" s="584"/>
      <c r="FQV32" s="584"/>
      <c r="FQW32" s="584"/>
      <c r="FQX32" s="584"/>
      <c r="FQY32" s="584"/>
      <c r="FQZ32" s="584"/>
      <c r="FRA32" s="584"/>
      <c r="FRB32" s="584"/>
      <c r="FRC32" s="584"/>
      <c r="FRD32" s="584"/>
      <c r="FRE32" s="584"/>
      <c r="FRF32" s="584"/>
      <c r="FRG32" s="584"/>
      <c r="FRH32" s="584"/>
      <c r="FRI32" s="584"/>
      <c r="FRJ32" s="584"/>
      <c r="FRK32" s="584"/>
      <c r="FRL32" s="584"/>
      <c r="FRM32" s="584"/>
      <c r="FRN32" s="584"/>
      <c r="FRO32" s="584"/>
      <c r="FRP32" s="584"/>
      <c r="FRQ32" s="584"/>
      <c r="FRR32" s="584"/>
      <c r="FRS32" s="584"/>
      <c r="FRT32" s="584"/>
      <c r="FRU32" s="584"/>
      <c r="FRV32" s="584"/>
      <c r="FRW32" s="584"/>
      <c r="FRX32" s="584"/>
      <c r="FRY32" s="584"/>
      <c r="FRZ32" s="584"/>
      <c r="FSA32" s="584"/>
      <c r="FSB32" s="584"/>
      <c r="FSC32" s="584"/>
      <c r="FSD32" s="584"/>
      <c r="FSE32" s="584"/>
      <c r="FSF32" s="584"/>
      <c r="FSG32" s="584"/>
      <c r="FSH32" s="584"/>
      <c r="FSI32" s="584"/>
      <c r="FSJ32" s="584"/>
      <c r="FSK32" s="584"/>
      <c r="FSL32" s="584"/>
      <c r="FSM32" s="584"/>
      <c r="FSN32" s="584"/>
      <c r="FSO32" s="584"/>
      <c r="FSP32" s="584"/>
      <c r="FSQ32" s="584"/>
      <c r="FSR32" s="584"/>
      <c r="FSS32" s="584"/>
      <c r="FST32" s="584"/>
      <c r="FSU32" s="584"/>
      <c r="FSV32" s="584"/>
      <c r="FSW32" s="584"/>
      <c r="FSX32" s="584"/>
      <c r="FSY32" s="584"/>
      <c r="FSZ32" s="584"/>
      <c r="FTA32" s="584"/>
      <c r="FTB32" s="584"/>
      <c r="FTC32" s="584"/>
      <c r="FTD32" s="584"/>
      <c r="FTE32" s="584"/>
      <c r="FTF32" s="584"/>
      <c r="FTG32" s="584"/>
      <c r="FTH32" s="584"/>
      <c r="FTI32" s="584"/>
      <c r="FTJ32" s="584"/>
      <c r="FTK32" s="584"/>
      <c r="FTL32" s="584"/>
      <c r="FTM32" s="584"/>
      <c r="FTN32" s="584"/>
      <c r="FTO32" s="584"/>
      <c r="FTP32" s="584"/>
      <c r="FTQ32" s="584"/>
      <c r="FTR32" s="584"/>
      <c r="FTS32" s="584"/>
      <c r="FTT32" s="584"/>
      <c r="FTU32" s="584"/>
      <c r="FTV32" s="584"/>
      <c r="FTW32" s="584"/>
      <c r="FTX32" s="584"/>
      <c r="FTY32" s="584"/>
      <c r="FTZ32" s="584"/>
      <c r="FUA32" s="584"/>
      <c r="FUB32" s="584"/>
      <c r="FUC32" s="584"/>
      <c r="FUD32" s="584"/>
      <c r="FUE32" s="584"/>
      <c r="FUF32" s="584"/>
      <c r="FUG32" s="584"/>
      <c r="FUH32" s="584"/>
      <c r="FUI32" s="584"/>
      <c r="FUJ32" s="584"/>
      <c r="FUK32" s="584"/>
      <c r="FUL32" s="584"/>
      <c r="FUM32" s="584"/>
      <c r="FUN32" s="584"/>
      <c r="FUO32" s="584"/>
      <c r="FUP32" s="584"/>
      <c r="FUQ32" s="584"/>
      <c r="FUR32" s="584"/>
      <c r="FUS32" s="584"/>
      <c r="FUT32" s="584"/>
      <c r="FUU32" s="584"/>
      <c r="FUV32" s="584"/>
      <c r="FUW32" s="584"/>
      <c r="FUX32" s="584"/>
      <c r="FUY32" s="584"/>
      <c r="FUZ32" s="584"/>
      <c r="FVA32" s="584"/>
      <c r="FVB32" s="584"/>
      <c r="FVC32" s="584"/>
      <c r="FVD32" s="584"/>
      <c r="FVE32" s="584"/>
      <c r="FVF32" s="584"/>
      <c r="FVG32" s="584"/>
      <c r="FVH32" s="584"/>
      <c r="FVI32" s="584"/>
      <c r="FVJ32" s="584"/>
      <c r="FVK32" s="584"/>
      <c r="FVL32" s="584"/>
      <c r="FVM32" s="584"/>
      <c r="FVN32" s="584"/>
      <c r="FVO32" s="584"/>
      <c r="FVP32" s="584"/>
      <c r="FVQ32" s="584"/>
      <c r="FVR32" s="584"/>
      <c r="FVS32" s="584"/>
      <c r="FVT32" s="584"/>
      <c r="FVU32" s="584"/>
      <c r="FVV32" s="584"/>
      <c r="FVW32" s="584"/>
      <c r="FVX32" s="584"/>
      <c r="FVY32" s="584"/>
      <c r="FVZ32" s="584"/>
      <c r="FWA32" s="584"/>
      <c r="FWB32" s="584"/>
      <c r="FWC32" s="584"/>
      <c r="FWD32" s="584"/>
      <c r="FWE32" s="584"/>
      <c r="FWF32" s="584"/>
      <c r="FWG32" s="584"/>
      <c r="FWH32" s="584"/>
      <c r="FWI32" s="584"/>
      <c r="FWJ32" s="584"/>
      <c r="FWK32" s="584"/>
      <c r="FWL32" s="584"/>
      <c r="FWM32" s="584"/>
      <c r="FWN32" s="584"/>
      <c r="FWO32" s="584"/>
      <c r="FWP32" s="584"/>
      <c r="FWQ32" s="584"/>
      <c r="FWR32" s="584"/>
      <c r="FWS32" s="584"/>
      <c r="FWT32" s="584"/>
      <c r="FWU32" s="584"/>
      <c r="FWV32" s="584"/>
      <c r="FWW32" s="584"/>
      <c r="FWX32" s="584"/>
      <c r="FWY32" s="584"/>
      <c r="FWZ32" s="584"/>
      <c r="FXA32" s="584"/>
      <c r="FXB32" s="584"/>
      <c r="FXC32" s="584"/>
      <c r="FXD32" s="584"/>
      <c r="FXE32" s="584"/>
      <c r="FXF32" s="584"/>
      <c r="FXG32" s="584"/>
      <c r="FXH32" s="584"/>
      <c r="FXI32" s="584"/>
      <c r="FXJ32" s="584"/>
      <c r="FXK32" s="584"/>
      <c r="FXL32" s="584"/>
      <c r="FXM32" s="584"/>
      <c r="FXN32" s="584"/>
      <c r="FXO32" s="584"/>
      <c r="FXP32" s="584"/>
      <c r="FXQ32" s="584"/>
      <c r="FXR32" s="584"/>
      <c r="FXS32" s="584"/>
      <c r="FXT32" s="584"/>
      <c r="FXU32" s="584"/>
      <c r="FXV32" s="584"/>
      <c r="FXW32" s="584"/>
      <c r="FXX32" s="584"/>
      <c r="FXY32" s="584"/>
      <c r="FXZ32" s="584"/>
      <c r="FYA32" s="584"/>
      <c r="FYB32" s="584"/>
      <c r="FYC32" s="584"/>
      <c r="FYD32" s="584"/>
      <c r="FYE32" s="584"/>
      <c r="FYF32" s="584"/>
      <c r="FYG32" s="584"/>
      <c r="FYH32" s="584"/>
      <c r="FYI32" s="584"/>
      <c r="FYJ32" s="584"/>
      <c r="FYK32" s="584"/>
      <c r="FYL32" s="584"/>
      <c r="FYM32" s="584"/>
      <c r="FYN32" s="584"/>
      <c r="FYO32" s="584"/>
      <c r="FYP32" s="584"/>
      <c r="FYQ32" s="584"/>
      <c r="FYR32" s="584"/>
      <c r="FYS32" s="584"/>
      <c r="FYT32" s="584"/>
      <c r="FYU32" s="584"/>
      <c r="FYV32" s="584"/>
      <c r="FYW32" s="584"/>
      <c r="FYX32" s="584"/>
      <c r="FYY32" s="584"/>
      <c r="FYZ32" s="584"/>
      <c r="FZA32" s="584"/>
      <c r="FZB32" s="584"/>
      <c r="FZC32" s="584"/>
      <c r="FZD32" s="584"/>
      <c r="FZE32" s="584"/>
      <c r="FZF32" s="584"/>
      <c r="FZG32" s="584"/>
      <c r="FZH32" s="584"/>
      <c r="FZI32" s="584"/>
      <c r="FZJ32" s="584"/>
      <c r="FZK32" s="584"/>
      <c r="FZL32" s="584"/>
      <c r="FZM32" s="584"/>
      <c r="FZN32" s="584"/>
      <c r="FZO32" s="584"/>
      <c r="FZP32" s="584"/>
      <c r="FZQ32" s="584"/>
      <c r="FZR32" s="584"/>
      <c r="FZS32" s="584"/>
      <c r="FZT32" s="584"/>
      <c r="FZU32" s="584"/>
      <c r="FZV32" s="584"/>
      <c r="FZW32" s="584"/>
      <c r="FZX32" s="584"/>
      <c r="FZY32" s="584"/>
      <c r="FZZ32" s="584"/>
      <c r="GAA32" s="584"/>
      <c r="GAB32" s="584"/>
      <c r="GAC32" s="584"/>
      <c r="GAD32" s="584"/>
      <c r="GAE32" s="584"/>
      <c r="GAF32" s="584"/>
      <c r="GAG32" s="584"/>
      <c r="GAH32" s="584"/>
      <c r="GAI32" s="584"/>
      <c r="GAJ32" s="584"/>
      <c r="GAK32" s="584"/>
      <c r="GAL32" s="584"/>
      <c r="GAM32" s="584"/>
      <c r="GAN32" s="584"/>
      <c r="GAO32" s="584"/>
      <c r="GAP32" s="584"/>
      <c r="GAQ32" s="584"/>
      <c r="GAR32" s="584"/>
      <c r="GAS32" s="584"/>
      <c r="GAT32" s="584"/>
      <c r="GAU32" s="584"/>
      <c r="GAV32" s="584"/>
      <c r="GAW32" s="584"/>
      <c r="GAX32" s="584"/>
      <c r="GAY32" s="584"/>
      <c r="GAZ32" s="584"/>
      <c r="GBA32" s="584"/>
      <c r="GBB32" s="584"/>
      <c r="GBC32" s="584"/>
      <c r="GBD32" s="584"/>
      <c r="GBE32" s="584"/>
      <c r="GBF32" s="584"/>
      <c r="GBG32" s="584"/>
      <c r="GBH32" s="584"/>
      <c r="GBI32" s="584"/>
      <c r="GBJ32" s="584"/>
      <c r="GBK32" s="584"/>
      <c r="GBL32" s="584"/>
      <c r="GBM32" s="584"/>
      <c r="GBN32" s="584"/>
      <c r="GBO32" s="584"/>
      <c r="GBP32" s="584"/>
      <c r="GBQ32" s="584"/>
      <c r="GBR32" s="584"/>
      <c r="GBS32" s="584"/>
      <c r="GBT32" s="584"/>
      <c r="GBU32" s="584"/>
      <c r="GBV32" s="584"/>
      <c r="GBW32" s="584"/>
      <c r="GBX32" s="584"/>
      <c r="GBY32" s="584"/>
      <c r="GBZ32" s="584"/>
      <c r="GCA32" s="584"/>
      <c r="GCB32" s="584"/>
      <c r="GCC32" s="584"/>
      <c r="GCD32" s="584"/>
      <c r="GCE32" s="584"/>
      <c r="GCF32" s="584"/>
      <c r="GCG32" s="584"/>
      <c r="GCH32" s="584"/>
      <c r="GCI32" s="584"/>
      <c r="GCJ32" s="584"/>
      <c r="GCK32" s="584"/>
      <c r="GCL32" s="584"/>
      <c r="GCM32" s="584"/>
      <c r="GCN32" s="584"/>
      <c r="GCO32" s="584"/>
      <c r="GCP32" s="584"/>
      <c r="GCQ32" s="584"/>
      <c r="GCR32" s="584"/>
      <c r="GCS32" s="584"/>
      <c r="GCT32" s="584"/>
      <c r="GCU32" s="584"/>
      <c r="GCV32" s="584"/>
      <c r="GCW32" s="584"/>
      <c r="GCX32" s="584"/>
      <c r="GCY32" s="584"/>
      <c r="GCZ32" s="584"/>
      <c r="GDA32" s="584"/>
      <c r="GDB32" s="584"/>
      <c r="GDC32" s="584"/>
      <c r="GDD32" s="584"/>
      <c r="GDE32" s="584"/>
      <c r="GDF32" s="584"/>
      <c r="GDG32" s="584"/>
      <c r="GDH32" s="584"/>
      <c r="GDI32" s="584"/>
      <c r="GDJ32" s="584"/>
      <c r="GDK32" s="584"/>
      <c r="GDL32" s="584"/>
      <c r="GDM32" s="584"/>
      <c r="GDN32" s="584"/>
      <c r="GDO32" s="584"/>
      <c r="GDP32" s="584"/>
      <c r="GDQ32" s="584"/>
      <c r="GDR32" s="584"/>
      <c r="GDS32" s="584"/>
      <c r="GDT32" s="584"/>
      <c r="GDU32" s="584"/>
      <c r="GDV32" s="584"/>
      <c r="GDW32" s="584"/>
      <c r="GDX32" s="584"/>
      <c r="GDY32" s="584"/>
      <c r="GDZ32" s="584"/>
      <c r="GEA32" s="584"/>
      <c r="GEB32" s="584"/>
      <c r="GEC32" s="584"/>
      <c r="GED32" s="584"/>
      <c r="GEE32" s="584"/>
      <c r="GEF32" s="584"/>
      <c r="GEG32" s="584"/>
      <c r="GEH32" s="584"/>
      <c r="GEI32" s="584"/>
      <c r="GEJ32" s="584"/>
      <c r="GEK32" s="584"/>
      <c r="GEL32" s="584"/>
      <c r="GEM32" s="584"/>
      <c r="GEN32" s="584"/>
      <c r="GEO32" s="584"/>
      <c r="GEP32" s="584"/>
      <c r="GEQ32" s="584"/>
      <c r="GER32" s="584"/>
      <c r="GES32" s="584"/>
      <c r="GET32" s="584"/>
      <c r="GEU32" s="584"/>
      <c r="GEV32" s="584"/>
      <c r="GEW32" s="584"/>
      <c r="GEX32" s="584"/>
      <c r="GEY32" s="584"/>
      <c r="GEZ32" s="584"/>
      <c r="GFA32" s="584"/>
      <c r="GFB32" s="584"/>
      <c r="GFC32" s="584"/>
      <c r="GFD32" s="584"/>
      <c r="GFE32" s="584"/>
      <c r="GFF32" s="584"/>
      <c r="GFG32" s="584"/>
      <c r="GFH32" s="584"/>
      <c r="GFI32" s="584"/>
      <c r="GFJ32" s="584"/>
      <c r="GFK32" s="584"/>
      <c r="GFL32" s="584"/>
      <c r="GFM32" s="584"/>
      <c r="GFN32" s="584"/>
      <c r="GFO32" s="584"/>
      <c r="GFP32" s="584"/>
      <c r="GFQ32" s="584"/>
      <c r="GFR32" s="584"/>
      <c r="GFS32" s="584"/>
      <c r="GFT32" s="584"/>
      <c r="GFU32" s="584"/>
      <c r="GFV32" s="584"/>
      <c r="GFW32" s="584"/>
      <c r="GFX32" s="584"/>
      <c r="GFY32" s="584"/>
      <c r="GFZ32" s="584"/>
      <c r="GGA32" s="584"/>
      <c r="GGB32" s="584"/>
      <c r="GGC32" s="584"/>
      <c r="GGD32" s="584"/>
      <c r="GGE32" s="584"/>
      <c r="GGF32" s="584"/>
      <c r="GGG32" s="584"/>
      <c r="GGH32" s="584"/>
      <c r="GGI32" s="584"/>
      <c r="GGJ32" s="584"/>
      <c r="GGK32" s="584"/>
      <c r="GGL32" s="584"/>
      <c r="GGM32" s="584"/>
      <c r="GGN32" s="584"/>
      <c r="GGO32" s="584"/>
      <c r="GGP32" s="584"/>
      <c r="GGQ32" s="584"/>
      <c r="GGR32" s="584"/>
      <c r="GGS32" s="584"/>
      <c r="GGT32" s="584"/>
      <c r="GGU32" s="584"/>
      <c r="GGV32" s="584"/>
      <c r="GGW32" s="584"/>
      <c r="GGX32" s="584"/>
      <c r="GGY32" s="584"/>
      <c r="GGZ32" s="584"/>
      <c r="GHA32" s="584"/>
      <c r="GHB32" s="584"/>
      <c r="GHC32" s="584"/>
      <c r="GHD32" s="584"/>
      <c r="GHE32" s="584"/>
      <c r="GHF32" s="584"/>
      <c r="GHG32" s="584"/>
      <c r="GHH32" s="584"/>
      <c r="GHI32" s="584"/>
      <c r="GHJ32" s="584"/>
      <c r="GHK32" s="584"/>
      <c r="GHL32" s="584"/>
      <c r="GHM32" s="584"/>
      <c r="GHN32" s="584"/>
      <c r="GHO32" s="584"/>
      <c r="GHP32" s="584"/>
      <c r="GHQ32" s="584"/>
      <c r="GHR32" s="584"/>
      <c r="GHS32" s="584"/>
      <c r="GHT32" s="584"/>
      <c r="GHU32" s="584"/>
      <c r="GHV32" s="584"/>
      <c r="GHW32" s="584"/>
      <c r="GHX32" s="584"/>
      <c r="GHY32" s="584"/>
      <c r="GHZ32" s="584"/>
      <c r="GIA32" s="584"/>
      <c r="GIB32" s="584"/>
      <c r="GIC32" s="584"/>
      <c r="GID32" s="584"/>
      <c r="GIE32" s="584"/>
      <c r="GIF32" s="584"/>
      <c r="GIG32" s="584"/>
      <c r="GIH32" s="584"/>
      <c r="GII32" s="584"/>
      <c r="GIJ32" s="584"/>
      <c r="GIK32" s="584"/>
      <c r="GIL32" s="584"/>
      <c r="GIM32" s="584"/>
      <c r="GIN32" s="584"/>
      <c r="GIO32" s="584"/>
      <c r="GIP32" s="584"/>
      <c r="GIQ32" s="584"/>
      <c r="GIR32" s="584"/>
      <c r="GIS32" s="584"/>
      <c r="GIT32" s="584"/>
      <c r="GIU32" s="584"/>
      <c r="GIV32" s="584"/>
      <c r="GIW32" s="584"/>
      <c r="GIX32" s="584"/>
      <c r="GIY32" s="584"/>
      <c r="GIZ32" s="584"/>
      <c r="GJA32" s="584"/>
      <c r="GJB32" s="584"/>
      <c r="GJC32" s="584"/>
      <c r="GJD32" s="584"/>
      <c r="GJE32" s="584"/>
      <c r="GJF32" s="584"/>
      <c r="GJG32" s="584"/>
      <c r="GJH32" s="584"/>
      <c r="GJI32" s="584"/>
      <c r="GJJ32" s="584"/>
      <c r="GJK32" s="584"/>
      <c r="GJL32" s="584"/>
      <c r="GJM32" s="584"/>
      <c r="GJN32" s="584"/>
      <c r="GJO32" s="584"/>
      <c r="GJP32" s="584"/>
      <c r="GJQ32" s="584"/>
      <c r="GJR32" s="584"/>
      <c r="GJS32" s="584"/>
      <c r="GJT32" s="584"/>
      <c r="GJU32" s="584"/>
      <c r="GJV32" s="584"/>
      <c r="GJW32" s="584"/>
      <c r="GJX32" s="584"/>
      <c r="GJY32" s="584"/>
      <c r="GJZ32" s="584"/>
      <c r="GKA32" s="584"/>
      <c r="GKB32" s="584"/>
      <c r="GKC32" s="584"/>
      <c r="GKD32" s="584"/>
      <c r="GKE32" s="584"/>
      <c r="GKF32" s="584"/>
      <c r="GKG32" s="584"/>
      <c r="GKH32" s="584"/>
      <c r="GKI32" s="584"/>
      <c r="GKJ32" s="584"/>
      <c r="GKK32" s="584"/>
      <c r="GKL32" s="584"/>
      <c r="GKM32" s="584"/>
      <c r="GKN32" s="584"/>
      <c r="GKO32" s="584"/>
      <c r="GKP32" s="584"/>
      <c r="GKQ32" s="584"/>
      <c r="GKR32" s="584"/>
      <c r="GKS32" s="584"/>
      <c r="GKT32" s="584"/>
      <c r="GKU32" s="584"/>
      <c r="GKV32" s="584"/>
      <c r="GKW32" s="584"/>
      <c r="GKX32" s="584"/>
      <c r="GKY32" s="584"/>
      <c r="GKZ32" s="584"/>
      <c r="GLA32" s="584"/>
      <c r="GLB32" s="584"/>
      <c r="GLC32" s="584"/>
      <c r="GLD32" s="584"/>
      <c r="GLE32" s="584"/>
      <c r="GLF32" s="584"/>
      <c r="GLG32" s="584"/>
      <c r="GLH32" s="584"/>
      <c r="GLI32" s="584"/>
      <c r="GLJ32" s="584"/>
      <c r="GLK32" s="584"/>
      <c r="GLL32" s="584"/>
      <c r="GLM32" s="584"/>
      <c r="GLN32" s="584"/>
      <c r="GLO32" s="584"/>
      <c r="GLP32" s="584"/>
      <c r="GLQ32" s="584"/>
      <c r="GLR32" s="584"/>
      <c r="GLS32" s="584"/>
      <c r="GLT32" s="584"/>
      <c r="GLU32" s="584"/>
      <c r="GLV32" s="584"/>
      <c r="GLW32" s="584"/>
      <c r="GLX32" s="584"/>
      <c r="GLY32" s="584"/>
      <c r="GLZ32" s="584"/>
      <c r="GMA32" s="584"/>
      <c r="GMB32" s="584"/>
      <c r="GMC32" s="584"/>
      <c r="GMD32" s="584"/>
      <c r="GME32" s="584"/>
      <c r="GMF32" s="584"/>
      <c r="GMG32" s="584"/>
      <c r="GMH32" s="584"/>
      <c r="GMI32" s="584"/>
      <c r="GMJ32" s="584"/>
      <c r="GMK32" s="584"/>
      <c r="GML32" s="584"/>
      <c r="GMM32" s="584"/>
      <c r="GMN32" s="584"/>
      <c r="GMO32" s="584"/>
      <c r="GMP32" s="584"/>
      <c r="GMQ32" s="584"/>
      <c r="GMR32" s="584"/>
      <c r="GMS32" s="584"/>
      <c r="GMT32" s="584"/>
      <c r="GMU32" s="584"/>
      <c r="GMV32" s="584"/>
      <c r="GMW32" s="584"/>
      <c r="GMX32" s="584"/>
      <c r="GMY32" s="584"/>
      <c r="GMZ32" s="584"/>
      <c r="GNA32" s="584"/>
      <c r="GNB32" s="584"/>
      <c r="GNC32" s="584"/>
      <c r="GND32" s="584"/>
      <c r="GNE32" s="584"/>
      <c r="GNF32" s="584"/>
      <c r="GNG32" s="584"/>
      <c r="GNH32" s="584"/>
      <c r="GNI32" s="584"/>
      <c r="GNJ32" s="584"/>
      <c r="GNK32" s="584"/>
      <c r="GNL32" s="584"/>
      <c r="GNM32" s="584"/>
      <c r="GNN32" s="584"/>
      <c r="GNO32" s="584"/>
      <c r="GNP32" s="584"/>
      <c r="GNQ32" s="584"/>
      <c r="GNR32" s="584"/>
      <c r="GNS32" s="584"/>
      <c r="GNT32" s="584"/>
      <c r="GNU32" s="584"/>
      <c r="GNV32" s="584"/>
      <c r="GNW32" s="584"/>
      <c r="GNX32" s="584"/>
      <c r="GNY32" s="584"/>
      <c r="GNZ32" s="584"/>
      <c r="GOA32" s="584"/>
      <c r="GOB32" s="584"/>
      <c r="GOC32" s="584"/>
      <c r="GOD32" s="584"/>
      <c r="GOE32" s="584"/>
      <c r="GOF32" s="584"/>
      <c r="GOG32" s="584"/>
      <c r="GOH32" s="584"/>
      <c r="GOI32" s="584"/>
      <c r="GOJ32" s="584"/>
      <c r="GOK32" s="584"/>
      <c r="GOL32" s="584"/>
      <c r="GOM32" s="584"/>
      <c r="GON32" s="584"/>
      <c r="GOO32" s="584"/>
      <c r="GOP32" s="584"/>
      <c r="GOQ32" s="584"/>
      <c r="GOR32" s="584"/>
      <c r="GOS32" s="584"/>
      <c r="GOT32" s="584"/>
      <c r="GOU32" s="584"/>
      <c r="GOV32" s="584"/>
      <c r="GOW32" s="584"/>
      <c r="GOX32" s="584"/>
      <c r="GOY32" s="584"/>
      <c r="GOZ32" s="584"/>
      <c r="GPA32" s="584"/>
      <c r="GPB32" s="584"/>
      <c r="GPC32" s="584"/>
      <c r="GPD32" s="584"/>
      <c r="GPE32" s="584"/>
      <c r="GPF32" s="584"/>
      <c r="GPG32" s="584"/>
      <c r="GPH32" s="584"/>
      <c r="GPI32" s="584"/>
      <c r="GPJ32" s="584"/>
      <c r="GPK32" s="584"/>
      <c r="GPL32" s="584"/>
      <c r="GPM32" s="584"/>
      <c r="GPN32" s="584"/>
      <c r="GPO32" s="584"/>
      <c r="GPP32" s="584"/>
      <c r="GPQ32" s="584"/>
      <c r="GPR32" s="584"/>
      <c r="GPS32" s="584"/>
      <c r="GPT32" s="584"/>
      <c r="GPU32" s="584"/>
      <c r="GPV32" s="584"/>
      <c r="GPW32" s="584"/>
      <c r="GPX32" s="584"/>
      <c r="GPY32" s="584"/>
      <c r="GPZ32" s="584"/>
      <c r="GQA32" s="584"/>
      <c r="GQB32" s="584"/>
      <c r="GQC32" s="584"/>
      <c r="GQD32" s="584"/>
      <c r="GQE32" s="584"/>
      <c r="GQF32" s="584"/>
      <c r="GQG32" s="584"/>
      <c r="GQH32" s="584"/>
      <c r="GQI32" s="584"/>
      <c r="GQJ32" s="584"/>
      <c r="GQK32" s="584"/>
      <c r="GQL32" s="584"/>
      <c r="GQM32" s="584"/>
      <c r="GQN32" s="584"/>
      <c r="GQO32" s="584"/>
      <c r="GQP32" s="584"/>
      <c r="GQQ32" s="584"/>
      <c r="GQR32" s="584"/>
      <c r="GQS32" s="584"/>
      <c r="GQT32" s="584"/>
      <c r="GQU32" s="584"/>
      <c r="GQV32" s="584"/>
      <c r="GQW32" s="584"/>
      <c r="GQX32" s="584"/>
      <c r="GQY32" s="584"/>
      <c r="GQZ32" s="584"/>
      <c r="GRA32" s="584"/>
      <c r="GRB32" s="584"/>
      <c r="GRC32" s="584"/>
      <c r="GRD32" s="584"/>
      <c r="GRE32" s="584"/>
      <c r="GRF32" s="584"/>
      <c r="GRG32" s="584"/>
      <c r="GRH32" s="584"/>
      <c r="GRI32" s="584"/>
      <c r="GRJ32" s="584"/>
      <c r="GRK32" s="584"/>
      <c r="GRL32" s="584"/>
      <c r="GRM32" s="584"/>
      <c r="GRN32" s="584"/>
      <c r="GRO32" s="584"/>
      <c r="GRP32" s="584"/>
      <c r="GRQ32" s="584"/>
      <c r="GRR32" s="584"/>
      <c r="GRS32" s="584"/>
      <c r="GRT32" s="584"/>
      <c r="GRU32" s="584"/>
      <c r="GRV32" s="584"/>
      <c r="GRW32" s="584"/>
      <c r="GRX32" s="584"/>
      <c r="GRY32" s="584"/>
      <c r="GRZ32" s="584"/>
      <c r="GSA32" s="584"/>
      <c r="GSB32" s="584"/>
      <c r="GSC32" s="584"/>
      <c r="GSD32" s="584"/>
      <c r="GSE32" s="584"/>
      <c r="GSF32" s="584"/>
      <c r="GSG32" s="584"/>
      <c r="GSH32" s="584"/>
      <c r="GSI32" s="584"/>
      <c r="GSJ32" s="584"/>
      <c r="GSK32" s="584"/>
      <c r="GSL32" s="584"/>
      <c r="GSM32" s="584"/>
      <c r="GSN32" s="584"/>
      <c r="GSO32" s="584"/>
      <c r="GSP32" s="584"/>
      <c r="GSQ32" s="584"/>
      <c r="GSR32" s="584"/>
      <c r="GSS32" s="584"/>
      <c r="GST32" s="584"/>
      <c r="GSU32" s="584"/>
      <c r="GSV32" s="584"/>
      <c r="GSW32" s="584"/>
      <c r="GSX32" s="584"/>
      <c r="GSY32" s="584"/>
      <c r="GSZ32" s="584"/>
      <c r="GTA32" s="584"/>
      <c r="GTB32" s="584"/>
      <c r="GTC32" s="584"/>
      <c r="GTD32" s="584"/>
      <c r="GTE32" s="584"/>
      <c r="GTF32" s="584"/>
      <c r="GTG32" s="584"/>
      <c r="GTH32" s="584"/>
      <c r="GTI32" s="584"/>
      <c r="GTJ32" s="584"/>
      <c r="GTK32" s="584"/>
      <c r="GTL32" s="584"/>
      <c r="GTM32" s="584"/>
      <c r="GTN32" s="584"/>
      <c r="GTO32" s="584"/>
      <c r="GTP32" s="584"/>
      <c r="GTQ32" s="584"/>
      <c r="GTR32" s="584"/>
      <c r="GTS32" s="584"/>
      <c r="GTT32" s="584"/>
      <c r="GTU32" s="584"/>
      <c r="GTV32" s="584"/>
      <c r="GTW32" s="584"/>
      <c r="GTX32" s="584"/>
      <c r="GTY32" s="584"/>
      <c r="GTZ32" s="584"/>
      <c r="GUA32" s="584"/>
      <c r="GUB32" s="584"/>
      <c r="GUC32" s="584"/>
      <c r="GUD32" s="584"/>
      <c r="GUE32" s="584"/>
      <c r="GUF32" s="584"/>
      <c r="GUG32" s="584"/>
      <c r="GUH32" s="584"/>
      <c r="GUI32" s="584"/>
      <c r="GUJ32" s="584"/>
      <c r="GUK32" s="584"/>
      <c r="GUL32" s="584"/>
      <c r="GUM32" s="584"/>
      <c r="GUN32" s="584"/>
      <c r="GUO32" s="584"/>
      <c r="GUP32" s="584"/>
      <c r="GUQ32" s="584"/>
      <c r="GUR32" s="584"/>
      <c r="GUS32" s="584"/>
      <c r="GUT32" s="584"/>
      <c r="GUU32" s="584"/>
      <c r="GUV32" s="584"/>
      <c r="GUW32" s="584"/>
      <c r="GUX32" s="584"/>
      <c r="GUY32" s="584"/>
      <c r="GUZ32" s="584"/>
      <c r="GVA32" s="584"/>
      <c r="GVB32" s="584"/>
      <c r="GVC32" s="584"/>
      <c r="GVD32" s="584"/>
      <c r="GVE32" s="584"/>
      <c r="GVF32" s="584"/>
      <c r="GVG32" s="584"/>
      <c r="GVH32" s="584"/>
      <c r="GVI32" s="584"/>
      <c r="GVJ32" s="584"/>
      <c r="GVK32" s="584"/>
      <c r="GVL32" s="584"/>
      <c r="GVM32" s="584"/>
      <c r="GVN32" s="584"/>
      <c r="GVO32" s="584"/>
      <c r="GVP32" s="584"/>
      <c r="GVQ32" s="584"/>
      <c r="GVR32" s="584"/>
      <c r="GVS32" s="584"/>
      <c r="GVT32" s="584"/>
      <c r="GVU32" s="584"/>
      <c r="GVV32" s="584"/>
      <c r="GVW32" s="584"/>
      <c r="GVX32" s="584"/>
      <c r="GVY32" s="584"/>
      <c r="GVZ32" s="584"/>
      <c r="GWA32" s="584"/>
      <c r="GWB32" s="584"/>
      <c r="GWC32" s="584"/>
      <c r="GWD32" s="584"/>
      <c r="GWE32" s="584"/>
      <c r="GWF32" s="584"/>
      <c r="GWG32" s="584"/>
      <c r="GWH32" s="584"/>
      <c r="GWI32" s="584"/>
      <c r="GWJ32" s="584"/>
      <c r="GWK32" s="584"/>
      <c r="GWL32" s="584"/>
      <c r="GWM32" s="584"/>
      <c r="GWN32" s="584"/>
      <c r="GWO32" s="584"/>
      <c r="GWP32" s="584"/>
      <c r="GWQ32" s="584"/>
      <c r="GWR32" s="584"/>
      <c r="GWS32" s="584"/>
      <c r="GWT32" s="584"/>
      <c r="GWU32" s="584"/>
      <c r="GWV32" s="584"/>
      <c r="GWW32" s="584"/>
      <c r="GWX32" s="584"/>
      <c r="GWY32" s="584"/>
      <c r="GWZ32" s="584"/>
      <c r="GXA32" s="584"/>
      <c r="GXB32" s="584"/>
      <c r="GXC32" s="584"/>
      <c r="GXD32" s="584"/>
      <c r="GXE32" s="584"/>
      <c r="GXF32" s="584"/>
      <c r="GXG32" s="584"/>
      <c r="GXH32" s="584"/>
      <c r="GXI32" s="584"/>
      <c r="GXJ32" s="584"/>
      <c r="GXK32" s="584"/>
      <c r="GXL32" s="584"/>
      <c r="GXM32" s="584"/>
      <c r="GXN32" s="584"/>
      <c r="GXO32" s="584"/>
      <c r="GXP32" s="584"/>
      <c r="GXQ32" s="584"/>
      <c r="GXR32" s="584"/>
      <c r="GXS32" s="584"/>
      <c r="GXT32" s="584"/>
      <c r="GXU32" s="584"/>
      <c r="GXV32" s="584"/>
      <c r="GXW32" s="584"/>
      <c r="GXX32" s="584"/>
      <c r="GXY32" s="584"/>
      <c r="GXZ32" s="584"/>
      <c r="GYA32" s="584"/>
      <c r="GYB32" s="584"/>
      <c r="GYC32" s="584"/>
      <c r="GYD32" s="584"/>
      <c r="GYE32" s="584"/>
      <c r="GYF32" s="584"/>
      <c r="GYG32" s="584"/>
      <c r="GYH32" s="584"/>
      <c r="GYI32" s="584"/>
      <c r="GYJ32" s="584"/>
      <c r="GYK32" s="584"/>
      <c r="GYL32" s="584"/>
      <c r="GYM32" s="584"/>
      <c r="GYN32" s="584"/>
      <c r="GYO32" s="584"/>
      <c r="GYP32" s="584"/>
      <c r="GYQ32" s="584"/>
      <c r="GYR32" s="584"/>
      <c r="GYS32" s="584"/>
      <c r="GYT32" s="584"/>
      <c r="GYU32" s="584"/>
      <c r="GYV32" s="584"/>
      <c r="GYW32" s="584"/>
      <c r="GYX32" s="584"/>
      <c r="GYY32" s="584"/>
      <c r="GYZ32" s="584"/>
      <c r="GZA32" s="584"/>
      <c r="GZB32" s="584"/>
      <c r="GZC32" s="584"/>
      <c r="GZD32" s="584"/>
      <c r="GZE32" s="584"/>
      <c r="GZF32" s="584"/>
      <c r="GZG32" s="584"/>
      <c r="GZH32" s="584"/>
      <c r="GZI32" s="584"/>
      <c r="GZJ32" s="584"/>
      <c r="GZK32" s="584"/>
      <c r="GZL32" s="584"/>
      <c r="GZM32" s="584"/>
      <c r="GZN32" s="584"/>
      <c r="GZO32" s="584"/>
      <c r="GZP32" s="584"/>
      <c r="GZQ32" s="584"/>
      <c r="GZR32" s="584"/>
      <c r="GZS32" s="584"/>
      <c r="GZT32" s="584"/>
      <c r="GZU32" s="584"/>
      <c r="GZV32" s="584"/>
      <c r="GZW32" s="584"/>
      <c r="GZX32" s="584"/>
      <c r="GZY32" s="584"/>
      <c r="GZZ32" s="584"/>
      <c r="HAA32" s="584"/>
      <c r="HAB32" s="584"/>
      <c r="HAC32" s="584"/>
      <c r="HAD32" s="584"/>
      <c r="HAE32" s="584"/>
      <c r="HAF32" s="584"/>
      <c r="HAG32" s="584"/>
      <c r="HAH32" s="584"/>
      <c r="HAI32" s="584"/>
      <c r="HAJ32" s="584"/>
      <c r="HAK32" s="584"/>
      <c r="HAL32" s="584"/>
      <c r="HAM32" s="584"/>
      <c r="HAN32" s="584"/>
      <c r="HAO32" s="584"/>
      <c r="HAP32" s="584"/>
      <c r="HAQ32" s="584"/>
      <c r="HAR32" s="584"/>
      <c r="HAS32" s="584"/>
      <c r="HAT32" s="584"/>
      <c r="HAU32" s="584"/>
      <c r="HAV32" s="584"/>
      <c r="HAW32" s="584"/>
      <c r="HAX32" s="584"/>
      <c r="HAY32" s="584"/>
      <c r="HAZ32" s="584"/>
      <c r="HBA32" s="584"/>
      <c r="HBB32" s="584"/>
      <c r="HBC32" s="584"/>
      <c r="HBD32" s="584"/>
      <c r="HBE32" s="584"/>
      <c r="HBF32" s="584"/>
      <c r="HBG32" s="584"/>
      <c r="HBH32" s="584"/>
      <c r="HBI32" s="584"/>
      <c r="HBJ32" s="584"/>
      <c r="HBK32" s="584"/>
      <c r="HBL32" s="584"/>
      <c r="HBM32" s="584"/>
      <c r="HBN32" s="584"/>
      <c r="HBO32" s="584"/>
      <c r="HBP32" s="584"/>
      <c r="HBQ32" s="584"/>
      <c r="HBR32" s="584"/>
      <c r="HBS32" s="584"/>
      <c r="HBT32" s="584"/>
      <c r="HBU32" s="584"/>
      <c r="HBV32" s="584"/>
      <c r="HBW32" s="584"/>
      <c r="HBX32" s="584"/>
      <c r="HBY32" s="584"/>
      <c r="HBZ32" s="584"/>
      <c r="HCA32" s="584"/>
      <c r="HCB32" s="584"/>
      <c r="HCC32" s="584"/>
      <c r="HCD32" s="584"/>
      <c r="HCE32" s="584"/>
      <c r="HCF32" s="584"/>
      <c r="HCG32" s="584"/>
      <c r="HCH32" s="584"/>
      <c r="HCI32" s="584"/>
      <c r="HCJ32" s="584"/>
      <c r="HCK32" s="584"/>
      <c r="HCL32" s="584"/>
      <c r="HCM32" s="584"/>
      <c r="HCN32" s="584"/>
      <c r="HCO32" s="584"/>
      <c r="HCP32" s="584"/>
      <c r="HCQ32" s="584"/>
      <c r="HCR32" s="584"/>
      <c r="HCS32" s="584"/>
      <c r="HCT32" s="584"/>
      <c r="HCU32" s="584"/>
      <c r="HCV32" s="584"/>
      <c r="HCW32" s="584"/>
      <c r="HCX32" s="584"/>
      <c r="HCY32" s="584"/>
      <c r="HCZ32" s="584"/>
      <c r="HDA32" s="584"/>
      <c r="HDB32" s="584"/>
      <c r="HDC32" s="584"/>
      <c r="HDD32" s="584"/>
      <c r="HDE32" s="584"/>
      <c r="HDF32" s="584"/>
      <c r="HDG32" s="584"/>
      <c r="HDH32" s="584"/>
      <c r="HDI32" s="584"/>
      <c r="HDJ32" s="584"/>
      <c r="HDK32" s="584"/>
      <c r="HDL32" s="584"/>
      <c r="HDM32" s="584"/>
      <c r="HDN32" s="584"/>
      <c r="HDO32" s="584"/>
      <c r="HDP32" s="584"/>
      <c r="HDQ32" s="584"/>
      <c r="HDR32" s="584"/>
      <c r="HDS32" s="584"/>
      <c r="HDT32" s="584"/>
      <c r="HDU32" s="584"/>
      <c r="HDV32" s="584"/>
      <c r="HDW32" s="584"/>
      <c r="HDX32" s="584"/>
      <c r="HDY32" s="584"/>
      <c r="HDZ32" s="584"/>
      <c r="HEA32" s="584"/>
      <c r="HEB32" s="584"/>
      <c r="HEC32" s="584"/>
      <c r="HED32" s="584"/>
      <c r="HEE32" s="584"/>
      <c r="HEF32" s="584"/>
      <c r="HEG32" s="584"/>
      <c r="HEH32" s="584"/>
      <c r="HEI32" s="584"/>
      <c r="HEJ32" s="584"/>
      <c r="HEK32" s="584"/>
      <c r="HEL32" s="584"/>
      <c r="HEM32" s="584"/>
      <c r="HEN32" s="584"/>
      <c r="HEO32" s="584"/>
      <c r="HEP32" s="584"/>
      <c r="HEQ32" s="584"/>
      <c r="HER32" s="584"/>
      <c r="HES32" s="584"/>
      <c r="HET32" s="584"/>
      <c r="HEU32" s="584"/>
      <c r="HEV32" s="584"/>
      <c r="HEW32" s="584"/>
      <c r="HEX32" s="584"/>
      <c r="HEY32" s="584"/>
      <c r="HEZ32" s="584"/>
      <c r="HFA32" s="584"/>
      <c r="HFB32" s="584"/>
      <c r="HFC32" s="584"/>
      <c r="HFD32" s="584"/>
      <c r="HFE32" s="584"/>
      <c r="HFF32" s="584"/>
      <c r="HFG32" s="584"/>
      <c r="HFH32" s="584"/>
      <c r="HFI32" s="584"/>
      <c r="HFJ32" s="584"/>
      <c r="HFK32" s="584"/>
      <c r="HFL32" s="584"/>
      <c r="HFM32" s="584"/>
      <c r="HFN32" s="584"/>
      <c r="HFO32" s="584"/>
      <c r="HFP32" s="584"/>
      <c r="HFQ32" s="584"/>
      <c r="HFR32" s="584"/>
      <c r="HFS32" s="584"/>
      <c r="HFT32" s="584"/>
      <c r="HFU32" s="584"/>
      <c r="HFV32" s="584"/>
      <c r="HFW32" s="584"/>
      <c r="HFX32" s="584"/>
      <c r="HFY32" s="584"/>
      <c r="HFZ32" s="584"/>
      <c r="HGA32" s="584"/>
      <c r="HGB32" s="584"/>
      <c r="HGC32" s="584"/>
      <c r="HGD32" s="584"/>
      <c r="HGE32" s="584"/>
      <c r="HGF32" s="584"/>
      <c r="HGG32" s="584"/>
      <c r="HGH32" s="584"/>
      <c r="HGI32" s="584"/>
      <c r="HGJ32" s="584"/>
      <c r="HGK32" s="584"/>
      <c r="HGL32" s="584"/>
      <c r="HGM32" s="584"/>
      <c r="HGN32" s="584"/>
      <c r="HGO32" s="584"/>
      <c r="HGP32" s="584"/>
      <c r="HGQ32" s="584"/>
      <c r="HGR32" s="584"/>
      <c r="HGS32" s="584"/>
      <c r="HGT32" s="584"/>
      <c r="HGU32" s="584"/>
      <c r="HGV32" s="584"/>
      <c r="HGW32" s="584"/>
      <c r="HGX32" s="584"/>
      <c r="HGY32" s="584"/>
      <c r="HGZ32" s="584"/>
      <c r="HHA32" s="584"/>
      <c r="HHB32" s="584"/>
      <c r="HHC32" s="584"/>
      <c r="HHD32" s="584"/>
      <c r="HHE32" s="584"/>
      <c r="HHF32" s="584"/>
      <c r="HHG32" s="584"/>
      <c r="HHH32" s="584"/>
      <c r="HHI32" s="584"/>
      <c r="HHJ32" s="584"/>
      <c r="HHK32" s="584"/>
      <c r="HHL32" s="584"/>
      <c r="HHM32" s="584"/>
      <c r="HHN32" s="584"/>
      <c r="HHO32" s="584"/>
      <c r="HHP32" s="584"/>
      <c r="HHQ32" s="584"/>
      <c r="HHR32" s="584"/>
      <c r="HHS32" s="584"/>
      <c r="HHT32" s="584"/>
      <c r="HHU32" s="584"/>
      <c r="HHV32" s="584"/>
      <c r="HHW32" s="584"/>
      <c r="HHX32" s="584"/>
      <c r="HHY32" s="584"/>
      <c r="HHZ32" s="584"/>
      <c r="HIA32" s="584"/>
      <c r="HIB32" s="584"/>
      <c r="HIC32" s="584"/>
      <c r="HID32" s="584"/>
      <c r="HIE32" s="584"/>
      <c r="HIF32" s="584"/>
      <c r="HIG32" s="584"/>
      <c r="HIH32" s="584"/>
      <c r="HII32" s="584"/>
      <c r="HIJ32" s="584"/>
      <c r="HIK32" s="584"/>
      <c r="HIL32" s="584"/>
      <c r="HIM32" s="584"/>
      <c r="HIN32" s="584"/>
      <c r="HIO32" s="584"/>
      <c r="HIP32" s="584"/>
      <c r="HIQ32" s="584"/>
      <c r="HIR32" s="584"/>
      <c r="HIS32" s="584"/>
      <c r="HIT32" s="584"/>
      <c r="HIU32" s="584"/>
      <c r="HIV32" s="584"/>
      <c r="HIW32" s="584"/>
      <c r="HIX32" s="584"/>
      <c r="HIY32" s="584"/>
      <c r="HIZ32" s="584"/>
      <c r="HJA32" s="584"/>
      <c r="HJB32" s="584"/>
      <c r="HJC32" s="584"/>
      <c r="HJD32" s="584"/>
      <c r="HJE32" s="584"/>
      <c r="HJF32" s="584"/>
      <c r="HJG32" s="584"/>
      <c r="HJH32" s="584"/>
      <c r="HJI32" s="584"/>
      <c r="HJJ32" s="584"/>
      <c r="HJK32" s="584"/>
      <c r="HJL32" s="584"/>
      <c r="HJM32" s="584"/>
      <c r="HJN32" s="584"/>
      <c r="HJO32" s="584"/>
      <c r="HJP32" s="584"/>
      <c r="HJQ32" s="584"/>
      <c r="HJR32" s="584"/>
      <c r="HJS32" s="584"/>
      <c r="HJT32" s="584"/>
      <c r="HJU32" s="584"/>
      <c r="HJV32" s="584"/>
      <c r="HJW32" s="584"/>
      <c r="HJX32" s="584"/>
      <c r="HJY32" s="584"/>
      <c r="HJZ32" s="584"/>
      <c r="HKA32" s="584"/>
      <c r="HKB32" s="584"/>
      <c r="HKC32" s="584"/>
      <c r="HKD32" s="584"/>
      <c r="HKE32" s="584"/>
      <c r="HKF32" s="584"/>
      <c r="HKG32" s="584"/>
      <c r="HKH32" s="584"/>
      <c r="HKI32" s="584"/>
      <c r="HKJ32" s="584"/>
      <c r="HKK32" s="584"/>
      <c r="HKL32" s="584"/>
      <c r="HKM32" s="584"/>
      <c r="HKN32" s="584"/>
      <c r="HKO32" s="584"/>
      <c r="HKP32" s="584"/>
      <c r="HKQ32" s="584"/>
      <c r="HKR32" s="584"/>
      <c r="HKS32" s="584"/>
      <c r="HKT32" s="584"/>
      <c r="HKU32" s="584"/>
      <c r="HKV32" s="584"/>
      <c r="HKW32" s="584"/>
      <c r="HKX32" s="584"/>
      <c r="HKY32" s="584"/>
      <c r="HKZ32" s="584"/>
      <c r="HLA32" s="584"/>
      <c r="HLB32" s="584"/>
      <c r="HLC32" s="584"/>
      <c r="HLD32" s="584"/>
      <c r="HLE32" s="584"/>
      <c r="HLF32" s="584"/>
      <c r="HLG32" s="584"/>
      <c r="HLH32" s="584"/>
      <c r="HLI32" s="584"/>
      <c r="HLJ32" s="584"/>
      <c r="HLK32" s="584"/>
      <c r="HLL32" s="584"/>
      <c r="HLM32" s="584"/>
      <c r="HLN32" s="584"/>
      <c r="HLO32" s="584"/>
      <c r="HLP32" s="584"/>
      <c r="HLQ32" s="584"/>
      <c r="HLR32" s="584"/>
      <c r="HLS32" s="584"/>
      <c r="HLT32" s="584"/>
      <c r="HLU32" s="584"/>
      <c r="HLV32" s="584"/>
      <c r="HLW32" s="584"/>
      <c r="HLX32" s="584"/>
      <c r="HLY32" s="584"/>
      <c r="HLZ32" s="584"/>
      <c r="HMA32" s="584"/>
      <c r="HMB32" s="584"/>
      <c r="HMC32" s="584"/>
      <c r="HMD32" s="584"/>
      <c r="HME32" s="584"/>
      <c r="HMF32" s="584"/>
      <c r="HMG32" s="584"/>
      <c r="HMH32" s="584"/>
      <c r="HMI32" s="584"/>
      <c r="HMJ32" s="584"/>
      <c r="HMK32" s="584"/>
      <c r="HML32" s="584"/>
      <c r="HMM32" s="584"/>
      <c r="HMN32" s="584"/>
      <c r="HMO32" s="584"/>
      <c r="HMP32" s="584"/>
      <c r="HMQ32" s="584"/>
      <c r="HMR32" s="584"/>
      <c r="HMS32" s="584"/>
      <c r="HMT32" s="584"/>
      <c r="HMU32" s="584"/>
      <c r="HMV32" s="584"/>
      <c r="HMW32" s="584"/>
      <c r="HMX32" s="584"/>
      <c r="HMY32" s="584"/>
      <c r="HMZ32" s="584"/>
      <c r="HNA32" s="584"/>
      <c r="HNB32" s="584"/>
      <c r="HNC32" s="584"/>
      <c r="HND32" s="584"/>
      <c r="HNE32" s="584"/>
      <c r="HNF32" s="584"/>
      <c r="HNG32" s="584"/>
      <c r="HNH32" s="584"/>
      <c r="HNI32" s="584"/>
      <c r="HNJ32" s="584"/>
      <c r="HNK32" s="584"/>
      <c r="HNL32" s="584"/>
      <c r="HNM32" s="584"/>
      <c r="HNN32" s="584"/>
      <c r="HNO32" s="584"/>
      <c r="HNP32" s="584"/>
      <c r="HNQ32" s="584"/>
      <c r="HNR32" s="584"/>
      <c r="HNS32" s="584"/>
      <c r="HNT32" s="584"/>
      <c r="HNU32" s="584"/>
      <c r="HNV32" s="584"/>
      <c r="HNW32" s="584"/>
      <c r="HNX32" s="584"/>
      <c r="HNY32" s="584"/>
      <c r="HNZ32" s="584"/>
      <c r="HOA32" s="584"/>
      <c r="HOB32" s="584"/>
      <c r="HOC32" s="584"/>
      <c r="HOD32" s="584"/>
      <c r="HOE32" s="584"/>
      <c r="HOF32" s="584"/>
      <c r="HOG32" s="584"/>
      <c r="HOH32" s="584"/>
      <c r="HOI32" s="584"/>
      <c r="HOJ32" s="584"/>
      <c r="HOK32" s="584"/>
      <c r="HOL32" s="584"/>
      <c r="HOM32" s="584"/>
      <c r="HON32" s="584"/>
      <c r="HOO32" s="584"/>
      <c r="HOP32" s="584"/>
      <c r="HOQ32" s="584"/>
      <c r="HOR32" s="584"/>
      <c r="HOS32" s="584"/>
      <c r="HOT32" s="584"/>
      <c r="HOU32" s="584"/>
      <c r="HOV32" s="584"/>
      <c r="HOW32" s="584"/>
      <c r="HOX32" s="584"/>
      <c r="HOY32" s="584"/>
      <c r="HOZ32" s="584"/>
      <c r="HPA32" s="584"/>
      <c r="HPB32" s="584"/>
      <c r="HPC32" s="584"/>
      <c r="HPD32" s="584"/>
      <c r="HPE32" s="584"/>
      <c r="HPF32" s="584"/>
      <c r="HPG32" s="584"/>
      <c r="HPH32" s="584"/>
      <c r="HPI32" s="584"/>
      <c r="HPJ32" s="584"/>
      <c r="HPK32" s="584"/>
      <c r="HPL32" s="584"/>
      <c r="HPM32" s="584"/>
      <c r="HPN32" s="584"/>
      <c r="HPO32" s="584"/>
      <c r="HPP32" s="584"/>
      <c r="HPQ32" s="584"/>
      <c r="HPR32" s="584"/>
      <c r="HPS32" s="584"/>
      <c r="HPT32" s="584"/>
      <c r="HPU32" s="584"/>
      <c r="HPV32" s="584"/>
      <c r="HPW32" s="584"/>
      <c r="HPX32" s="584"/>
      <c r="HPY32" s="584"/>
      <c r="HPZ32" s="584"/>
      <c r="HQA32" s="584"/>
      <c r="HQB32" s="584"/>
      <c r="HQC32" s="584"/>
      <c r="HQD32" s="584"/>
      <c r="HQE32" s="584"/>
      <c r="HQF32" s="584"/>
      <c r="HQG32" s="584"/>
      <c r="HQH32" s="584"/>
      <c r="HQI32" s="584"/>
      <c r="HQJ32" s="584"/>
      <c r="HQK32" s="584"/>
      <c r="HQL32" s="584"/>
      <c r="HQM32" s="584"/>
      <c r="HQN32" s="584"/>
      <c r="HQO32" s="584"/>
      <c r="HQP32" s="584"/>
      <c r="HQQ32" s="584"/>
      <c r="HQR32" s="584"/>
      <c r="HQS32" s="584"/>
      <c r="HQT32" s="584"/>
      <c r="HQU32" s="584"/>
      <c r="HQV32" s="584"/>
      <c r="HQW32" s="584"/>
      <c r="HQX32" s="584"/>
      <c r="HQY32" s="584"/>
      <c r="HQZ32" s="584"/>
      <c r="HRA32" s="584"/>
      <c r="HRB32" s="584"/>
      <c r="HRC32" s="584"/>
      <c r="HRD32" s="584"/>
      <c r="HRE32" s="584"/>
      <c r="HRF32" s="584"/>
      <c r="HRG32" s="584"/>
      <c r="HRH32" s="584"/>
      <c r="HRI32" s="584"/>
      <c r="HRJ32" s="584"/>
      <c r="HRK32" s="584"/>
      <c r="HRL32" s="584"/>
      <c r="HRM32" s="584"/>
      <c r="HRN32" s="584"/>
      <c r="HRO32" s="584"/>
      <c r="HRP32" s="584"/>
      <c r="HRQ32" s="584"/>
      <c r="HRR32" s="584"/>
      <c r="HRS32" s="584"/>
      <c r="HRT32" s="584"/>
      <c r="HRU32" s="584"/>
      <c r="HRV32" s="584"/>
      <c r="HRW32" s="584"/>
      <c r="HRX32" s="584"/>
      <c r="HRY32" s="584"/>
      <c r="HRZ32" s="584"/>
      <c r="HSA32" s="584"/>
      <c r="HSB32" s="584"/>
      <c r="HSC32" s="584"/>
      <c r="HSD32" s="584"/>
      <c r="HSE32" s="584"/>
      <c r="HSF32" s="584"/>
      <c r="HSG32" s="584"/>
      <c r="HSH32" s="584"/>
      <c r="HSI32" s="584"/>
      <c r="HSJ32" s="584"/>
      <c r="HSK32" s="584"/>
      <c r="HSL32" s="584"/>
      <c r="HSM32" s="584"/>
      <c r="HSN32" s="584"/>
      <c r="HSO32" s="584"/>
      <c r="HSP32" s="584"/>
      <c r="HSQ32" s="584"/>
      <c r="HSR32" s="584"/>
      <c r="HSS32" s="584"/>
      <c r="HST32" s="584"/>
      <c r="HSU32" s="584"/>
      <c r="HSV32" s="584"/>
      <c r="HSW32" s="584"/>
      <c r="HSX32" s="584"/>
      <c r="HSY32" s="584"/>
      <c r="HSZ32" s="584"/>
      <c r="HTA32" s="584"/>
      <c r="HTB32" s="584"/>
      <c r="HTC32" s="584"/>
      <c r="HTD32" s="584"/>
      <c r="HTE32" s="584"/>
      <c r="HTF32" s="584"/>
      <c r="HTG32" s="584"/>
      <c r="HTH32" s="584"/>
      <c r="HTI32" s="584"/>
      <c r="HTJ32" s="584"/>
      <c r="HTK32" s="584"/>
      <c r="HTL32" s="584"/>
      <c r="HTM32" s="584"/>
      <c r="HTN32" s="584"/>
      <c r="HTO32" s="584"/>
      <c r="HTP32" s="584"/>
      <c r="HTQ32" s="584"/>
      <c r="HTR32" s="584"/>
      <c r="HTS32" s="584"/>
      <c r="HTT32" s="584"/>
      <c r="HTU32" s="584"/>
      <c r="HTV32" s="584"/>
      <c r="HTW32" s="584"/>
      <c r="HTX32" s="584"/>
      <c r="HTY32" s="584"/>
      <c r="HTZ32" s="584"/>
      <c r="HUA32" s="584"/>
      <c r="HUB32" s="584"/>
      <c r="HUC32" s="584"/>
      <c r="HUD32" s="584"/>
      <c r="HUE32" s="584"/>
      <c r="HUF32" s="584"/>
      <c r="HUG32" s="584"/>
      <c r="HUH32" s="584"/>
      <c r="HUI32" s="584"/>
      <c r="HUJ32" s="584"/>
      <c r="HUK32" s="584"/>
      <c r="HUL32" s="584"/>
      <c r="HUM32" s="584"/>
      <c r="HUN32" s="584"/>
      <c r="HUO32" s="584"/>
      <c r="HUP32" s="584"/>
      <c r="HUQ32" s="584"/>
      <c r="HUR32" s="584"/>
      <c r="HUS32" s="584"/>
      <c r="HUT32" s="584"/>
      <c r="HUU32" s="584"/>
      <c r="HUV32" s="584"/>
      <c r="HUW32" s="584"/>
      <c r="HUX32" s="584"/>
      <c r="HUY32" s="584"/>
      <c r="HUZ32" s="584"/>
      <c r="HVA32" s="584"/>
      <c r="HVB32" s="584"/>
      <c r="HVC32" s="584"/>
      <c r="HVD32" s="584"/>
      <c r="HVE32" s="584"/>
      <c r="HVF32" s="584"/>
      <c r="HVG32" s="584"/>
      <c r="HVH32" s="584"/>
      <c r="HVI32" s="584"/>
      <c r="HVJ32" s="584"/>
      <c r="HVK32" s="584"/>
      <c r="HVL32" s="584"/>
      <c r="HVM32" s="584"/>
      <c r="HVN32" s="584"/>
      <c r="HVO32" s="584"/>
      <c r="HVP32" s="584"/>
      <c r="HVQ32" s="584"/>
      <c r="HVR32" s="584"/>
      <c r="HVS32" s="584"/>
      <c r="HVT32" s="584"/>
      <c r="HVU32" s="584"/>
      <c r="HVV32" s="584"/>
      <c r="HVW32" s="584"/>
      <c r="HVX32" s="584"/>
      <c r="HVY32" s="584"/>
      <c r="HVZ32" s="584"/>
      <c r="HWA32" s="584"/>
      <c r="HWB32" s="584"/>
      <c r="HWC32" s="584"/>
      <c r="HWD32" s="584"/>
      <c r="HWE32" s="584"/>
      <c r="HWF32" s="584"/>
      <c r="HWG32" s="584"/>
      <c r="HWH32" s="584"/>
      <c r="HWI32" s="584"/>
      <c r="HWJ32" s="584"/>
      <c r="HWK32" s="584"/>
      <c r="HWL32" s="584"/>
      <c r="HWM32" s="584"/>
      <c r="HWN32" s="584"/>
      <c r="HWO32" s="584"/>
      <c r="HWP32" s="584"/>
      <c r="HWQ32" s="584"/>
      <c r="HWR32" s="584"/>
      <c r="HWS32" s="584"/>
      <c r="HWT32" s="584"/>
      <c r="HWU32" s="584"/>
      <c r="HWV32" s="584"/>
      <c r="HWW32" s="584"/>
      <c r="HWX32" s="584"/>
      <c r="HWY32" s="584"/>
      <c r="HWZ32" s="584"/>
      <c r="HXA32" s="584"/>
      <c r="HXB32" s="584"/>
      <c r="HXC32" s="584"/>
      <c r="HXD32" s="584"/>
      <c r="HXE32" s="584"/>
      <c r="HXF32" s="584"/>
      <c r="HXG32" s="584"/>
      <c r="HXH32" s="584"/>
      <c r="HXI32" s="584"/>
      <c r="HXJ32" s="584"/>
      <c r="HXK32" s="584"/>
      <c r="HXL32" s="584"/>
      <c r="HXM32" s="584"/>
      <c r="HXN32" s="584"/>
      <c r="HXO32" s="584"/>
      <c r="HXP32" s="584"/>
      <c r="HXQ32" s="584"/>
      <c r="HXR32" s="584"/>
      <c r="HXS32" s="584"/>
      <c r="HXT32" s="584"/>
      <c r="HXU32" s="584"/>
      <c r="HXV32" s="584"/>
      <c r="HXW32" s="584"/>
      <c r="HXX32" s="584"/>
      <c r="HXY32" s="584"/>
      <c r="HXZ32" s="584"/>
      <c r="HYA32" s="584"/>
      <c r="HYB32" s="584"/>
      <c r="HYC32" s="584"/>
      <c r="HYD32" s="584"/>
      <c r="HYE32" s="584"/>
      <c r="HYF32" s="584"/>
      <c r="HYG32" s="584"/>
      <c r="HYH32" s="584"/>
      <c r="HYI32" s="584"/>
      <c r="HYJ32" s="584"/>
      <c r="HYK32" s="584"/>
      <c r="HYL32" s="584"/>
      <c r="HYM32" s="584"/>
      <c r="HYN32" s="584"/>
      <c r="HYO32" s="584"/>
      <c r="HYP32" s="584"/>
      <c r="HYQ32" s="584"/>
      <c r="HYR32" s="584"/>
      <c r="HYS32" s="584"/>
      <c r="HYT32" s="584"/>
      <c r="HYU32" s="584"/>
      <c r="HYV32" s="584"/>
      <c r="HYW32" s="584"/>
      <c r="HYX32" s="584"/>
      <c r="HYY32" s="584"/>
      <c r="HYZ32" s="584"/>
      <c r="HZA32" s="584"/>
      <c r="HZB32" s="584"/>
      <c r="HZC32" s="584"/>
      <c r="HZD32" s="584"/>
      <c r="HZE32" s="584"/>
      <c r="HZF32" s="584"/>
      <c r="HZG32" s="584"/>
      <c r="HZH32" s="584"/>
      <c r="HZI32" s="584"/>
      <c r="HZJ32" s="584"/>
      <c r="HZK32" s="584"/>
      <c r="HZL32" s="584"/>
      <c r="HZM32" s="584"/>
      <c r="HZN32" s="584"/>
      <c r="HZO32" s="584"/>
      <c r="HZP32" s="584"/>
      <c r="HZQ32" s="584"/>
      <c r="HZR32" s="584"/>
      <c r="HZS32" s="584"/>
      <c r="HZT32" s="584"/>
      <c r="HZU32" s="584"/>
      <c r="HZV32" s="584"/>
      <c r="HZW32" s="584"/>
      <c r="HZX32" s="584"/>
      <c r="HZY32" s="584"/>
      <c r="HZZ32" s="584"/>
      <c r="IAA32" s="584"/>
      <c r="IAB32" s="584"/>
      <c r="IAC32" s="584"/>
      <c r="IAD32" s="584"/>
      <c r="IAE32" s="584"/>
      <c r="IAF32" s="584"/>
      <c r="IAG32" s="584"/>
      <c r="IAH32" s="584"/>
      <c r="IAI32" s="584"/>
      <c r="IAJ32" s="584"/>
      <c r="IAK32" s="584"/>
      <c r="IAL32" s="584"/>
      <c r="IAM32" s="584"/>
      <c r="IAN32" s="584"/>
      <c r="IAO32" s="584"/>
      <c r="IAP32" s="584"/>
      <c r="IAQ32" s="584"/>
      <c r="IAR32" s="584"/>
      <c r="IAS32" s="584"/>
      <c r="IAT32" s="584"/>
      <c r="IAU32" s="584"/>
      <c r="IAV32" s="584"/>
      <c r="IAW32" s="584"/>
      <c r="IAX32" s="584"/>
      <c r="IAY32" s="584"/>
      <c r="IAZ32" s="584"/>
      <c r="IBA32" s="584"/>
      <c r="IBB32" s="584"/>
      <c r="IBC32" s="584"/>
      <c r="IBD32" s="584"/>
      <c r="IBE32" s="584"/>
      <c r="IBF32" s="584"/>
      <c r="IBG32" s="584"/>
      <c r="IBH32" s="584"/>
      <c r="IBI32" s="584"/>
      <c r="IBJ32" s="584"/>
      <c r="IBK32" s="584"/>
      <c r="IBL32" s="584"/>
      <c r="IBM32" s="584"/>
      <c r="IBN32" s="584"/>
      <c r="IBO32" s="584"/>
      <c r="IBP32" s="584"/>
      <c r="IBQ32" s="584"/>
      <c r="IBR32" s="584"/>
      <c r="IBS32" s="584"/>
      <c r="IBT32" s="584"/>
      <c r="IBU32" s="584"/>
      <c r="IBV32" s="584"/>
      <c r="IBW32" s="584"/>
      <c r="IBX32" s="584"/>
      <c r="IBY32" s="584"/>
      <c r="IBZ32" s="584"/>
      <c r="ICA32" s="584"/>
      <c r="ICB32" s="584"/>
      <c r="ICC32" s="584"/>
      <c r="ICD32" s="584"/>
      <c r="ICE32" s="584"/>
      <c r="ICF32" s="584"/>
      <c r="ICG32" s="584"/>
      <c r="ICH32" s="584"/>
      <c r="ICI32" s="584"/>
      <c r="ICJ32" s="584"/>
      <c r="ICK32" s="584"/>
      <c r="ICL32" s="584"/>
      <c r="ICM32" s="584"/>
      <c r="ICN32" s="584"/>
      <c r="ICO32" s="584"/>
      <c r="ICP32" s="584"/>
      <c r="ICQ32" s="584"/>
      <c r="ICR32" s="584"/>
      <c r="ICS32" s="584"/>
      <c r="ICT32" s="584"/>
      <c r="ICU32" s="584"/>
      <c r="ICV32" s="584"/>
      <c r="ICW32" s="584"/>
      <c r="ICX32" s="584"/>
      <c r="ICY32" s="584"/>
      <c r="ICZ32" s="584"/>
      <c r="IDA32" s="584"/>
      <c r="IDB32" s="584"/>
      <c r="IDC32" s="584"/>
      <c r="IDD32" s="584"/>
      <c r="IDE32" s="584"/>
      <c r="IDF32" s="584"/>
      <c r="IDG32" s="584"/>
      <c r="IDH32" s="584"/>
      <c r="IDI32" s="584"/>
      <c r="IDJ32" s="584"/>
      <c r="IDK32" s="584"/>
      <c r="IDL32" s="584"/>
      <c r="IDM32" s="584"/>
      <c r="IDN32" s="584"/>
      <c r="IDO32" s="584"/>
      <c r="IDP32" s="584"/>
      <c r="IDQ32" s="584"/>
      <c r="IDR32" s="584"/>
      <c r="IDS32" s="584"/>
      <c r="IDT32" s="584"/>
      <c r="IDU32" s="584"/>
      <c r="IDV32" s="584"/>
      <c r="IDW32" s="584"/>
      <c r="IDX32" s="584"/>
      <c r="IDY32" s="584"/>
      <c r="IDZ32" s="584"/>
      <c r="IEA32" s="584"/>
      <c r="IEB32" s="584"/>
      <c r="IEC32" s="584"/>
      <c r="IED32" s="584"/>
      <c r="IEE32" s="584"/>
      <c r="IEF32" s="584"/>
      <c r="IEG32" s="584"/>
      <c r="IEH32" s="584"/>
      <c r="IEI32" s="584"/>
      <c r="IEJ32" s="584"/>
      <c r="IEK32" s="584"/>
      <c r="IEL32" s="584"/>
      <c r="IEM32" s="584"/>
      <c r="IEN32" s="584"/>
      <c r="IEO32" s="584"/>
      <c r="IEP32" s="584"/>
      <c r="IEQ32" s="584"/>
      <c r="IER32" s="584"/>
      <c r="IES32" s="584"/>
      <c r="IET32" s="584"/>
      <c r="IEU32" s="584"/>
      <c r="IEV32" s="584"/>
      <c r="IEW32" s="584"/>
      <c r="IEX32" s="584"/>
      <c r="IEY32" s="584"/>
      <c r="IEZ32" s="584"/>
      <c r="IFA32" s="584"/>
      <c r="IFB32" s="584"/>
      <c r="IFC32" s="584"/>
      <c r="IFD32" s="584"/>
      <c r="IFE32" s="584"/>
      <c r="IFF32" s="584"/>
      <c r="IFG32" s="584"/>
      <c r="IFH32" s="584"/>
      <c r="IFI32" s="584"/>
      <c r="IFJ32" s="584"/>
      <c r="IFK32" s="584"/>
      <c r="IFL32" s="584"/>
      <c r="IFM32" s="584"/>
      <c r="IFN32" s="584"/>
      <c r="IFO32" s="584"/>
      <c r="IFP32" s="584"/>
      <c r="IFQ32" s="584"/>
      <c r="IFR32" s="584"/>
      <c r="IFS32" s="584"/>
      <c r="IFT32" s="584"/>
      <c r="IFU32" s="584"/>
      <c r="IFV32" s="584"/>
      <c r="IFW32" s="584"/>
      <c r="IFX32" s="584"/>
      <c r="IFY32" s="584"/>
      <c r="IFZ32" s="584"/>
      <c r="IGA32" s="584"/>
      <c r="IGB32" s="584"/>
      <c r="IGC32" s="584"/>
      <c r="IGD32" s="584"/>
      <c r="IGE32" s="584"/>
      <c r="IGF32" s="584"/>
      <c r="IGG32" s="584"/>
      <c r="IGH32" s="584"/>
      <c r="IGI32" s="584"/>
      <c r="IGJ32" s="584"/>
      <c r="IGK32" s="584"/>
      <c r="IGL32" s="584"/>
      <c r="IGM32" s="584"/>
      <c r="IGN32" s="584"/>
      <c r="IGO32" s="584"/>
      <c r="IGP32" s="584"/>
      <c r="IGQ32" s="584"/>
      <c r="IGR32" s="584"/>
      <c r="IGS32" s="584"/>
      <c r="IGT32" s="584"/>
      <c r="IGU32" s="584"/>
      <c r="IGV32" s="584"/>
      <c r="IGW32" s="584"/>
      <c r="IGX32" s="584"/>
      <c r="IGY32" s="584"/>
      <c r="IGZ32" s="584"/>
      <c r="IHA32" s="584"/>
      <c r="IHB32" s="584"/>
      <c r="IHC32" s="584"/>
      <c r="IHD32" s="584"/>
      <c r="IHE32" s="584"/>
      <c r="IHF32" s="584"/>
      <c r="IHG32" s="584"/>
      <c r="IHH32" s="584"/>
      <c r="IHI32" s="584"/>
      <c r="IHJ32" s="584"/>
      <c r="IHK32" s="584"/>
      <c r="IHL32" s="584"/>
      <c r="IHM32" s="584"/>
      <c r="IHN32" s="584"/>
      <c r="IHO32" s="584"/>
      <c r="IHP32" s="584"/>
      <c r="IHQ32" s="584"/>
      <c r="IHR32" s="584"/>
      <c r="IHS32" s="584"/>
      <c r="IHT32" s="584"/>
      <c r="IHU32" s="584"/>
      <c r="IHV32" s="584"/>
      <c r="IHW32" s="584"/>
      <c r="IHX32" s="584"/>
      <c r="IHY32" s="584"/>
      <c r="IHZ32" s="584"/>
      <c r="IIA32" s="584"/>
      <c r="IIB32" s="584"/>
      <c r="IIC32" s="584"/>
      <c r="IID32" s="584"/>
      <c r="IIE32" s="584"/>
      <c r="IIF32" s="584"/>
      <c r="IIG32" s="584"/>
      <c r="IIH32" s="584"/>
      <c r="III32" s="584"/>
      <c r="IIJ32" s="584"/>
      <c r="IIK32" s="584"/>
      <c r="IIL32" s="584"/>
      <c r="IIM32" s="584"/>
      <c r="IIN32" s="584"/>
      <c r="IIO32" s="584"/>
      <c r="IIP32" s="584"/>
      <c r="IIQ32" s="584"/>
      <c r="IIR32" s="584"/>
      <c r="IIS32" s="584"/>
      <c r="IIT32" s="584"/>
      <c r="IIU32" s="584"/>
      <c r="IIV32" s="584"/>
      <c r="IIW32" s="584"/>
      <c r="IIX32" s="584"/>
      <c r="IIY32" s="584"/>
      <c r="IIZ32" s="584"/>
      <c r="IJA32" s="584"/>
      <c r="IJB32" s="584"/>
      <c r="IJC32" s="584"/>
      <c r="IJD32" s="584"/>
      <c r="IJE32" s="584"/>
      <c r="IJF32" s="584"/>
      <c r="IJG32" s="584"/>
      <c r="IJH32" s="584"/>
      <c r="IJI32" s="584"/>
      <c r="IJJ32" s="584"/>
      <c r="IJK32" s="584"/>
      <c r="IJL32" s="584"/>
      <c r="IJM32" s="584"/>
      <c r="IJN32" s="584"/>
      <c r="IJO32" s="584"/>
      <c r="IJP32" s="584"/>
      <c r="IJQ32" s="584"/>
      <c r="IJR32" s="584"/>
      <c r="IJS32" s="584"/>
      <c r="IJT32" s="584"/>
      <c r="IJU32" s="584"/>
      <c r="IJV32" s="584"/>
      <c r="IJW32" s="584"/>
      <c r="IJX32" s="584"/>
      <c r="IJY32" s="584"/>
      <c r="IJZ32" s="584"/>
      <c r="IKA32" s="584"/>
      <c r="IKB32" s="584"/>
      <c r="IKC32" s="584"/>
      <c r="IKD32" s="584"/>
      <c r="IKE32" s="584"/>
      <c r="IKF32" s="584"/>
      <c r="IKG32" s="584"/>
      <c r="IKH32" s="584"/>
      <c r="IKI32" s="584"/>
      <c r="IKJ32" s="584"/>
      <c r="IKK32" s="584"/>
      <c r="IKL32" s="584"/>
      <c r="IKM32" s="584"/>
      <c r="IKN32" s="584"/>
      <c r="IKO32" s="584"/>
      <c r="IKP32" s="584"/>
      <c r="IKQ32" s="584"/>
      <c r="IKR32" s="584"/>
      <c r="IKS32" s="584"/>
      <c r="IKT32" s="584"/>
      <c r="IKU32" s="584"/>
      <c r="IKV32" s="584"/>
      <c r="IKW32" s="584"/>
      <c r="IKX32" s="584"/>
      <c r="IKY32" s="584"/>
      <c r="IKZ32" s="584"/>
      <c r="ILA32" s="584"/>
      <c r="ILB32" s="584"/>
      <c r="ILC32" s="584"/>
      <c r="ILD32" s="584"/>
      <c r="ILE32" s="584"/>
      <c r="ILF32" s="584"/>
      <c r="ILG32" s="584"/>
      <c r="ILH32" s="584"/>
      <c r="ILI32" s="584"/>
      <c r="ILJ32" s="584"/>
      <c r="ILK32" s="584"/>
      <c r="ILL32" s="584"/>
      <c r="ILM32" s="584"/>
      <c r="ILN32" s="584"/>
      <c r="ILO32" s="584"/>
      <c r="ILP32" s="584"/>
      <c r="ILQ32" s="584"/>
      <c r="ILR32" s="584"/>
      <c r="ILS32" s="584"/>
      <c r="ILT32" s="584"/>
      <c r="ILU32" s="584"/>
      <c r="ILV32" s="584"/>
      <c r="ILW32" s="584"/>
      <c r="ILX32" s="584"/>
      <c r="ILY32" s="584"/>
      <c r="ILZ32" s="584"/>
      <c r="IMA32" s="584"/>
      <c r="IMB32" s="584"/>
      <c r="IMC32" s="584"/>
      <c r="IMD32" s="584"/>
      <c r="IME32" s="584"/>
      <c r="IMF32" s="584"/>
      <c r="IMG32" s="584"/>
      <c r="IMH32" s="584"/>
      <c r="IMI32" s="584"/>
      <c r="IMJ32" s="584"/>
      <c r="IMK32" s="584"/>
      <c r="IML32" s="584"/>
      <c r="IMM32" s="584"/>
      <c r="IMN32" s="584"/>
      <c r="IMO32" s="584"/>
      <c r="IMP32" s="584"/>
      <c r="IMQ32" s="584"/>
      <c r="IMR32" s="584"/>
      <c r="IMS32" s="584"/>
      <c r="IMT32" s="584"/>
      <c r="IMU32" s="584"/>
      <c r="IMV32" s="584"/>
      <c r="IMW32" s="584"/>
      <c r="IMX32" s="584"/>
      <c r="IMY32" s="584"/>
      <c r="IMZ32" s="584"/>
      <c r="INA32" s="584"/>
      <c r="INB32" s="584"/>
      <c r="INC32" s="584"/>
      <c r="IND32" s="584"/>
      <c r="INE32" s="584"/>
      <c r="INF32" s="584"/>
      <c r="ING32" s="584"/>
      <c r="INH32" s="584"/>
      <c r="INI32" s="584"/>
      <c r="INJ32" s="584"/>
      <c r="INK32" s="584"/>
      <c r="INL32" s="584"/>
      <c r="INM32" s="584"/>
      <c r="INN32" s="584"/>
      <c r="INO32" s="584"/>
      <c r="INP32" s="584"/>
      <c r="INQ32" s="584"/>
      <c r="INR32" s="584"/>
      <c r="INS32" s="584"/>
      <c r="INT32" s="584"/>
      <c r="INU32" s="584"/>
      <c r="INV32" s="584"/>
      <c r="INW32" s="584"/>
      <c r="INX32" s="584"/>
      <c r="INY32" s="584"/>
      <c r="INZ32" s="584"/>
      <c r="IOA32" s="584"/>
      <c r="IOB32" s="584"/>
      <c r="IOC32" s="584"/>
      <c r="IOD32" s="584"/>
      <c r="IOE32" s="584"/>
      <c r="IOF32" s="584"/>
      <c r="IOG32" s="584"/>
      <c r="IOH32" s="584"/>
      <c r="IOI32" s="584"/>
      <c r="IOJ32" s="584"/>
      <c r="IOK32" s="584"/>
      <c r="IOL32" s="584"/>
      <c r="IOM32" s="584"/>
      <c r="ION32" s="584"/>
      <c r="IOO32" s="584"/>
      <c r="IOP32" s="584"/>
      <c r="IOQ32" s="584"/>
      <c r="IOR32" s="584"/>
      <c r="IOS32" s="584"/>
      <c r="IOT32" s="584"/>
      <c r="IOU32" s="584"/>
      <c r="IOV32" s="584"/>
      <c r="IOW32" s="584"/>
      <c r="IOX32" s="584"/>
      <c r="IOY32" s="584"/>
      <c r="IOZ32" s="584"/>
      <c r="IPA32" s="584"/>
      <c r="IPB32" s="584"/>
      <c r="IPC32" s="584"/>
      <c r="IPD32" s="584"/>
      <c r="IPE32" s="584"/>
      <c r="IPF32" s="584"/>
      <c r="IPG32" s="584"/>
      <c r="IPH32" s="584"/>
      <c r="IPI32" s="584"/>
      <c r="IPJ32" s="584"/>
      <c r="IPK32" s="584"/>
      <c r="IPL32" s="584"/>
      <c r="IPM32" s="584"/>
      <c r="IPN32" s="584"/>
      <c r="IPO32" s="584"/>
      <c r="IPP32" s="584"/>
      <c r="IPQ32" s="584"/>
      <c r="IPR32" s="584"/>
      <c r="IPS32" s="584"/>
      <c r="IPT32" s="584"/>
      <c r="IPU32" s="584"/>
      <c r="IPV32" s="584"/>
      <c r="IPW32" s="584"/>
      <c r="IPX32" s="584"/>
      <c r="IPY32" s="584"/>
      <c r="IPZ32" s="584"/>
      <c r="IQA32" s="584"/>
      <c r="IQB32" s="584"/>
      <c r="IQC32" s="584"/>
      <c r="IQD32" s="584"/>
      <c r="IQE32" s="584"/>
      <c r="IQF32" s="584"/>
      <c r="IQG32" s="584"/>
      <c r="IQH32" s="584"/>
      <c r="IQI32" s="584"/>
      <c r="IQJ32" s="584"/>
      <c r="IQK32" s="584"/>
      <c r="IQL32" s="584"/>
      <c r="IQM32" s="584"/>
      <c r="IQN32" s="584"/>
      <c r="IQO32" s="584"/>
      <c r="IQP32" s="584"/>
      <c r="IQQ32" s="584"/>
      <c r="IQR32" s="584"/>
      <c r="IQS32" s="584"/>
      <c r="IQT32" s="584"/>
      <c r="IQU32" s="584"/>
      <c r="IQV32" s="584"/>
      <c r="IQW32" s="584"/>
      <c r="IQX32" s="584"/>
      <c r="IQY32" s="584"/>
      <c r="IQZ32" s="584"/>
      <c r="IRA32" s="584"/>
      <c r="IRB32" s="584"/>
      <c r="IRC32" s="584"/>
      <c r="IRD32" s="584"/>
      <c r="IRE32" s="584"/>
      <c r="IRF32" s="584"/>
      <c r="IRG32" s="584"/>
      <c r="IRH32" s="584"/>
      <c r="IRI32" s="584"/>
      <c r="IRJ32" s="584"/>
      <c r="IRK32" s="584"/>
      <c r="IRL32" s="584"/>
      <c r="IRM32" s="584"/>
      <c r="IRN32" s="584"/>
      <c r="IRO32" s="584"/>
      <c r="IRP32" s="584"/>
      <c r="IRQ32" s="584"/>
      <c r="IRR32" s="584"/>
      <c r="IRS32" s="584"/>
      <c r="IRT32" s="584"/>
      <c r="IRU32" s="584"/>
      <c r="IRV32" s="584"/>
      <c r="IRW32" s="584"/>
      <c r="IRX32" s="584"/>
      <c r="IRY32" s="584"/>
      <c r="IRZ32" s="584"/>
      <c r="ISA32" s="584"/>
      <c r="ISB32" s="584"/>
      <c r="ISC32" s="584"/>
      <c r="ISD32" s="584"/>
      <c r="ISE32" s="584"/>
      <c r="ISF32" s="584"/>
      <c r="ISG32" s="584"/>
      <c r="ISH32" s="584"/>
      <c r="ISI32" s="584"/>
      <c r="ISJ32" s="584"/>
      <c r="ISK32" s="584"/>
      <c r="ISL32" s="584"/>
      <c r="ISM32" s="584"/>
      <c r="ISN32" s="584"/>
      <c r="ISO32" s="584"/>
      <c r="ISP32" s="584"/>
      <c r="ISQ32" s="584"/>
      <c r="ISR32" s="584"/>
      <c r="ISS32" s="584"/>
      <c r="IST32" s="584"/>
      <c r="ISU32" s="584"/>
      <c r="ISV32" s="584"/>
      <c r="ISW32" s="584"/>
      <c r="ISX32" s="584"/>
      <c r="ISY32" s="584"/>
      <c r="ISZ32" s="584"/>
      <c r="ITA32" s="584"/>
      <c r="ITB32" s="584"/>
      <c r="ITC32" s="584"/>
      <c r="ITD32" s="584"/>
      <c r="ITE32" s="584"/>
      <c r="ITF32" s="584"/>
      <c r="ITG32" s="584"/>
      <c r="ITH32" s="584"/>
      <c r="ITI32" s="584"/>
      <c r="ITJ32" s="584"/>
      <c r="ITK32" s="584"/>
      <c r="ITL32" s="584"/>
      <c r="ITM32" s="584"/>
      <c r="ITN32" s="584"/>
      <c r="ITO32" s="584"/>
      <c r="ITP32" s="584"/>
      <c r="ITQ32" s="584"/>
      <c r="ITR32" s="584"/>
      <c r="ITS32" s="584"/>
      <c r="ITT32" s="584"/>
      <c r="ITU32" s="584"/>
      <c r="ITV32" s="584"/>
      <c r="ITW32" s="584"/>
      <c r="ITX32" s="584"/>
      <c r="ITY32" s="584"/>
      <c r="ITZ32" s="584"/>
      <c r="IUA32" s="584"/>
      <c r="IUB32" s="584"/>
      <c r="IUC32" s="584"/>
      <c r="IUD32" s="584"/>
      <c r="IUE32" s="584"/>
      <c r="IUF32" s="584"/>
      <c r="IUG32" s="584"/>
      <c r="IUH32" s="584"/>
      <c r="IUI32" s="584"/>
      <c r="IUJ32" s="584"/>
      <c r="IUK32" s="584"/>
      <c r="IUL32" s="584"/>
      <c r="IUM32" s="584"/>
      <c r="IUN32" s="584"/>
      <c r="IUO32" s="584"/>
      <c r="IUP32" s="584"/>
      <c r="IUQ32" s="584"/>
      <c r="IUR32" s="584"/>
      <c r="IUS32" s="584"/>
      <c r="IUT32" s="584"/>
      <c r="IUU32" s="584"/>
      <c r="IUV32" s="584"/>
      <c r="IUW32" s="584"/>
      <c r="IUX32" s="584"/>
      <c r="IUY32" s="584"/>
      <c r="IUZ32" s="584"/>
      <c r="IVA32" s="584"/>
      <c r="IVB32" s="584"/>
      <c r="IVC32" s="584"/>
      <c r="IVD32" s="584"/>
      <c r="IVE32" s="584"/>
      <c r="IVF32" s="584"/>
      <c r="IVG32" s="584"/>
      <c r="IVH32" s="584"/>
      <c r="IVI32" s="584"/>
      <c r="IVJ32" s="584"/>
      <c r="IVK32" s="584"/>
      <c r="IVL32" s="584"/>
      <c r="IVM32" s="584"/>
      <c r="IVN32" s="584"/>
      <c r="IVO32" s="584"/>
      <c r="IVP32" s="584"/>
      <c r="IVQ32" s="584"/>
      <c r="IVR32" s="584"/>
      <c r="IVS32" s="584"/>
      <c r="IVT32" s="584"/>
      <c r="IVU32" s="584"/>
      <c r="IVV32" s="584"/>
      <c r="IVW32" s="584"/>
      <c r="IVX32" s="584"/>
      <c r="IVY32" s="584"/>
      <c r="IVZ32" s="584"/>
      <c r="IWA32" s="584"/>
      <c r="IWB32" s="584"/>
      <c r="IWC32" s="584"/>
      <c r="IWD32" s="584"/>
      <c r="IWE32" s="584"/>
      <c r="IWF32" s="584"/>
      <c r="IWG32" s="584"/>
      <c r="IWH32" s="584"/>
      <c r="IWI32" s="584"/>
      <c r="IWJ32" s="584"/>
      <c r="IWK32" s="584"/>
      <c r="IWL32" s="584"/>
      <c r="IWM32" s="584"/>
      <c r="IWN32" s="584"/>
      <c r="IWO32" s="584"/>
      <c r="IWP32" s="584"/>
      <c r="IWQ32" s="584"/>
      <c r="IWR32" s="584"/>
      <c r="IWS32" s="584"/>
      <c r="IWT32" s="584"/>
      <c r="IWU32" s="584"/>
      <c r="IWV32" s="584"/>
      <c r="IWW32" s="584"/>
      <c r="IWX32" s="584"/>
      <c r="IWY32" s="584"/>
      <c r="IWZ32" s="584"/>
      <c r="IXA32" s="584"/>
      <c r="IXB32" s="584"/>
      <c r="IXC32" s="584"/>
      <c r="IXD32" s="584"/>
      <c r="IXE32" s="584"/>
      <c r="IXF32" s="584"/>
      <c r="IXG32" s="584"/>
      <c r="IXH32" s="584"/>
      <c r="IXI32" s="584"/>
      <c r="IXJ32" s="584"/>
      <c r="IXK32" s="584"/>
      <c r="IXL32" s="584"/>
      <c r="IXM32" s="584"/>
      <c r="IXN32" s="584"/>
      <c r="IXO32" s="584"/>
      <c r="IXP32" s="584"/>
      <c r="IXQ32" s="584"/>
      <c r="IXR32" s="584"/>
      <c r="IXS32" s="584"/>
      <c r="IXT32" s="584"/>
      <c r="IXU32" s="584"/>
      <c r="IXV32" s="584"/>
      <c r="IXW32" s="584"/>
      <c r="IXX32" s="584"/>
      <c r="IXY32" s="584"/>
      <c r="IXZ32" s="584"/>
      <c r="IYA32" s="584"/>
      <c r="IYB32" s="584"/>
      <c r="IYC32" s="584"/>
      <c r="IYD32" s="584"/>
      <c r="IYE32" s="584"/>
      <c r="IYF32" s="584"/>
      <c r="IYG32" s="584"/>
      <c r="IYH32" s="584"/>
      <c r="IYI32" s="584"/>
      <c r="IYJ32" s="584"/>
      <c r="IYK32" s="584"/>
      <c r="IYL32" s="584"/>
      <c r="IYM32" s="584"/>
      <c r="IYN32" s="584"/>
      <c r="IYO32" s="584"/>
      <c r="IYP32" s="584"/>
      <c r="IYQ32" s="584"/>
      <c r="IYR32" s="584"/>
      <c r="IYS32" s="584"/>
      <c r="IYT32" s="584"/>
      <c r="IYU32" s="584"/>
      <c r="IYV32" s="584"/>
      <c r="IYW32" s="584"/>
      <c r="IYX32" s="584"/>
      <c r="IYY32" s="584"/>
      <c r="IYZ32" s="584"/>
      <c r="IZA32" s="584"/>
      <c r="IZB32" s="584"/>
      <c r="IZC32" s="584"/>
      <c r="IZD32" s="584"/>
      <c r="IZE32" s="584"/>
      <c r="IZF32" s="584"/>
      <c r="IZG32" s="584"/>
      <c r="IZH32" s="584"/>
      <c r="IZI32" s="584"/>
      <c r="IZJ32" s="584"/>
      <c r="IZK32" s="584"/>
      <c r="IZL32" s="584"/>
      <c r="IZM32" s="584"/>
      <c r="IZN32" s="584"/>
      <c r="IZO32" s="584"/>
      <c r="IZP32" s="584"/>
      <c r="IZQ32" s="584"/>
      <c r="IZR32" s="584"/>
      <c r="IZS32" s="584"/>
      <c r="IZT32" s="584"/>
      <c r="IZU32" s="584"/>
      <c r="IZV32" s="584"/>
      <c r="IZW32" s="584"/>
      <c r="IZX32" s="584"/>
      <c r="IZY32" s="584"/>
      <c r="IZZ32" s="584"/>
      <c r="JAA32" s="584"/>
      <c r="JAB32" s="584"/>
      <c r="JAC32" s="584"/>
      <c r="JAD32" s="584"/>
      <c r="JAE32" s="584"/>
      <c r="JAF32" s="584"/>
      <c r="JAG32" s="584"/>
      <c r="JAH32" s="584"/>
      <c r="JAI32" s="584"/>
      <c r="JAJ32" s="584"/>
      <c r="JAK32" s="584"/>
      <c r="JAL32" s="584"/>
      <c r="JAM32" s="584"/>
      <c r="JAN32" s="584"/>
      <c r="JAO32" s="584"/>
      <c r="JAP32" s="584"/>
      <c r="JAQ32" s="584"/>
      <c r="JAR32" s="584"/>
      <c r="JAS32" s="584"/>
      <c r="JAT32" s="584"/>
      <c r="JAU32" s="584"/>
      <c r="JAV32" s="584"/>
      <c r="JAW32" s="584"/>
      <c r="JAX32" s="584"/>
      <c r="JAY32" s="584"/>
      <c r="JAZ32" s="584"/>
      <c r="JBA32" s="584"/>
      <c r="JBB32" s="584"/>
      <c r="JBC32" s="584"/>
      <c r="JBD32" s="584"/>
      <c r="JBE32" s="584"/>
      <c r="JBF32" s="584"/>
      <c r="JBG32" s="584"/>
      <c r="JBH32" s="584"/>
      <c r="JBI32" s="584"/>
      <c r="JBJ32" s="584"/>
      <c r="JBK32" s="584"/>
      <c r="JBL32" s="584"/>
      <c r="JBM32" s="584"/>
      <c r="JBN32" s="584"/>
      <c r="JBO32" s="584"/>
      <c r="JBP32" s="584"/>
      <c r="JBQ32" s="584"/>
      <c r="JBR32" s="584"/>
      <c r="JBS32" s="584"/>
      <c r="JBT32" s="584"/>
      <c r="JBU32" s="584"/>
      <c r="JBV32" s="584"/>
      <c r="JBW32" s="584"/>
      <c r="JBX32" s="584"/>
      <c r="JBY32" s="584"/>
      <c r="JBZ32" s="584"/>
      <c r="JCA32" s="584"/>
      <c r="JCB32" s="584"/>
      <c r="JCC32" s="584"/>
      <c r="JCD32" s="584"/>
      <c r="JCE32" s="584"/>
      <c r="JCF32" s="584"/>
      <c r="JCG32" s="584"/>
      <c r="JCH32" s="584"/>
      <c r="JCI32" s="584"/>
      <c r="JCJ32" s="584"/>
      <c r="JCK32" s="584"/>
      <c r="JCL32" s="584"/>
      <c r="JCM32" s="584"/>
      <c r="JCN32" s="584"/>
      <c r="JCO32" s="584"/>
      <c r="JCP32" s="584"/>
      <c r="JCQ32" s="584"/>
      <c r="JCR32" s="584"/>
      <c r="JCS32" s="584"/>
      <c r="JCT32" s="584"/>
      <c r="JCU32" s="584"/>
      <c r="JCV32" s="584"/>
      <c r="JCW32" s="584"/>
      <c r="JCX32" s="584"/>
      <c r="JCY32" s="584"/>
      <c r="JCZ32" s="584"/>
      <c r="JDA32" s="584"/>
      <c r="JDB32" s="584"/>
      <c r="JDC32" s="584"/>
      <c r="JDD32" s="584"/>
      <c r="JDE32" s="584"/>
      <c r="JDF32" s="584"/>
      <c r="JDG32" s="584"/>
      <c r="JDH32" s="584"/>
      <c r="JDI32" s="584"/>
      <c r="JDJ32" s="584"/>
      <c r="JDK32" s="584"/>
      <c r="JDL32" s="584"/>
      <c r="JDM32" s="584"/>
      <c r="JDN32" s="584"/>
      <c r="JDO32" s="584"/>
      <c r="JDP32" s="584"/>
      <c r="JDQ32" s="584"/>
      <c r="JDR32" s="584"/>
      <c r="JDS32" s="584"/>
      <c r="JDT32" s="584"/>
      <c r="JDU32" s="584"/>
      <c r="JDV32" s="584"/>
      <c r="JDW32" s="584"/>
      <c r="JDX32" s="584"/>
      <c r="JDY32" s="584"/>
      <c r="JDZ32" s="584"/>
      <c r="JEA32" s="584"/>
      <c r="JEB32" s="584"/>
      <c r="JEC32" s="584"/>
      <c r="JED32" s="584"/>
      <c r="JEE32" s="584"/>
      <c r="JEF32" s="584"/>
      <c r="JEG32" s="584"/>
      <c r="JEH32" s="584"/>
      <c r="JEI32" s="584"/>
      <c r="JEJ32" s="584"/>
      <c r="JEK32" s="584"/>
      <c r="JEL32" s="584"/>
      <c r="JEM32" s="584"/>
      <c r="JEN32" s="584"/>
      <c r="JEO32" s="584"/>
      <c r="JEP32" s="584"/>
      <c r="JEQ32" s="584"/>
      <c r="JER32" s="584"/>
      <c r="JES32" s="584"/>
      <c r="JET32" s="584"/>
      <c r="JEU32" s="584"/>
      <c r="JEV32" s="584"/>
      <c r="JEW32" s="584"/>
      <c r="JEX32" s="584"/>
      <c r="JEY32" s="584"/>
      <c r="JEZ32" s="584"/>
      <c r="JFA32" s="584"/>
      <c r="JFB32" s="584"/>
      <c r="JFC32" s="584"/>
      <c r="JFD32" s="584"/>
      <c r="JFE32" s="584"/>
      <c r="JFF32" s="584"/>
      <c r="JFG32" s="584"/>
      <c r="JFH32" s="584"/>
      <c r="JFI32" s="584"/>
      <c r="JFJ32" s="584"/>
      <c r="JFK32" s="584"/>
      <c r="JFL32" s="584"/>
      <c r="JFM32" s="584"/>
      <c r="JFN32" s="584"/>
      <c r="JFO32" s="584"/>
      <c r="JFP32" s="584"/>
      <c r="JFQ32" s="584"/>
      <c r="JFR32" s="584"/>
      <c r="JFS32" s="584"/>
      <c r="JFT32" s="584"/>
      <c r="JFU32" s="584"/>
      <c r="JFV32" s="584"/>
      <c r="JFW32" s="584"/>
      <c r="JFX32" s="584"/>
      <c r="JFY32" s="584"/>
      <c r="JFZ32" s="584"/>
      <c r="JGA32" s="584"/>
      <c r="JGB32" s="584"/>
      <c r="JGC32" s="584"/>
      <c r="JGD32" s="584"/>
      <c r="JGE32" s="584"/>
      <c r="JGF32" s="584"/>
      <c r="JGG32" s="584"/>
      <c r="JGH32" s="584"/>
      <c r="JGI32" s="584"/>
      <c r="JGJ32" s="584"/>
      <c r="JGK32" s="584"/>
      <c r="JGL32" s="584"/>
      <c r="JGM32" s="584"/>
      <c r="JGN32" s="584"/>
      <c r="JGO32" s="584"/>
      <c r="JGP32" s="584"/>
      <c r="JGQ32" s="584"/>
      <c r="JGR32" s="584"/>
      <c r="JGS32" s="584"/>
      <c r="JGT32" s="584"/>
      <c r="JGU32" s="584"/>
      <c r="JGV32" s="584"/>
      <c r="JGW32" s="584"/>
      <c r="JGX32" s="584"/>
      <c r="JGY32" s="584"/>
      <c r="JGZ32" s="584"/>
      <c r="JHA32" s="584"/>
      <c r="JHB32" s="584"/>
      <c r="JHC32" s="584"/>
      <c r="JHD32" s="584"/>
      <c r="JHE32" s="584"/>
      <c r="JHF32" s="584"/>
      <c r="JHG32" s="584"/>
      <c r="JHH32" s="584"/>
      <c r="JHI32" s="584"/>
      <c r="JHJ32" s="584"/>
      <c r="JHK32" s="584"/>
      <c r="JHL32" s="584"/>
      <c r="JHM32" s="584"/>
      <c r="JHN32" s="584"/>
      <c r="JHO32" s="584"/>
      <c r="JHP32" s="584"/>
      <c r="JHQ32" s="584"/>
      <c r="JHR32" s="584"/>
      <c r="JHS32" s="584"/>
      <c r="JHT32" s="584"/>
      <c r="JHU32" s="584"/>
      <c r="JHV32" s="584"/>
      <c r="JHW32" s="584"/>
      <c r="JHX32" s="584"/>
      <c r="JHY32" s="584"/>
      <c r="JHZ32" s="584"/>
      <c r="JIA32" s="584"/>
      <c r="JIB32" s="584"/>
      <c r="JIC32" s="584"/>
      <c r="JID32" s="584"/>
      <c r="JIE32" s="584"/>
      <c r="JIF32" s="584"/>
      <c r="JIG32" s="584"/>
      <c r="JIH32" s="584"/>
      <c r="JII32" s="584"/>
      <c r="JIJ32" s="584"/>
      <c r="JIK32" s="584"/>
      <c r="JIL32" s="584"/>
      <c r="JIM32" s="584"/>
      <c r="JIN32" s="584"/>
      <c r="JIO32" s="584"/>
      <c r="JIP32" s="584"/>
      <c r="JIQ32" s="584"/>
      <c r="JIR32" s="584"/>
      <c r="JIS32" s="584"/>
      <c r="JIT32" s="584"/>
      <c r="JIU32" s="584"/>
      <c r="JIV32" s="584"/>
      <c r="JIW32" s="584"/>
      <c r="JIX32" s="584"/>
      <c r="JIY32" s="584"/>
      <c r="JIZ32" s="584"/>
      <c r="JJA32" s="584"/>
      <c r="JJB32" s="584"/>
      <c r="JJC32" s="584"/>
      <c r="JJD32" s="584"/>
      <c r="JJE32" s="584"/>
      <c r="JJF32" s="584"/>
      <c r="JJG32" s="584"/>
      <c r="JJH32" s="584"/>
      <c r="JJI32" s="584"/>
      <c r="JJJ32" s="584"/>
      <c r="JJK32" s="584"/>
      <c r="JJL32" s="584"/>
      <c r="JJM32" s="584"/>
      <c r="JJN32" s="584"/>
      <c r="JJO32" s="584"/>
      <c r="JJP32" s="584"/>
      <c r="JJQ32" s="584"/>
      <c r="JJR32" s="584"/>
      <c r="JJS32" s="584"/>
      <c r="JJT32" s="584"/>
      <c r="JJU32" s="584"/>
      <c r="JJV32" s="584"/>
      <c r="JJW32" s="584"/>
      <c r="JJX32" s="584"/>
      <c r="JJY32" s="584"/>
      <c r="JJZ32" s="584"/>
      <c r="JKA32" s="584"/>
      <c r="JKB32" s="584"/>
      <c r="JKC32" s="584"/>
      <c r="JKD32" s="584"/>
      <c r="JKE32" s="584"/>
      <c r="JKF32" s="584"/>
      <c r="JKG32" s="584"/>
      <c r="JKH32" s="584"/>
      <c r="JKI32" s="584"/>
      <c r="JKJ32" s="584"/>
      <c r="JKK32" s="584"/>
      <c r="JKL32" s="584"/>
      <c r="JKM32" s="584"/>
      <c r="JKN32" s="584"/>
      <c r="JKO32" s="584"/>
      <c r="JKP32" s="584"/>
      <c r="JKQ32" s="584"/>
      <c r="JKR32" s="584"/>
      <c r="JKS32" s="584"/>
      <c r="JKT32" s="584"/>
      <c r="JKU32" s="584"/>
      <c r="JKV32" s="584"/>
      <c r="JKW32" s="584"/>
      <c r="JKX32" s="584"/>
      <c r="JKY32" s="584"/>
      <c r="JKZ32" s="584"/>
      <c r="JLA32" s="584"/>
      <c r="JLB32" s="584"/>
      <c r="JLC32" s="584"/>
      <c r="JLD32" s="584"/>
      <c r="JLE32" s="584"/>
      <c r="JLF32" s="584"/>
      <c r="JLG32" s="584"/>
      <c r="JLH32" s="584"/>
      <c r="JLI32" s="584"/>
      <c r="JLJ32" s="584"/>
      <c r="JLK32" s="584"/>
      <c r="JLL32" s="584"/>
      <c r="JLM32" s="584"/>
      <c r="JLN32" s="584"/>
      <c r="JLO32" s="584"/>
      <c r="JLP32" s="584"/>
      <c r="JLQ32" s="584"/>
      <c r="JLR32" s="584"/>
      <c r="JLS32" s="584"/>
      <c r="JLT32" s="584"/>
      <c r="JLU32" s="584"/>
      <c r="JLV32" s="584"/>
      <c r="JLW32" s="584"/>
      <c r="JLX32" s="584"/>
      <c r="JLY32" s="584"/>
      <c r="JLZ32" s="584"/>
      <c r="JMA32" s="584"/>
      <c r="JMB32" s="584"/>
      <c r="JMC32" s="584"/>
      <c r="JMD32" s="584"/>
      <c r="JME32" s="584"/>
      <c r="JMF32" s="584"/>
      <c r="JMG32" s="584"/>
      <c r="JMH32" s="584"/>
      <c r="JMI32" s="584"/>
      <c r="JMJ32" s="584"/>
      <c r="JMK32" s="584"/>
      <c r="JML32" s="584"/>
      <c r="JMM32" s="584"/>
      <c r="JMN32" s="584"/>
      <c r="JMO32" s="584"/>
      <c r="JMP32" s="584"/>
      <c r="JMQ32" s="584"/>
      <c r="JMR32" s="584"/>
      <c r="JMS32" s="584"/>
      <c r="JMT32" s="584"/>
      <c r="JMU32" s="584"/>
      <c r="JMV32" s="584"/>
      <c r="JMW32" s="584"/>
      <c r="JMX32" s="584"/>
      <c r="JMY32" s="584"/>
      <c r="JMZ32" s="584"/>
      <c r="JNA32" s="584"/>
      <c r="JNB32" s="584"/>
      <c r="JNC32" s="584"/>
      <c r="JND32" s="584"/>
      <c r="JNE32" s="584"/>
      <c r="JNF32" s="584"/>
      <c r="JNG32" s="584"/>
      <c r="JNH32" s="584"/>
      <c r="JNI32" s="584"/>
      <c r="JNJ32" s="584"/>
      <c r="JNK32" s="584"/>
      <c r="JNL32" s="584"/>
      <c r="JNM32" s="584"/>
      <c r="JNN32" s="584"/>
      <c r="JNO32" s="584"/>
      <c r="JNP32" s="584"/>
      <c r="JNQ32" s="584"/>
      <c r="JNR32" s="584"/>
      <c r="JNS32" s="584"/>
      <c r="JNT32" s="584"/>
      <c r="JNU32" s="584"/>
      <c r="JNV32" s="584"/>
      <c r="JNW32" s="584"/>
      <c r="JNX32" s="584"/>
      <c r="JNY32" s="584"/>
      <c r="JNZ32" s="584"/>
      <c r="JOA32" s="584"/>
      <c r="JOB32" s="584"/>
      <c r="JOC32" s="584"/>
      <c r="JOD32" s="584"/>
      <c r="JOE32" s="584"/>
      <c r="JOF32" s="584"/>
      <c r="JOG32" s="584"/>
      <c r="JOH32" s="584"/>
      <c r="JOI32" s="584"/>
      <c r="JOJ32" s="584"/>
      <c r="JOK32" s="584"/>
      <c r="JOL32" s="584"/>
      <c r="JOM32" s="584"/>
      <c r="JON32" s="584"/>
      <c r="JOO32" s="584"/>
      <c r="JOP32" s="584"/>
      <c r="JOQ32" s="584"/>
      <c r="JOR32" s="584"/>
      <c r="JOS32" s="584"/>
      <c r="JOT32" s="584"/>
      <c r="JOU32" s="584"/>
      <c r="JOV32" s="584"/>
      <c r="JOW32" s="584"/>
      <c r="JOX32" s="584"/>
      <c r="JOY32" s="584"/>
      <c r="JOZ32" s="584"/>
      <c r="JPA32" s="584"/>
      <c r="JPB32" s="584"/>
      <c r="JPC32" s="584"/>
      <c r="JPD32" s="584"/>
      <c r="JPE32" s="584"/>
      <c r="JPF32" s="584"/>
      <c r="JPG32" s="584"/>
      <c r="JPH32" s="584"/>
      <c r="JPI32" s="584"/>
      <c r="JPJ32" s="584"/>
      <c r="JPK32" s="584"/>
      <c r="JPL32" s="584"/>
      <c r="JPM32" s="584"/>
      <c r="JPN32" s="584"/>
      <c r="JPO32" s="584"/>
      <c r="JPP32" s="584"/>
      <c r="JPQ32" s="584"/>
      <c r="JPR32" s="584"/>
      <c r="JPS32" s="584"/>
      <c r="JPT32" s="584"/>
      <c r="JPU32" s="584"/>
      <c r="JPV32" s="584"/>
      <c r="JPW32" s="584"/>
      <c r="JPX32" s="584"/>
      <c r="JPY32" s="584"/>
      <c r="JPZ32" s="584"/>
      <c r="JQA32" s="584"/>
      <c r="JQB32" s="584"/>
      <c r="JQC32" s="584"/>
      <c r="JQD32" s="584"/>
      <c r="JQE32" s="584"/>
      <c r="JQF32" s="584"/>
      <c r="JQG32" s="584"/>
      <c r="JQH32" s="584"/>
      <c r="JQI32" s="584"/>
      <c r="JQJ32" s="584"/>
      <c r="JQK32" s="584"/>
      <c r="JQL32" s="584"/>
      <c r="JQM32" s="584"/>
      <c r="JQN32" s="584"/>
      <c r="JQO32" s="584"/>
      <c r="JQP32" s="584"/>
      <c r="JQQ32" s="584"/>
      <c r="JQR32" s="584"/>
      <c r="JQS32" s="584"/>
      <c r="JQT32" s="584"/>
      <c r="JQU32" s="584"/>
      <c r="JQV32" s="584"/>
      <c r="JQW32" s="584"/>
      <c r="JQX32" s="584"/>
      <c r="JQY32" s="584"/>
      <c r="JQZ32" s="584"/>
      <c r="JRA32" s="584"/>
      <c r="JRB32" s="584"/>
      <c r="JRC32" s="584"/>
      <c r="JRD32" s="584"/>
      <c r="JRE32" s="584"/>
      <c r="JRF32" s="584"/>
      <c r="JRG32" s="584"/>
      <c r="JRH32" s="584"/>
      <c r="JRI32" s="584"/>
      <c r="JRJ32" s="584"/>
      <c r="JRK32" s="584"/>
      <c r="JRL32" s="584"/>
      <c r="JRM32" s="584"/>
      <c r="JRN32" s="584"/>
      <c r="JRO32" s="584"/>
      <c r="JRP32" s="584"/>
      <c r="JRQ32" s="584"/>
      <c r="JRR32" s="584"/>
      <c r="JRS32" s="584"/>
      <c r="JRT32" s="584"/>
      <c r="JRU32" s="584"/>
      <c r="JRV32" s="584"/>
      <c r="JRW32" s="584"/>
      <c r="JRX32" s="584"/>
      <c r="JRY32" s="584"/>
      <c r="JRZ32" s="584"/>
      <c r="JSA32" s="584"/>
      <c r="JSB32" s="584"/>
      <c r="JSC32" s="584"/>
      <c r="JSD32" s="584"/>
      <c r="JSE32" s="584"/>
      <c r="JSF32" s="584"/>
      <c r="JSG32" s="584"/>
      <c r="JSH32" s="584"/>
      <c r="JSI32" s="584"/>
      <c r="JSJ32" s="584"/>
      <c r="JSK32" s="584"/>
      <c r="JSL32" s="584"/>
      <c r="JSM32" s="584"/>
      <c r="JSN32" s="584"/>
      <c r="JSO32" s="584"/>
      <c r="JSP32" s="584"/>
      <c r="JSQ32" s="584"/>
      <c r="JSR32" s="584"/>
      <c r="JSS32" s="584"/>
      <c r="JST32" s="584"/>
      <c r="JSU32" s="584"/>
      <c r="JSV32" s="584"/>
      <c r="JSW32" s="584"/>
      <c r="JSX32" s="584"/>
      <c r="JSY32" s="584"/>
      <c r="JSZ32" s="584"/>
      <c r="JTA32" s="584"/>
      <c r="JTB32" s="584"/>
      <c r="JTC32" s="584"/>
      <c r="JTD32" s="584"/>
      <c r="JTE32" s="584"/>
      <c r="JTF32" s="584"/>
      <c r="JTG32" s="584"/>
      <c r="JTH32" s="584"/>
      <c r="JTI32" s="584"/>
      <c r="JTJ32" s="584"/>
      <c r="JTK32" s="584"/>
      <c r="JTL32" s="584"/>
      <c r="JTM32" s="584"/>
      <c r="JTN32" s="584"/>
      <c r="JTO32" s="584"/>
      <c r="JTP32" s="584"/>
      <c r="JTQ32" s="584"/>
      <c r="JTR32" s="584"/>
      <c r="JTS32" s="584"/>
      <c r="JTT32" s="584"/>
      <c r="JTU32" s="584"/>
      <c r="JTV32" s="584"/>
      <c r="JTW32" s="584"/>
      <c r="JTX32" s="584"/>
      <c r="JTY32" s="584"/>
      <c r="JTZ32" s="584"/>
      <c r="JUA32" s="584"/>
      <c r="JUB32" s="584"/>
      <c r="JUC32" s="584"/>
      <c r="JUD32" s="584"/>
      <c r="JUE32" s="584"/>
      <c r="JUF32" s="584"/>
      <c r="JUG32" s="584"/>
      <c r="JUH32" s="584"/>
      <c r="JUI32" s="584"/>
      <c r="JUJ32" s="584"/>
      <c r="JUK32" s="584"/>
      <c r="JUL32" s="584"/>
      <c r="JUM32" s="584"/>
      <c r="JUN32" s="584"/>
      <c r="JUO32" s="584"/>
      <c r="JUP32" s="584"/>
      <c r="JUQ32" s="584"/>
      <c r="JUR32" s="584"/>
      <c r="JUS32" s="584"/>
      <c r="JUT32" s="584"/>
      <c r="JUU32" s="584"/>
      <c r="JUV32" s="584"/>
      <c r="JUW32" s="584"/>
      <c r="JUX32" s="584"/>
      <c r="JUY32" s="584"/>
      <c r="JUZ32" s="584"/>
      <c r="JVA32" s="584"/>
      <c r="JVB32" s="584"/>
      <c r="JVC32" s="584"/>
      <c r="JVD32" s="584"/>
      <c r="JVE32" s="584"/>
      <c r="JVF32" s="584"/>
      <c r="JVG32" s="584"/>
      <c r="JVH32" s="584"/>
      <c r="JVI32" s="584"/>
      <c r="JVJ32" s="584"/>
      <c r="JVK32" s="584"/>
      <c r="JVL32" s="584"/>
      <c r="JVM32" s="584"/>
      <c r="JVN32" s="584"/>
      <c r="JVO32" s="584"/>
      <c r="JVP32" s="584"/>
      <c r="JVQ32" s="584"/>
      <c r="JVR32" s="584"/>
      <c r="JVS32" s="584"/>
      <c r="JVT32" s="584"/>
      <c r="JVU32" s="584"/>
      <c r="JVV32" s="584"/>
      <c r="JVW32" s="584"/>
      <c r="JVX32" s="584"/>
      <c r="JVY32" s="584"/>
      <c r="JVZ32" s="584"/>
      <c r="JWA32" s="584"/>
      <c r="JWB32" s="584"/>
      <c r="JWC32" s="584"/>
      <c r="JWD32" s="584"/>
      <c r="JWE32" s="584"/>
      <c r="JWF32" s="584"/>
      <c r="JWG32" s="584"/>
      <c r="JWH32" s="584"/>
      <c r="JWI32" s="584"/>
      <c r="JWJ32" s="584"/>
      <c r="JWK32" s="584"/>
      <c r="JWL32" s="584"/>
      <c r="JWM32" s="584"/>
      <c r="JWN32" s="584"/>
      <c r="JWO32" s="584"/>
      <c r="JWP32" s="584"/>
      <c r="JWQ32" s="584"/>
      <c r="JWR32" s="584"/>
      <c r="JWS32" s="584"/>
      <c r="JWT32" s="584"/>
      <c r="JWU32" s="584"/>
      <c r="JWV32" s="584"/>
      <c r="JWW32" s="584"/>
      <c r="JWX32" s="584"/>
      <c r="JWY32" s="584"/>
      <c r="JWZ32" s="584"/>
      <c r="JXA32" s="584"/>
      <c r="JXB32" s="584"/>
      <c r="JXC32" s="584"/>
      <c r="JXD32" s="584"/>
      <c r="JXE32" s="584"/>
      <c r="JXF32" s="584"/>
      <c r="JXG32" s="584"/>
      <c r="JXH32" s="584"/>
      <c r="JXI32" s="584"/>
      <c r="JXJ32" s="584"/>
      <c r="JXK32" s="584"/>
      <c r="JXL32" s="584"/>
      <c r="JXM32" s="584"/>
      <c r="JXN32" s="584"/>
      <c r="JXO32" s="584"/>
      <c r="JXP32" s="584"/>
      <c r="JXQ32" s="584"/>
      <c r="JXR32" s="584"/>
      <c r="JXS32" s="584"/>
      <c r="JXT32" s="584"/>
      <c r="JXU32" s="584"/>
      <c r="JXV32" s="584"/>
      <c r="JXW32" s="584"/>
      <c r="JXX32" s="584"/>
      <c r="JXY32" s="584"/>
      <c r="JXZ32" s="584"/>
      <c r="JYA32" s="584"/>
      <c r="JYB32" s="584"/>
      <c r="JYC32" s="584"/>
      <c r="JYD32" s="584"/>
      <c r="JYE32" s="584"/>
      <c r="JYF32" s="584"/>
      <c r="JYG32" s="584"/>
      <c r="JYH32" s="584"/>
      <c r="JYI32" s="584"/>
      <c r="JYJ32" s="584"/>
      <c r="JYK32" s="584"/>
      <c r="JYL32" s="584"/>
      <c r="JYM32" s="584"/>
      <c r="JYN32" s="584"/>
      <c r="JYO32" s="584"/>
      <c r="JYP32" s="584"/>
      <c r="JYQ32" s="584"/>
      <c r="JYR32" s="584"/>
      <c r="JYS32" s="584"/>
      <c r="JYT32" s="584"/>
      <c r="JYU32" s="584"/>
      <c r="JYV32" s="584"/>
      <c r="JYW32" s="584"/>
      <c r="JYX32" s="584"/>
      <c r="JYY32" s="584"/>
      <c r="JYZ32" s="584"/>
      <c r="JZA32" s="584"/>
      <c r="JZB32" s="584"/>
      <c r="JZC32" s="584"/>
      <c r="JZD32" s="584"/>
      <c r="JZE32" s="584"/>
      <c r="JZF32" s="584"/>
      <c r="JZG32" s="584"/>
      <c r="JZH32" s="584"/>
      <c r="JZI32" s="584"/>
      <c r="JZJ32" s="584"/>
      <c r="JZK32" s="584"/>
      <c r="JZL32" s="584"/>
      <c r="JZM32" s="584"/>
      <c r="JZN32" s="584"/>
      <c r="JZO32" s="584"/>
      <c r="JZP32" s="584"/>
      <c r="JZQ32" s="584"/>
      <c r="JZR32" s="584"/>
      <c r="JZS32" s="584"/>
      <c r="JZT32" s="584"/>
      <c r="JZU32" s="584"/>
      <c r="JZV32" s="584"/>
      <c r="JZW32" s="584"/>
      <c r="JZX32" s="584"/>
      <c r="JZY32" s="584"/>
      <c r="JZZ32" s="584"/>
      <c r="KAA32" s="584"/>
      <c r="KAB32" s="584"/>
      <c r="KAC32" s="584"/>
      <c r="KAD32" s="584"/>
      <c r="KAE32" s="584"/>
      <c r="KAF32" s="584"/>
      <c r="KAG32" s="584"/>
      <c r="KAH32" s="584"/>
      <c r="KAI32" s="584"/>
      <c r="KAJ32" s="584"/>
      <c r="KAK32" s="584"/>
      <c r="KAL32" s="584"/>
      <c r="KAM32" s="584"/>
      <c r="KAN32" s="584"/>
      <c r="KAO32" s="584"/>
      <c r="KAP32" s="584"/>
      <c r="KAQ32" s="584"/>
      <c r="KAR32" s="584"/>
      <c r="KAS32" s="584"/>
      <c r="KAT32" s="584"/>
      <c r="KAU32" s="584"/>
      <c r="KAV32" s="584"/>
      <c r="KAW32" s="584"/>
      <c r="KAX32" s="584"/>
      <c r="KAY32" s="584"/>
      <c r="KAZ32" s="584"/>
      <c r="KBA32" s="584"/>
      <c r="KBB32" s="584"/>
      <c r="KBC32" s="584"/>
      <c r="KBD32" s="584"/>
      <c r="KBE32" s="584"/>
      <c r="KBF32" s="584"/>
      <c r="KBG32" s="584"/>
      <c r="KBH32" s="584"/>
      <c r="KBI32" s="584"/>
      <c r="KBJ32" s="584"/>
      <c r="KBK32" s="584"/>
      <c r="KBL32" s="584"/>
      <c r="KBM32" s="584"/>
      <c r="KBN32" s="584"/>
      <c r="KBO32" s="584"/>
      <c r="KBP32" s="584"/>
      <c r="KBQ32" s="584"/>
      <c r="KBR32" s="584"/>
      <c r="KBS32" s="584"/>
      <c r="KBT32" s="584"/>
      <c r="KBU32" s="584"/>
      <c r="KBV32" s="584"/>
      <c r="KBW32" s="584"/>
      <c r="KBX32" s="584"/>
      <c r="KBY32" s="584"/>
      <c r="KBZ32" s="584"/>
      <c r="KCA32" s="584"/>
      <c r="KCB32" s="584"/>
      <c r="KCC32" s="584"/>
      <c r="KCD32" s="584"/>
      <c r="KCE32" s="584"/>
      <c r="KCF32" s="584"/>
      <c r="KCG32" s="584"/>
      <c r="KCH32" s="584"/>
      <c r="KCI32" s="584"/>
      <c r="KCJ32" s="584"/>
      <c r="KCK32" s="584"/>
      <c r="KCL32" s="584"/>
      <c r="KCM32" s="584"/>
      <c r="KCN32" s="584"/>
      <c r="KCO32" s="584"/>
      <c r="KCP32" s="584"/>
      <c r="KCQ32" s="584"/>
      <c r="KCR32" s="584"/>
      <c r="KCS32" s="584"/>
      <c r="KCT32" s="584"/>
      <c r="KCU32" s="584"/>
      <c r="KCV32" s="584"/>
      <c r="KCW32" s="584"/>
      <c r="KCX32" s="584"/>
      <c r="KCY32" s="584"/>
      <c r="KCZ32" s="584"/>
      <c r="KDA32" s="584"/>
      <c r="KDB32" s="584"/>
      <c r="KDC32" s="584"/>
      <c r="KDD32" s="584"/>
      <c r="KDE32" s="584"/>
      <c r="KDF32" s="584"/>
      <c r="KDG32" s="584"/>
      <c r="KDH32" s="584"/>
      <c r="KDI32" s="584"/>
      <c r="KDJ32" s="584"/>
      <c r="KDK32" s="584"/>
      <c r="KDL32" s="584"/>
      <c r="KDM32" s="584"/>
      <c r="KDN32" s="584"/>
      <c r="KDO32" s="584"/>
      <c r="KDP32" s="584"/>
      <c r="KDQ32" s="584"/>
      <c r="KDR32" s="584"/>
      <c r="KDS32" s="584"/>
      <c r="KDT32" s="584"/>
      <c r="KDU32" s="584"/>
      <c r="KDV32" s="584"/>
      <c r="KDW32" s="584"/>
      <c r="KDX32" s="584"/>
      <c r="KDY32" s="584"/>
      <c r="KDZ32" s="584"/>
      <c r="KEA32" s="584"/>
      <c r="KEB32" s="584"/>
      <c r="KEC32" s="584"/>
      <c r="KED32" s="584"/>
      <c r="KEE32" s="584"/>
      <c r="KEF32" s="584"/>
      <c r="KEG32" s="584"/>
      <c r="KEH32" s="584"/>
      <c r="KEI32" s="584"/>
      <c r="KEJ32" s="584"/>
      <c r="KEK32" s="584"/>
      <c r="KEL32" s="584"/>
      <c r="KEM32" s="584"/>
      <c r="KEN32" s="584"/>
      <c r="KEO32" s="584"/>
      <c r="KEP32" s="584"/>
      <c r="KEQ32" s="584"/>
      <c r="KER32" s="584"/>
      <c r="KES32" s="584"/>
      <c r="KET32" s="584"/>
      <c r="KEU32" s="584"/>
      <c r="KEV32" s="584"/>
      <c r="KEW32" s="584"/>
      <c r="KEX32" s="584"/>
      <c r="KEY32" s="584"/>
      <c r="KEZ32" s="584"/>
      <c r="KFA32" s="584"/>
      <c r="KFB32" s="584"/>
      <c r="KFC32" s="584"/>
      <c r="KFD32" s="584"/>
      <c r="KFE32" s="584"/>
      <c r="KFF32" s="584"/>
      <c r="KFG32" s="584"/>
      <c r="KFH32" s="584"/>
      <c r="KFI32" s="584"/>
      <c r="KFJ32" s="584"/>
      <c r="KFK32" s="584"/>
      <c r="KFL32" s="584"/>
      <c r="KFM32" s="584"/>
      <c r="KFN32" s="584"/>
      <c r="KFO32" s="584"/>
      <c r="KFP32" s="584"/>
      <c r="KFQ32" s="584"/>
      <c r="KFR32" s="584"/>
      <c r="KFS32" s="584"/>
      <c r="KFT32" s="584"/>
      <c r="KFU32" s="584"/>
      <c r="KFV32" s="584"/>
      <c r="KFW32" s="584"/>
      <c r="KFX32" s="584"/>
      <c r="KFY32" s="584"/>
      <c r="KFZ32" s="584"/>
      <c r="KGA32" s="584"/>
      <c r="KGB32" s="584"/>
      <c r="KGC32" s="584"/>
      <c r="KGD32" s="584"/>
      <c r="KGE32" s="584"/>
      <c r="KGF32" s="584"/>
      <c r="KGG32" s="584"/>
      <c r="KGH32" s="584"/>
      <c r="KGI32" s="584"/>
      <c r="KGJ32" s="584"/>
      <c r="KGK32" s="584"/>
      <c r="KGL32" s="584"/>
      <c r="KGM32" s="584"/>
      <c r="KGN32" s="584"/>
      <c r="KGO32" s="584"/>
      <c r="KGP32" s="584"/>
      <c r="KGQ32" s="584"/>
      <c r="KGR32" s="584"/>
      <c r="KGS32" s="584"/>
      <c r="KGT32" s="584"/>
      <c r="KGU32" s="584"/>
      <c r="KGV32" s="584"/>
      <c r="KGW32" s="584"/>
      <c r="KGX32" s="584"/>
      <c r="KGY32" s="584"/>
      <c r="KGZ32" s="584"/>
      <c r="KHA32" s="584"/>
      <c r="KHB32" s="584"/>
      <c r="KHC32" s="584"/>
      <c r="KHD32" s="584"/>
      <c r="KHE32" s="584"/>
      <c r="KHF32" s="584"/>
      <c r="KHG32" s="584"/>
      <c r="KHH32" s="584"/>
      <c r="KHI32" s="584"/>
      <c r="KHJ32" s="584"/>
      <c r="KHK32" s="584"/>
      <c r="KHL32" s="584"/>
      <c r="KHM32" s="584"/>
      <c r="KHN32" s="584"/>
      <c r="KHO32" s="584"/>
      <c r="KHP32" s="584"/>
      <c r="KHQ32" s="584"/>
      <c r="KHR32" s="584"/>
      <c r="KHS32" s="584"/>
      <c r="KHT32" s="584"/>
      <c r="KHU32" s="584"/>
      <c r="KHV32" s="584"/>
      <c r="KHW32" s="584"/>
      <c r="KHX32" s="584"/>
      <c r="KHY32" s="584"/>
      <c r="KHZ32" s="584"/>
      <c r="KIA32" s="584"/>
      <c r="KIB32" s="584"/>
      <c r="KIC32" s="584"/>
      <c r="KID32" s="584"/>
      <c r="KIE32" s="584"/>
      <c r="KIF32" s="584"/>
      <c r="KIG32" s="584"/>
      <c r="KIH32" s="584"/>
      <c r="KII32" s="584"/>
      <c r="KIJ32" s="584"/>
      <c r="KIK32" s="584"/>
      <c r="KIL32" s="584"/>
      <c r="KIM32" s="584"/>
      <c r="KIN32" s="584"/>
      <c r="KIO32" s="584"/>
      <c r="KIP32" s="584"/>
      <c r="KIQ32" s="584"/>
      <c r="KIR32" s="584"/>
      <c r="KIS32" s="584"/>
      <c r="KIT32" s="584"/>
      <c r="KIU32" s="584"/>
      <c r="KIV32" s="584"/>
      <c r="KIW32" s="584"/>
      <c r="KIX32" s="584"/>
      <c r="KIY32" s="584"/>
      <c r="KIZ32" s="584"/>
      <c r="KJA32" s="584"/>
      <c r="KJB32" s="584"/>
      <c r="KJC32" s="584"/>
      <c r="KJD32" s="584"/>
      <c r="KJE32" s="584"/>
      <c r="KJF32" s="584"/>
      <c r="KJG32" s="584"/>
      <c r="KJH32" s="584"/>
      <c r="KJI32" s="584"/>
      <c r="KJJ32" s="584"/>
      <c r="KJK32" s="584"/>
      <c r="KJL32" s="584"/>
      <c r="KJM32" s="584"/>
      <c r="KJN32" s="584"/>
      <c r="KJO32" s="584"/>
      <c r="KJP32" s="584"/>
      <c r="KJQ32" s="584"/>
      <c r="KJR32" s="584"/>
      <c r="KJS32" s="584"/>
      <c r="KJT32" s="584"/>
      <c r="KJU32" s="584"/>
      <c r="KJV32" s="584"/>
      <c r="KJW32" s="584"/>
      <c r="KJX32" s="584"/>
      <c r="KJY32" s="584"/>
      <c r="KJZ32" s="584"/>
      <c r="KKA32" s="584"/>
      <c r="KKB32" s="584"/>
      <c r="KKC32" s="584"/>
      <c r="KKD32" s="584"/>
      <c r="KKE32" s="584"/>
      <c r="KKF32" s="584"/>
      <c r="KKG32" s="584"/>
      <c r="KKH32" s="584"/>
      <c r="KKI32" s="584"/>
      <c r="KKJ32" s="584"/>
      <c r="KKK32" s="584"/>
      <c r="KKL32" s="584"/>
      <c r="KKM32" s="584"/>
      <c r="KKN32" s="584"/>
      <c r="KKO32" s="584"/>
      <c r="KKP32" s="584"/>
      <c r="KKQ32" s="584"/>
      <c r="KKR32" s="584"/>
      <c r="KKS32" s="584"/>
      <c r="KKT32" s="584"/>
      <c r="KKU32" s="584"/>
      <c r="KKV32" s="584"/>
      <c r="KKW32" s="584"/>
      <c r="KKX32" s="584"/>
      <c r="KKY32" s="584"/>
      <c r="KKZ32" s="584"/>
      <c r="KLA32" s="584"/>
      <c r="KLB32" s="584"/>
      <c r="KLC32" s="584"/>
      <c r="KLD32" s="584"/>
      <c r="KLE32" s="584"/>
      <c r="KLF32" s="584"/>
      <c r="KLG32" s="584"/>
      <c r="KLH32" s="584"/>
      <c r="KLI32" s="584"/>
      <c r="KLJ32" s="584"/>
      <c r="KLK32" s="584"/>
      <c r="KLL32" s="584"/>
      <c r="KLM32" s="584"/>
      <c r="KLN32" s="584"/>
      <c r="KLO32" s="584"/>
      <c r="KLP32" s="584"/>
      <c r="KLQ32" s="584"/>
      <c r="KLR32" s="584"/>
      <c r="KLS32" s="584"/>
      <c r="KLT32" s="584"/>
      <c r="KLU32" s="584"/>
      <c r="KLV32" s="584"/>
      <c r="KLW32" s="584"/>
      <c r="KLX32" s="584"/>
      <c r="KLY32" s="584"/>
      <c r="KLZ32" s="584"/>
      <c r="KMA32" s="584"/>
      <c r="KMB32" s="584"/>
      <c r="KMC32" s="584"/>
      <c r="KMD32" s="584"/>
      <c r="KME32" s="584"/>
      <c r="KMF32" s="584"/>
      <c r="KMG32" s="584"/>
      <c r="KMH32" s="584"/>
      <c r="KMI32" s="584"/>
      <c r="KMJ32" s="584"/>
      <c r="KMK32" s="584"/>
      <c r="KML32" s="584"/>
      <c r="KMM32" s="584"/>
      <c r="KMN32" s="584"/>
      <c r="KMO32" s="584"/>
      <c r="KMP32" s="584"/>
      <c r="KMQ32" s="584"/>
      <c r="KMR32" s="584"/>
      <c r="KMS32" s="584"/>
      <c r="KMT32" s="584"/>
      <c r="KMU32" s="584"/>
      <c r="KMV32" s="584"/>
      <c r="KMW32" s="584"/>
      <c r="KMX32" s="584"/>
      <c r="KMY32" s="584"/>
      <c r="KMZ32" s="584"/>
      <c r="KNA32" s="584"/>
      <c r="KNB32" s="584"/>
      <c r="KNC32" s="584"/>
      <c r="KND32" s="584"/>
      <c r="KNE32" s="584"/>
      <c r="KNF32" s="584"/>
      <c r="KNG32" s="584"/>
      <c r="KNH32" s="584"/>
      <c r="KNI32" s="584"/>
      <c r="KNJ32" s="584"/>
      <c r="KNK32" s="584"/>
      <c r="KNL32" s="584"/>
      <c r="KNM32" s="584"/>
      <c r="KNN32" s="584"/>
      <c r="KNO32" s="584"/>
      <c r="KNP32" s="584"/>
      <c r="KNQ32" s="584"/>
      <c r="KNR32" s="584"/>
      <c r="KNS32" s="584"/>
      <c r="KNT32" s="584"/>
      <c r="KNU32" s="584"/>
      <c r="KNV32" s="584"/>
      <c r="KNW32" s="584"/>
      <c r="KNX32" s="584"/>
      <c r="KNY32" s="584"/>
      <c r="KNZ32" s="584"/>
      <c r="KOA32" s="584"/>
      <c r="KOB32" s="584"/>
      <c r="KOC32" s="584"/>
      <c r="KOD32" s="584"/>
      <c r="KOE32" s="584"/>
      <c r="KOF32" s="584"/>
      <c r="KOG32" s="584"/>
      <c r="KOH32" s="584"/>
      <c r="KOI32" s="584"/>
      <c r="KOJ32" s="584"/>
      <c r="KOK32" s="584"/>
      <c r="KOL32" s="584"/>
      <c r="KOM32" s="584"/>
      <c r="KON32" s="584"/>
      <c r="KOO32" s="584"/>
      <c r="KOP32" s="584"/>
      <c r="KOQ32" s="584"/>
      <c r="KOR32" s="584"/>
      <c r="KOS32" s="584"/>
      <c r="KOT32" s="584"/>
      <c r="KOU32" s="584"/>
      <c r="KOV32" s="584"/>
      <c r="KOW32" s="584"/>
      <c r="KOX32" s="584"/>
      <c r="KOY32" s="584"/>
      <c r="KOZ32" s="584"/>
      <c r="KPA32" s="584"/>
      <c r="KPB32" s="584"/>
      <c r="KPC32" s="584"/>
      <c r="KPD32" s="584"/>
      <c r="KPE32" s="584"/>
      <c r="KPF32" s="584"/>
      <c r="KPG32" s="584"/>
      <c r="KPH32" s="584"/>
      <c r="KPI32" s="584"/>
      <c r="KPJ32" s="584"/>
      <c r="KPK32" s="584"/>
      <c r="KPL32" s="584"/>
      <c r="KPM32" s="584"/>
      <c r="KPN32" s="584"/>
      <c r="KPO32" s="584"/>
      <c r="KPP32" s="584"/>
      <c r="KPQ32" s="584"/>
      <c r="KPR32" s="584"/>
      <c r="KPS32" s="584"/>
      <c r="KPT32" s="584"/>
      <c r="KPU32" s="584"/>
      <c r="KPV32" s="584"/>
      <c r="KPW32" s="584"/>
      <c r="KPX32" s="584"/>
      <c r="KPY32" s="584"/>
      <c r="KPZ32" s="584"/>
      <c r="KQA32" s="584"/>
      <c r="KQB32" s="584"/>
      <c r="KQC32" s="584"/>
      <c r="KQD32" s="584"/>
      <c r="KQE32" s="584"/>
      <c r="KQF32" s="584"/>
      <c r="KQG32" s="584"/>
      <c r="KQH32" s="584"/>
      <c r="KQI32" s="584"/>
      <c r="KQJ32" s="584"/>
      <c r="KQK32" s="584"/>
      <c r="KQL32" s="584"/>
      <c r="KQM32" s="584"/>
      <c r="KQN32" s="584"/>
      <c r="KQO32" s="584"/>
      <c r="KQP32" s="584"/>
      <c r="KQQ32" s="584"/>
      <c r="KQR32" s="584"/>
      <c r="KQS32" s="584"/>
      <c r="KQT32" s="584"/>
      <c r="KQU32" s="584"/>
      <c r="KQV32" s="584"/>
      <c r="KQW32" s="584"/>
      <c r="KQX32" s="584"/>
      <c r="KQY32" s="584"/>
      <c r="KQZ32" s="584"/>
      <c r="KRA32" s="584"/>
      <c r="KRB32" s="584"/>
      <c r="KRC32" s="584"/>
      <c r="KRD32" s="584"/>
      <c r="KRE32" s="584"/>
      <c r="KRF32" s="584"/>
      <c r="KRG32" s="584"/>
      <c r="KRH32" s="584"/>
      <c r="KRI32" s="584"/>
      <c r="KRJ32" s="584"/>
      <c r="KRK32" s="584"/>
      <c r="KRL32" s="584"/>
      <c r="KRM32" s="584"/>
      <c r="KRN32" s="584"/>
      <c r="KRO32" s="584"/>
      <c r="KRP32" s="584"/>
      <c r="KRQ32" s="584"/>
      <c r="KRR32" s="584"/>
      <c r="KRS32" s="584"/>
      <c r="KRT32" s="584"/>
      <c r="KRU32" s="584"/>
      <c r="KRV32" s="584"/>
      <c r="KRW32" s="584"/>
      <c r="KRX32" s="584"/>
      <c r="KRY32" s="584"/>
      <c r="KRZ32" s="584"/>
      <c r="KSA32" s="584"/>
      <c r="KSB32" s="584"/>
      <c r="KSC32" s="584"/>
      <c r="KSD32" s="584"/>
      <c r="KSE32" s="584"/>
      <c r="KSF32" s="584"/>
      <c r="KSG32" s="584"/>
      <c r="KSH32" s="584"/>
      <c r="KSI32" s="584"/>
      <c r="KSJ32" s="584"/>
      <c r="KSK32" s="584"/>
      <c r="KSL32" s="584"/>
      <c r="KSM32" s="584"/>
      <c r="KSN32" s="584"/>
      <c r="KSO32" s="584"/>
      <c r="KSP32" s="584"/>
      <c r="KSQ32" s="584"/>
      <c r="KSR32" s="584"/>
      <c r="KSS32" s="584"/>
      <c r="KST32" s="584"/>
      <c r="KSU32" s="584"/>
      <c r="KSV32" s="584"/>
      <c r="KSW32" s="584"/>
      <c r="KSX32" s="584"/>
      <c r="KSY32" s="584"/>
      <c r="KSZ32" s="584"/>
      <c r="KTA32" s="584"/>
      <c r="KTB32" s="584"/>
      <c r="KTC32" s="584"/>
      <c r="KTD32" s="584"/>
      <c r="KTE32" s="584"/>
      <c r="KTF32" s="584"/>
      <c r="KTG32" s="584"/>
      <c r="KTH32" s="584"/>
      <c r="KTI32" s="584"/>
      <c r="KTJ32" s="584"/>
      <c r="KTK32" s="584"/>
      <c r="KTL32" s="584"/>
      <c r="KTM32" s="584"/>
      <c r="KTN32" s="584"/>
      <c r="KTO32" s="584"/>
      <c r="KTP32" s="584"/>
      <c r="KTQ32" s="584"/>
      <c r="KTR32" s="584"/>
      <c r="KTS32" s="584"/>
      <c r="KTT32" s="584"/>
      <c r="KTU32" s="584"/>
      <c r="KTV32" s="584"/>
      <c r="KTW32" s="584"/>
      <c r="KTX32" s="584"/>
      <c r="KTY32" s="584"/>
      <c r="KTZ32" s="584"/>
      <c r="KUA32" s="584"/>
      <c r="KUB32" s="584"/>
      <c r="KUC32" s="584"/>
      <c r="KUD32" s="584"/>
      <c r="KUE32" s="584"/>
      <c r="KUF32" s="584"/>
      <c r="KUG32" s="584"/>
      <c r="KUH32" s="584"/>
      <c r="KUI32" s="584"/>
      <c r="KUJ32" s="584"/>
      <c r="KUK32" s="584"/>
      <c r="KUL32" s="584"/>
      <c r="KUM32" s="584"/>
      <c r="KUN32" s="584"/>
      <c r="KUO32" s="584"/>
      <c r="KUP32" s="584"/>
      <c r="KUQ32" s="584"/>
      <c r="KUR32" s="584"/>
      <c r="KUS32" s="584"/>
      <c r="KUT32" s="584"/>
      <c r="KUU32" s="584"/>
      <c r="KUV32" s="584"/>
      <c r="KUW32" s="584"/>
      <c r="KUX32" s="584"/>
      <c r="KUY32" s="584"/>
      <c r="KUZ32" s="584"/>
      <c r="KVA32" s="584"/>
      <c r="KVB32" s="584"/>
      <c r="KVC32" s="584"/>
      <c r="KVD32" s="584"/>
      <c r="KVE32" s="584"/>
      <c r="KVF32" s="584"/>
      <c r="KVG32" s="584"/>
      <c r="KVH32" s="584"/>
      <c r="KVI32" s="584"/>
      <c r="KVJ32" s="584"/>
      <c r="KVK32" s="584"/>
      <c r="KVL32" s="584"/>
      <c r="KVM32" s="584"/>
      <c r="KVN32" s="584"/>
      <c r="KVO32" s="584"/>
      <c r="KVP32" s="584"/>
      <c r="KVQ32" s="584"/>
      <c r="KVR32" s="584"/>
      <c r="KVS32" s="584"/>
      <c r="KVT32" s="584"/>
      <c r="KVU32" s="584"/>
      <c r="KVV32" s="584"/>
      <c r="KVW32" s="584"/>
      <c r="KVX32" s="584"/>
      <c r="KVY32" s="584"/>
      <c r="KVZ32" s="584"/>
      <c r="KWA32" s="584"/>
      <c r="KWB32" s="584"/>
      <c r="KWC32" s="584"/>
      <c r="KWD32" s="584"/>
      <c r="KWE32" s="584"/>
      <c r="KWF32" s="584"/>
      <c r="KWG32" s="584"/>
      <c r="KWH32" s="584"/>
      <c r="KWI32" s="584"/>
      <c r="KWJ32" s="584"/>
      <c r="KWK32" s="584"/>
      <c r="KWL32" s="584"/>
      <c r="KWM32" s="584"/>
      <c r="KWN32" s="584"/>
      <c r="KWO32" s="584"/>
      <c r="KWP32" s="584"/>
      <c r="KWQ32" s="584"/>
      <c r="KWR32" s="584"/>
      <c r="KWS32" s="584"/>
      <c r="KWT32" s="584"/>
      <c r="KWU32" s="584"/>
      <c r="KWV32" s="584"/>
      <c r="KWW32" s="584"/>
      <c r="KWX32" s="584"/>
      <c r="KWY32" s="584"/>
      <c r="KWZ32" s="584"/>
      <c r="KXA32" s="584"/>
      <c r="KXB32" s="584"/>
      <c r="KXC32" s="584"/>
      <c r="KXD32" s="584"/>
      <c r="KXE32" s="584"/>
      <c r="KXF32" s="584"/>
      <c r="KXG32" s="584"/>
      <c r="KXH32" s="584"/>
      <c r="KXI32" s="584"/>
      <c r="KXJ32" s="584"/>
      <c r="KXK32" s="584"/>
      <c r="KXL32" s="584"/>
      <c r="KXM32" s="584"/>
      <c r="KXN32" s="584"/>
      <c r="KXO32" s="584"/>
      <c r="KXP32" s="584"/>
      <c r="KXQ32" s="584"/>
      <c r="KXR32" s="584"/>
      <c r="KXS32" s="584"/>
      <c r="KXT32" s="584"/>
      <c r="KXU32" s="584"/>
      <c r="KXV32" s="584"/>
      <c r="KXW32" s="584"/>
      <c r="KXX32" s="584"/>
      <c r="KXY32" s="584"/>
      <c r="KXZ32" s="584"/>
      <c r="KYA32" s="584"/>
      <c r="KYB32" s="584"/>
      <c r="KYC32" s="584"/>
      <c r="KYD32" s="584"/>
      <c r="KYE32" s="584"/>
      <c r="KYF32" s="584"/>
      <c r="KYG32" s="584"/>
      <c r="KYH32" s="584"/>
      <c r="KYI32" s="584"/>
      <c r="KYJ32" s="584"/>
      <c r="KYK32" s="584"/>
      <c r="KYL32" s="584"/>
      <c r="KYM32" s="584"/>
      <c r="KYN32" s="584"/>
      <c r="KYO32" s="584"/>
      <c r="KYP32" s="584"/>
      <c r="KYQ32" s="584"/>
      <c r="KYR32" s="584"/>
      <c r="KYS32" s="584"/>
      <c r="KYT32" s="584"/>
      <c r="KYU32" s="584"/>
      <c r="KYV32" s="584"/>
      <c r="KYW32" s="584"/>
      <c r="KYX32" s="584"/>
      <c r="KYY32" s="584"/>
      <c r="KYZ32" s="584"/>
      <c r="KZA32" s="584"/>
      <c r="KZB32" s="584"/>
      <c r="KZC32" s="584"/>
      <c r="KZD32" s="584"/>
      <c r="KZE32" s="584"/>
      <c r="KZF32" s="584"/>
      <c r="KZG32" s="584"/>
      <c r="KZH32" s="584"/>
      <c r="KZI32" s="584"/>
      <c r="KZJ32" s="584"/>
      <c r="KZK32" s="584"/>
      <c r="KZL32" s="584"/>
      <c r="KZM32" s="584"/>
      <c r="KZN32" s="584"/>
      <c r="KZO32" s="584"/>
      <c r="KZP32" s="584"/>
      <c r="KZQ32" s="584"/>
      <c r="KZR32" s="584"/>
      <c r="KZS32" s="584"/>
      <c r="KZT32" s="584"/>
      <c r="KZU32" s="584"/>
      <c r="KZV32" s="584"/>
      <c r="KZW32" s="584"/>
      <c r="KZX32" s="584"/>
      <c r="KZY32" s="584"/>
      <c r="KZZ32" s="584"/>
      <c r="LAA32" s="584"/>
      <c r="LAB32" s="584"/>
      <c r="LAC32" s="584"/>
      <c r="LAD32" s="584"/>
      <c r="LAE32" s="584"/>
      <c r="LAF32" s="584"/>
      <c r="LAG32" s="584"/>
      <c r="LAH32" s="584"/>
      <c r="LAI32" s="584"/>
      <c r="LAJ32" s="584"/>
      <c r="LAK32" s="584"/>
      <c r="LAL32" s="584"/>
      <c r="LAM32" s="584"/>
      <c r="LAN32" s="584"/>
      <c r="LAO32" s="584"/>
      <c r="LAP32" s="584"/>
      <c r="LAQ32" s="584"/>
      <c r="LAR32" s="584"/>
      <c r="LAS32" s="584"/>
      <c r="LAT32" s="584"/>
      <c r="LAU32" s="584"/>
      <c r="LAV32" s="584"/>
      <c r="LAW32" s="584"/>
      <c r="LAX32" s="584"/>
      <c r="LAY32" s="584"/>
      <c r="LAZ32" s="584"/>
      <c r="LBA32" s="584"/>
      <c r="LBB32" s="584"/>
      <c r="LBC32" s="584"/>
      <c r="LBD32" s="584"/>
      <c r="LBE32" s="584"/>
      <c r="LBF32" s="584"/>
      <c r="LBG32" s="584"/>
      <c r="LBH32" s="584"/>
      <c r="LBI32" s="584"/>
      <c r="LBJ32" s="584"/>
      <c r="LBK32" s="584"/>
      <c r="LBL32" s="584"/>
      <c r="LBM32" s="584"/>
      <c r="LBN32" s="584"/>
      <c r="LBO32" s="584"/>
      <c r="LBP32" s="584"/>
      <c r="LBQ32" s="584"/>
      <c r="LBR32" s="584"/>
      <c r="LBS32" s="584"/>
      <c r="LBT32" s="584"/>
      <c r="LBU32" s="584"/>
      <c r="LBV32" s="584"/>
      <c r="LBW32" s="584"/>
      <c r="LBX32" s="584"/>
      <c r="LBY32" s="584"/>
      <c r="LBZ32" s="584"/>
      <c r="LCA32" s="584"/>
      <c r="LCB32" s="584"/>
      <c r="LCC32" s="584"/>
      <c r="LCD32" s="584"/>
      <c r="LCE32" s="584"/>
      <c r="LCF32" s="584"/>
      <c r="LCG32" s="584"/>
      <c r="LCH32" s="584"/>
      <c r="LCI32" s="584"/>
      <c r="LCJ32" s="584"/>
      <c r="LCK32" s="584"/>
      <c r="LCL32" s="584"/>
      <c r="LCM32" s="584"/>
      <c r="LCN32" s="584"/>
      <c r="LCO32" s="584"/>
      <c r="LCP32" s="584"/>
      <c r="LCQ32" s="584"/>
      <c r="LCR32" s="584"/>
      <c r="LCS32" s="584"/>
      <c r="LCT32" s="584"/>
      <c r="LCU32" s="584"/>
      <c r="LCV32" s="584"/>
      <c r="LCW32" s="584"/>
      <c r="LCX32" s="584"/>
      <c r="LCY32" s="584"/>
      <c r="LCZ32" s="584"/>
      <c r="LDA32" s="584"/>
      <c r="LDB32" s="584"/>
      <c r="LDC32" s="584"/>
      <c r="LDD32" s="584"/>
      <c r="LDE32" s="584"/>
      <c r="LDF32" s="584"/>
      <c r="LDG32" s="584"/>
      <c r="LDH32" s="584"/>
      <c r="LDI32" s="584"/>
      <c r="LDJ32" s="584"/>
      <c r="LDK32" s="584"/>
      <c r="LDL32" s="584"/>
      <c r="LDM32" s="584"/>
      <c r="LDN32" s="584"/>
      <c r="LDO32" s="584"/>
      <c r="LDP32" s="584"/>
      <c r="LDQ32" s="584"/>
      <c r="LDR32" s="584"/>
      <c r="LDS32" s="584"/>
      <c r="LDT32" s="584"/>
      <c r="LDU32" s="584"/>
      <c r="LDV32" s="584"/>
      <c r="LDW32" s="584"/>
      <c r="LDX32" s="584"/>
      <c r="LDY32" s="584"/>
      <c r="LDZ32" s="584"/>
      <c r="LEA32" s="584"/>
      <c r="LEB32" s="584"/>
      <c r="LEC32" s="584"/>
      <c r="LED32" s="584"/>
      <c r="LEE32" s="584"/>
      <c r="LEF32" s="584"/>
      <c r="LEG32" s="584"/>
      <c r="LEH32" s="584"/>
      <c r="LEI32" s="584"/>
      <c r="LEJ32" s="584"/>
      <c r="LEK32" s="584"/>
      <c r="LEL32" s="584"/>
      <c r="LEM32" s="584"/>
      <c r="LEN32" s="584"/>
      <c r="LEO32" s="584"/>
      <c r="LEP32" s="584"/>
      <c r="LEQ32" s="584"/>
      <c r="LER32" s="584"/>
      <c r="LES32" s="584"/>
      <c r="LET32" s="584"/>
      <c r="LEU32" s="584"/>
      <c r="LEV32" s="584"/>
      <c r="LEW32" s="584"/>
      <c r="LEX32" s="584"/>
      <c r="LEY32" s="584"/>
      <c r="LEZ32" s="584"/>
      <c r="LFA32" s="584"/>
      <c r="LFB32" s="584"/>
      <c r="LFC32" s="584"/>
      <c r="LFD32" s="584"/>
      <c r="LFE32" s="584"/>
      <c r="LFF32" s="584"/>
      <c r="LFG32" s="584"/>
      <c r="LFH32" s="584"/>
      <c r="LFI32" s="584"/>
      <c r="LFJ32" s="584"/>
      <c r="LFK32" s="584"/>
      <c r="LFL32" s="584"/>
      <c r="LFM32" s="584"/>
      <c r="LFN32" s="584"/>
      <c r="LFO32" s="584"/>
      <c r="LFP32" s="584"/>
      <c r="LFQ32" s="584"/>
      <c r="LFR32" s="584"/>
      <c r="LFS32" s="584"/>
      <c r="LFT32" s="584"/>
      <c r="LFU32" s="584"/>
      <c r="LFV32" s="584"/>
      <c r="LFW32" s="584"/>
      <c r="LFX32" s="584"/>
      <c r="LFY32" s="584"/>
      <c r="LFZ32" s="584"/>
      <c r="LGA32" s="584"/>
      <c r="LGB32" s="584"/>
      <c r="LGC32" s="584"/>
      <c r="LGD32" s="584"/>
      <c r="LGE32" s="584"/>
      <c r="LGF32" s="584"/>
      <c r="LGG32" s="584"/>
      <c r="LGH32" s="584"/>
      <c r="LGI32" s="584"/>
      <c r="LGJ32" s="584"/>
      <c r="LGK32" s="584"/>
      <c r="LGL32" s="584"/>
      <c r="LGM32" s="584"/>
      <c r="LGN32" s="584"/>
      <c r="LGO32" s="584"/>
      <c r="LGP32" s="584"/>
      <c r="LGQ32" s="584"/>
      <c r="LGR32" s="584"/>
      <c r="LGS32" s="584"/>
      <c r="LGT32" s="584"/>
      <c r="LGU32" s="584"/>
      <c r="LGV32" s="584"/>
      <c r="LGW32" s="584"/>
      <c r="LGX32" s="584"/>
      <c r="LGY32" s="584"/>
      <c r="LGZ32" s="584"/>
      <c r="LHA32" s="584"/>
      <c r="LHB32" s="584"/>
      <c r="LHC32" s="584"/>
      <c r="LHD32" s="584"/>
      <c r="LHE32" s="584"/>
      <c r="LHF32" s="584"/>
      <c r="LHG32" s="584"/>
      <c r="LHH32" s="584"/>
      <c r="LHI32" s="584"/>
      <c r="LHJ32" s="584"/>
      <c r="LHK32" s="584"/>
      <c r="LHL32" s="584"/>
      <c r="LHM32" s="584"/>
      <c r="LHN32" s="584"/>
      <c r="LHO32" s="584"/>
      <c r="LHP32" s="584"/>
      <c r="LHQ32" s="584"/>
      <c r="LHR32" s="584"/>
      <c r="LHS32" s="584"/>
      <c r="LHT32" s="584"/>
      <c r="LHU32" s="584"/>
      <c r="LHV32" s="584"/>
      <c r="LHW32" s="584"/>
      <c r="LHX32" s="584"/>
      <c r="LHY32" s="584"/>
      <c r="LHZ32" s="584"/>
      <c r="LIA32" s="584"/>
      <c r="LIB32" s="584"/>
      <c r="LIC32" s="584"/>
      <c r="LID32" s="584"/>
      <c r="LIE32" s="584"/>
      <c r="LIF32" s="584"/>
      <c r="LIG32" s="584"/>
      <c r="LIH32" s="584"/>
      <c r="LII32" s="584"/>
      <c r="LIJ32" s="584"/>
      <c r="LIK32" s="584"/>
      <c r="LIL32" s="584"/>
      <c r="LIM32" s="584"/>
      <c r="LIN32" s="584"/>
      <c r="LIO32" s="584"/>
      <c r="LIP32" s="584"/>
      <c r="LIQ32" s="584"/>
      <c r="LIR32" s="584"/>
      <c r="LIS32" s="584"/>
      <c r="LIT32" s="584"/>
      <c r="LIU32" s="584"/>
      <c r="LIV32" s="584"/>
      <c r="LIW32" s="584"/>
      <c r="LIX32" s="584"/>
      <c r="LIY32" s="584"/>
      <c r="LIZ32" s="584"/>
      <c r="LJA32" s="584"/>
      <c r="LJB32" s="584"/>
      <c r="LJC32" s="584"/>
      <c r="LJD32" s="584"/>
      <c r="LJE32" s="584"/>
      <c r="LJF32" s="584"/>
      <c r="LJG32" s="584"/>
      <c r="LJH32" s="584"/>
      <c r="LJI32" s="584"/>
      <c r="LJJ32" s="584"/>
      <c r="LJK32" s="584"/>
      <c r="LJL32" s="584"/>
      <c r="LJM32" s="584"/>
      <c r="LJN32" s="584"/>
      <c r="LJO32" s="584"/>
      <c r="LJP32" s="584"/>
      <c r="LJQ32" s="584"/>
      <c r="LJR32" s="584"/>
      <c r="LJS32" s="584"/>
      <c r="LJT32" s="584"/>
      <c r="LJU32" s="584"/>
      <c r="LJV32" s="584"/>
      <c r="LJW32" s="584"/>
      <c r="LJX32" s="584"/>
      <c r="LJY32" s="584"/>
      <c r="LJZ32" s="584"/>
      <c r="LKA32" s="584"/>
      <c r="LKB32" s="584"/>
      <c r="LKC32" s="584"/>
      <c r="LKD32" s="584"/>
      <c r="LKE32" s="584"/>
      <c r="LKF32" s="584"/>
      <c r="LKG32" s="584"/>
      <c r="LKH32" s="584"/>
      <c r="LKI32" s="584"/>
      <c r="LKJ32" s="584"/>
      <c r="LKK32" s="584"/>
      <c r="LKL32" s="584"/>
      <c r="LKM32" s="584"/>
      <c r="LKN32" s="584"/>
      <c r="LKO32" s="584"/>
      <c r="LKP32" s="584"/>
      <c r="LKQ32" s="584"/>
      <c r="LKR32" s="584"/>
      <c r="LKS32" s="584"/>
      <c r="LKT32" s="584"/>
      <c r="LKU32" s="584"/>
      <c r="LKV32" s="584"/>
      <c r="LKW32" s="584"/>
      <c r="LKX32" s="584"/>
      <c r="LKY32" s="584"/>
      <c r="LKZ32" s="584"/>
      <c r="LLA32" s="584"/>
      <c r="LLB32" s="584"/>
      <c r="LLC32" s="584"/>
      <c r="LLD32" s="584"/>
      <c r="LLE32" s="584"/>
      <c r="LLF32" s="584"/>
      <c r="LLG32" s="584"/>
      <c r="LLH32" s="584"/>
      <c r="LLI32" s="584"/>
      <c r="LLJ32" s="584"/>
      <c r="LLK32" s="584"/>
      <c r="LLL32" s="584"/>
      <c r="LLM32" s="584"/>
      <c r="LLN32" s="584"/>
      <c r="LLO32" s="584"/>
      <c r="LLP32" s="584"/>
      <c r="LLQ32" s="584"/>
      <c r="LLR32" s="584"/>
      <c r="LLS32" s="584"/>
      <c r="LLT32" s="584"/>
      <c r="LLU32" s="584"/>
      <c r="LLV32" s="584"/>
      <c r="LLW32" s="584"/>
      <c r="LLX32" s="584"/>
      <c r="LLY32" s="584"/>
      <c r="LLZ32" s="584"/>
      <c r="LMA32" s="584"/>
      <c r="LMB32" s="584"/>
      <c r="LMC32" s="584"/>
      <c r="LMD32" s="584"/>
      <c r="LME32" s="584"/>
      <c r="LMF32" s="584"/>
      <c r="LMG32" s="584"/>
      <c r="LMH32" s="584"/>
      <c r="LMI32" s="584"/>
      <c r="LMJ32" s="584"/>
      <c r="LMK32" s="584"/>
      <c r="LML32" s="584"/>
      <c r="LMM32" s="584"/>
      <c r="LMN32" s="584"/>
      <c r="LMO32" s="584"/>
      <c r="LMP32" s="584"/>
      <c r="LMQ32" s="584"/>
      <c r="LMR32" s="584"/>
      <c r="LMS32" s="584"/>
      <c r="LMT32" s="584"/>
      <c r="LMU32" s="584"/>
      <c r="LMV32" s="584"/>
      <c r="LMW32" s="584"/>
      <c r="LMX32" s="584"/>
      <c r="LMY32" s="584"/>
      <c r="LMZ32" s="584"/>
      <c r="LNA32" s="584"/>
      <c r="LNB32" s="584"/>
      <c r="LNC32" s="584"/>
      <c r="LND32" s="584"/>
      <c r="LNE32" s="584"/>
      <c r="LNF32" s="584"/>
      <c r="LNG32" s="584"/>
      <c r="LNH32" s="584"/>
      <c r="LNI32" s="584"/>
      <c r="LNJ32" s="584"/>
      <c r="LNK32" s="584"/>
      <c r="LNL32" s="584"/>
      <c r="LNM32" s="584"/>
      <c r="LNN32" s="584"/>
      <c r="LNO32" s="584"/>
      <c r="LNP32" s="584"/>
      <c r="LNQ32" s="584"/>
      <c r="LNR32" s="584"/>
      <c r="LNS32" s="584"/>
      <c r="LNT32" s="584"/>
      <c r="LNU32" s="584"/>
      <c r="LNV32" s="584"/>
      <c r="LNW32" s="584"/>
      <c r="LNX32" s="584"/>
      <c r="LNY32" s="584"/>
      <c r="LNZ32" s="584"/>
      <c r="LOA32" s="584"/>
      <c r="LOB32" s="584"/>
      <c r="LOC32" s="584"/>
      <c r="LOD32" s="584"/>
      <c r="LOE32" s="584"/>
      <c r="LOF32" s="584"/>
      <c r="LOG32" s="584"/>
      <c r="LOH32" s="584"/>
      <c r="LOI32" s="584"/>
      <c r="LOJ32" s="584"/>
      <c r="LOK32" s="584"/>
      <c r="LOL32" s="584"/>
      <c r="LOM32" s="584"/>
      <c r="LON32" s="584"/>
      <c r="LOO32" s="584"/>
      <c r="LOP32" s="584"/>
      <c r="LOQ32" s="584"/>
      <c r="LOR32" s="584"/>
      <c r="LOS32" s="584"/>
      <c r="LOT32" s="584"/>
      <c r="LOU32" s="584"/>
      <c r="LOV32" s="584"/>
      <c r="LOW32" s="584"/>
      <c r="LOX32" s="584"/>
      <c r="LOY32" s="584"/>
      <c r="LOZ32" s="584"/>
      <c r="LPA32" s="584"/>
      <c r="LPB32" s="584"/>
      <c r="LPC32" s="584"/>
      <c r="LPD32" s="584"/>
      <c r="LPE32" s="584"/>
      <c r="LPF32" s="584"/>
      <c r="LPG32" s="584"/>
      <c r="LPH32" s="584"/>
      <c r="LPI32" s="584"/>
      <c r="LPJ32" s="584"/>
      <c r="LPK32" s="584"/>
      <c r="LPL32" s="584"/>
      <c r="LPM32" s="584"/>
      <c r="LPN32" s="584"/>
      <c r="LPO32" s="584"/>
      <c r="LPP32" s="584"/>
      <c r="LPQ32" s="584"/>
      <c r="LPR32" s="584"/>
      <c r="LPS32" s="584"/>
      <c r="LPT32" s="584"/>
      <c r="LPU32" s="584"/>
      <c r="LPV32" s="584"/>
      <c r="LPW32" s="584"/>
      <c r="LPX32" s="584"/>
      <c r="LPY32" s="584"/>
      <c r="LPZ32" s="584"/>
      <c r="LQA32" s="584"/>
      <c r="LQB32" s="584"/>
      <c r="LQC32" s="584"/>
      <c r="LQD32" s="584"/>
      <c r="LQE32" s="584"/>
      <c r="LQF32" s="584"/>
      <c r="LQG32" s="584"/>
      <c r="LQH32" s="584"/>
      <c r="LQI32" s="584"/>
      <c r="LQJ32" s="584"/>
      <c r="LQK32" s="584"/>
      <c r="LQL32" s="584"/>
      <c r="LQM32" s="584"/>
      <c r="LQN32" s="584"/>
      <c r="LQO32" s="584"/>
      <c r="LQP32" s="584"/>
      <c r="LQQ32" s="584"/>
      <c r="LQR32" s="584"/>
      <c r="LQS32" s="584"/>
      <c r="LQT32" s="584"/>
      <c r="LQU32" s="584"/>
      <c r="LQV32" s="584"/>
      <c r="LQW32" s="584"/>
      <c r="LQX32" s="584"/>
      <c r="LQY32" s="584"/>
      <c r="LQZ32" s="584"/>
      <c r="LRA32" s="584"/>
      <c r="LRB32" s="584"/>
      <c r="LRC32" s="584"/>
      <c r="LRD32" s="584"/>
      <c r="LRE32" s="584"/>
      <c r="LRF32" s="584"/>
      <c r="LRG32" s="584"/>
      <c r="LRH32" s="584"/>
      <c r="LRI32" s="584"/>
      <c r="LRJ32" s="584"/>
      <c r="LRK32" s="584"/>
      <c r="LRL32" s="584"/>
      <c r="LRM32" s="584"/>
      <c r="LRN32" s="584"/>
      <c r="LRO32" s="584"/>
      <c r="LRP32" s="584"/>
      <c r="LRQ32" s="584"/>
      <c r="LRR32" s="584"/>
      <c r="LRS32" s="584"/>
      <c r="LRT32" s="584"/>
      <c r="LRU32" s="584"/>
      <c r="LRV32" s="584"/>
      <c r="LRW32" s="584"/>
      <c r="LRX32" s="584"/>
      <c r="LRY32" s="584"/>
      <c r="LRZ32" s="584"/>
      <c r="LSA32" s="584"/>
      <c r="LSB32" s="584"/>
      <c r="LSC32" s="584"/>
      <c r="LSD32" s="584"/>
      <c r="LSE32" s="584"/>
      <c r="LSF32" s="584"/>
      <c r="LSG32" s="584"/>
      <c r="LSH32" s="584"/>
      <c r="LSI32" s="584"/>
      <c r="LSJ32" s="584"/>
      <c r="LSK32" s="584"/>
      <c r="LSL32" s="584"/>
      <c r="LSM32" s="584"/>
      <c r="LSN32" s="584"/>
      <c r="LSO32" s="584"/>
      <c r="LSP32" s="584"/>
      <c r="LSQ32" s="584"/>
      <c r="LSR32" s="584"/>
      <c r="LSS32" s="584"/>
      <c r="LST32" s="584"/>
      <c r="LSU32" s="584"/>
      <c r="LSV32" s="584"/>
      <c r="LSW32" s="584"/>
      <c r="LSX32" s="584"/>
      <c r="LSY32" s="584"/>
      <c r="LSZ32" s="584"/>
      <c r="LTA32" s="584"/>
      <c r="LTB32" s="584"/>
      <c r="LTC32" s="584"/>
      <c r="LTD32" s="584"/>
      <c r="LTE32" s="584"/>
      <c r="LTF32" s="584"/>
      <c r="LTG32" s="584"/>
      <c r="LTH32" s="584"/>
      <c r="LTI32" s="584"/>
      <c r="LTJ32" s="584"/>
      <c r="LTK32" s="584"/>
      <c r="LTL32" s="584"/>
      <c r="LTM32" s="584"/>
      <c r="LTN32" s="584"/>
      <c r="LTO32" s="584"/>
      <c r="LTP32" s="584"/>
      <c r="LTQ32" s="584"/>
      <c r="LTR32" s="584"/>
      <c r="LTS32" s="584"/>
      <c r="LTT32" s="584"/>
      <c r="LTU32" s="584"/>
      <c r="LTV32" s="584"/>
      <c r="LTW32" s="584"/>
      <c r="LTX32" s="584"/>
      <c r="LTY32" s="584"/>
      <c r="LTZ32" s="584"/>
      <c r="LUA32" s="584"/>
      <c r="LUB32" s="584"/>
      <c r="LUC32" s="584"/>
      <c r="LUD32" s="584"/>
      <c r="LUE32" s="584"/>
      <c r="LUF32" s="584"/>
      <c r="LUG32" s="584"/>
      <c r="LUH32" s="584"/>
      <c r="LUI32" s="584"/>
      <c r="LUJ32" s="584"/>
      <c r="LUK32" s="584"/>
      <c r="LUL32" s="584"/>
      <c r="LUM32" s="584"/>
      <c r="LUN32" s="584"/>
      <c r="LUO32" s="584"/>
      <c r="LUP32" s="584"/>
      <c r="LUQ32" s="584"/>
      <c r="LUR32" s="584"/>
      <c r="LUS32" s="584"/>
      <c r="LUT32" s="584"/>
      <c r="LUU32" s="584"/>
      <c r="LUV32" s="584"/>
      <c r="LUW32" s="584"/>
      <c r="LUX32" s="584"/>
      <c r="LUY32" s="584"/>
      <c r="LUZ32" s="584"/>
      <c r="LVA32" s="584"/>
      <c r="LVB32" s="584"/>
      <c r="LVC32" s="584"/>
      <c r="LVD32" s="584"/>
      <c r="LVE32" s="584"/>
      <c r="LVF32" s="584"/>
      <c r="LVG32" s="584"/>
      <c r="LVH32" s="584"/>
      <c r="LVI32" s="584"/>
      <c r="LVJ32" s="584"/>
      <c r="LVK32" s="584"/>
      <c r="LVL32" s="584"/>
      <c r="LVM32" s="584"/>
      <c r="LVN32" s="584"/>
      <c r="LVO32" s="584"/>
      <c r="LVP32" s="584"/>
      <c r="LVQ32" s="584"/>
      <c r="LVR32" s="584"/>
      <c r="LVS32" s="584"/>
      <c r="LVT32" s="584"/>
      <c r="LVU32" s="584"/>
      <c r="LVV32" s="584"/>
      <c r="LVW32" s="584"/>
      <c r="LVX32" s="584"/>
      <c r="LVY32" s="584"/>
      <c r="LVZ32" s="584"/>
      <c r="LWA32" s="584"/>
      <c r="LWB32" s="584"/>
      <c r="LWC32" s="584"/>
      <c r="LWD32" s="584"/>
      <c r="LWE32" s="584"/>
      <c r="LWF32" s="584"/>
      <c r="LWG32" s="584"/>
      <c r="LWH32" s="584"/>
      <c r="LWI32" s="584"/>
      <c r="LWJ32" s="584"/>
      <c r="LWK32" s="584"/>
      <c r="LWL32" s="584"/>
      <c r="LWM32" s="584"/>
      <c r="LWN32" s="584"/>
      <c r="LWO32" s="584"/>
      <c r="LWP32" s="584"/>
      <c r="LWQ32" s="584"/>
      <c r="LWR32" s="584"/>
      <c r="LWS32" s="584"/>
      <c r="LWT32" s="584"/>
      <c r="LWU32" s="584"/>
      <c r="LWV32" s="584"/>
      <c r="LWW32" s="584"/>
      <c r="LWX32" s="584"/>
      <c r="LWY32" s="584"/>
      <c r="LWZ32" s="584"/>
      <c r="LXA32" s="584"/>
      <c r="LXB32" s="584"/>
      <c r="LXC32" s="584"/>
      <c r="LXD32" s="584"/>
      <c r="LXE32" s="584"/>
      <c r="LXF32" s="584"/>
      <c r="LXG32" s="584"/>
      <c r="LXH32" s="584"/>
      <c r="LXI32" s="584"/>
      <c r="LXJ32" s="584"/>
      <c r="LXK32" s="584"/>
      <c r="LXL32" s="584"/>
      <c r="LXM32" s="584"/>
      <c r="LXN32" s="584"/>
      <c r="LXO32" s="584"/>
      <c r="LXP32" s="584"/>
      <c r="LXQ32" s="584"/>
      <c r="LXR32" s="584"/>
      <c r="LXS32" s="584"/>
      <c r="LXT32" s="584"/>
      <c r="LXU32" s="584"/>
      <c r="LXV32" s="584"/>
      <c r="LXW32" s="584"/>
      <c r="LXX32" s="584"/>
      <c r="LXY32" s="584"/>
      <c r="LXZ32" s="584"/>
      <c r="LYA32" s="584"/>
      <c r="LYB32" s="584"/>
      <c r="LYC32" s="584"/>
      <c r="LYD32" s="584"/>
      <c r="LYE32" s="584"/>
      <c r="LYF32" s="584"/>
      <c r="LYG32" s="584"/>
      <c r="LYH32" s="584"/>
      <c r="LYI32" s="584"/>
      <c r="LYJ32" s="584"/>
      <c r="LYK32" s="584"/>
      <c r="LYL32" s="584"/>
      <c r="LYM32" s="584"/>
      <c r="LYN32" s="584"/>
      <c r="LYO32" s="584"/>
      <c r="LYP32" s="584"/>
      <c r="LYQ32" s="584"/>
      <c r="LYR32" s="584"/>
      <c r="LYS32" s="584"/>
      <c r="LYT32" s="584"/>
      <c r="LYU32" s="584"/>
      <c r="LYV32" s="584"/>
      <c r="LYW32" s="584"/>
      <c r="LYX32" s="584"/>
      <c r="LYY32" s="584"/>
      <c r="LYZ32" s="584"/>
      <c r="LZA32" s="584"/>
      <c r="LZB32" s="584"/>
      <c r="LZC32" s="584"/>
      <c r="LZD32" s="584"/>
      <c r="LZE32" s="584"/>
      <c r="LZF32" s="584"/>
      <c r="LZG32" s="584"/>
      <c r="LZH32" s="584"/>
      <c r="LZI32" s="584"/>
      <c r="LZJ32" s="584"/>
      <c r="LZK32" s="584"/>
      <c r="LZL32" s="584"/>
      <c r="LZM32" s="584"/>
      <c r="LZN32" s="584"/>
      <c r="LZO32" s="584"/>
      <c r="LZP32" s="584"/>
      <c r="LZQ32" s="584"/>
      <c r="LZR32" s="584"/>
      <c r="LZS32" s="584"/>
      <c r="LZT32" s="584"/>
      <c r="LZU32" s="584"/>
      <c r="LZV32" s="584"/>
      <c r="LZW32" s="584"/>
      <c r="LZX32" s="584"/>
      <c r="LZY32" s="584"/>
      <c r="LZZ32" s="584"/>
      <c r="MAA32" s="584"/>
      <c r="MAB32" s="584"/>
      <c r="MAC32" s="584"/>
      <c r="MAD32" s="584"/>
      <c r="MAE32" s="584"/>
      <c r="MAF32" s="584"/>
      <c r="MAG32" s="584"/>
      <c r="MAH32" s="584"/>
      <c r="MAI32" s="584"/>
      <c r="MAJ32" s="584"/>
      <c r="MAK32" s="584"/>
      <c r="MAL32" s="584"/>
      <c r="MAM32" s="584"/>
      <c r="MAN32" s="584"/>
      <c r="MAO32" s="584"/>
      <c r="MAP32" s="584"/>
      <c r="MAQ32" s="584"/>
      <c r="MAR32" s="584"/>
      <c r="MAS32" s="584"/>
      <c r="MAT32" s="584"/>
      <c r="MAU32" s="584"/>
      <c r="MAV32" s="584"/>
      <c r="MAW32" s="584"/>
      <c r="MAX32" s="584"/>
      <c r="MAY32" s="584"/>
      <c r="MAZ32" s="584"/>
      <c r="MBA32" s="584"/>
      <c r="MBB32" s="584"/>
      <c r="MBC32" s="584"/>
      <c r="MBD32" s="584"/>
      <c r="MBE32" s="584"/>
      <c r="MBF32" s="584"/>
      <c r="MBG32" s="584"/>
      <c r="MBH32" s="584"/>
      <c r="MBI32" s="584"/>
      <c r="MBJ32" s="584"/>
      <c r="MBK32" s="584"/>
      <c r="MBL32" s="584"/>
      <c r="MBM32" s="584"/>
      <c r="MBN32" s="584"/>
      <c r="MBO32" s="584"/>
      <c r="MBP32" s="584"/>
      <c r="MBQ32" s="584"/>
      <c r="MBR32" s="584"/>
      <c r="MBS32" s="584"/>
      <c r="MBT32" s="584"/>
      <c r="MBU32" s="584"/>
      <c r="MBV32" s="584"/>
      <c r="MBW32" s="584"/>
      <c r="MBX32" s="584"/>
      <c r="MBY32" s="584"/>
      <c r="MBZ32" s="584"/>
      <c r="MCA32" s="584"/>
      <c r="MCB32" s="584"/>
      <c r="MCC32" s="584"/>
      <c r="MCD32" s="584"/>
      <c r="MCE32" s="584"/>
      <c r="MCF32" s="584"/>
      <c r="MCG32" s="584"/>
      <c r="MCH32" s="584"/>
      <c r="MCI32" s="584"/>
      <c r="MCJ32" s="584"/>
      <c r="MCK32" s="584"/>
      <c r="MCL32" s="584"/>
      <c r="MCM32" s="584"/>
      <c r="MCN32" s="584"/>
      <c r="MCO32" s="584"/>
      <c r="MCP32" s="584"/>
      <c r="MCQ32" s="584"/>
      <c r="MCR32" s="584"/>
      <c r="MCS32" s="584"/>
      <c r="MCT32" s="584"/>
      <c r="MCU32" s="584"/>
      <c r="MCV32" s="584"/>
      <c r="MCW32" s="584"/>
      <c r="MCX32" s="584"/>
      <c r="MCY32" s="584"/>
      <c r="MCZ32" s="584"/>
      <c r="MDA32" s="584"/>
      <c r="MDB32" s="584"/>
      <c r="MDC32" s="584"/>
      <c r="MDD32" s="584"/>
      <c r="MDE32" s="584"/>
      <c r="MDF32" s="584"/>
      <c r="MDG32" s="584"/>
      <c r="MDH32" s="584"/>
      <c r="MDI32" s="584"/>
      <c r="MDJ32" s="584"/>
      <c r="MDK32" s="584"/>
      <c r="MDL32" s="584"/>
      <c r="MDM32" s="584"/>
      <c r="MDN32" s="584"/>
      <c r="MDO32" s="584"/>
      <c r="MDP32" s="584"/>
      <c r="MDQ32" s="584"/>
      <c r="MDR32" s="584"/>
      <c r="MDS32" s="584"/>
      <c r="MDT32" s="584"/>
      <c r="MDU32" s="584"/>
      <c r="MDV32" s="584"/>
      <c r="MDW32" s="584"/>
      <c r="MDX32" s="584"/>
      <c r="MDY32" s="584"/>
      <c r="MDZ32" s="584"/>
      <c r="MEA32" s="584"/>
      <c r="MEB32" s="584"/>
      <c r="MEC32" s="584"/>
      <c r="MED32" s="584"/>
      <c r="MEE32" s="584"/>
      <c r="MEF32" s="584"/>
      <c r="MEG32" s="584"/>
      <c r="MEH32" s="584"/>
      <c r="MEI32" s="584"/>
      <c r="MEJ32" s="584"/>
      <c r="MEK32" s="584"/>
      <c r="MEL32" s="584"/>
      <c r="MEM32" s="584"/>
      <c r="MEN32" s="584"/>
      <c r="MEO32" s="584"/>
      <c r="MEP32" s="584"/>
      <c r="MEQ32" s="584"/>
      <c r="MER32" s="584"/>
      <c r="MES32" s="584"/>
      <c r="MET32" s="584"/>
      <c r="MEU32" s="584"/>
      <c r="MEV32" s="584"/>
      <c r="MEW32" s="584"/>
      <c r="MEX32" s="584"/>
      <c r="MEY32" s="584"/>
      <c r="MEZ32" s="584"/>
      <c r="MFA32" s="584"/>
      <c r="MFB32" s="584"/>
      <c r="MFC32" s="584"/>
      <c r="MFD32" s="584"/>
      <c r="MFE32" s="584"/>
      <c r="MFF32" s="584"/>
      <c r="MFG32" s="584"/>
      <c r="MFH32" s="584"/>
      <c r="MFI32" s="584"/>
      <c r="MFJ32" s="584"/>
      <c r="MFK32" s="584"/>
      <c r="MFL32" s="584"/>
      <c r="MFM32" s="584"/>
      <c r="MFN32" s="584"/>
      <c r="MFO32" s="584"/>
      <c r="MFP32" s="584"/>
      <c r="MFQ32" s="584"/>
      <c r="MFR32" s="584"/>
      <c r="MFS32" s="584"/>
      <c r="MFT32" s="584"/>
      <c r="MFU32" s="584"/>
      <c r="MFV32" s="584"/>
      <c r="MFW32" s="584"/>
      <c r="MFX32" s="584"/>
      <c r="MFY32" s="584"/>
      <c r="MFZ32" s="584"/>
      <c r="MGA32" s="584"/>
      <c r="MGB32" s="584"/>
      <c r="MGC32" s="584"/>
      <c r="MGD32" s="584"/>
      <c r="MGE32" s="584"/>
      <c r="MGF32" s="584"/>
      <c r="MGG32" s="584"/>
      <c r="MGH32" s="584"/>
      <c r="MGI32" s="584"/>
      <c r="MGJ32" s="584"/>
      <c r="MGK32" s="584"/>
      <c r="MGL32" s="584"/>
      <c r="MGM32" s="584"/>
      <c r="MGN32" s="584"/>
      <c r="MGO32" s="584"/>
      <c r="MGP32" s="584"/>
      <c r="MGQ32" s="584"/>
      <c r="MGR32" s="584"/>
      <c r="MGS32" s="584"/>
      <c r="MGT32" s="584"/>
      <c r="MGU32" s="584"/>
      <c r="MGV32" s="584"/>
      <c r="MGW32" s="584"/>
      <c r="MGX32" s="584"/>
      <c r="MGY32" s="584"/>
      <c r="MGZ32" s="584"/>
      <c r="MHA32" s="584"/>
      <c r="MHB32" s="584"/>
      <c r="MHC32" s="584"/>
      <c r="MHD32" s="584"/>
      <c r="MHE32" s="584"/>
      <c r="MHF32" s="584"/>
      <c r="MHG32" s="584"/>
      <c r="MHH32" s="584"/>
      <c r="MHI32" s="584"/>
      <c r="MHJ32" s="584"/>
      <c r="MHK32" s="584"/>
      <c r="MHL32" s="584"/>
      <c r="MHM32" s="584"/>
      <c r="MHN32" s="584"/>
      <c r="MHO32" s="584"/>
      <c r="MHP32" s="584"/>
      <c r="MHQ32" s="584"/>
      <c r="MHR32" s="584"/>
      <c r="MHS32" s="584"/>
      <c r="MHT32" s="584"/>
      <c r="MHU32" s="584"/>
      <c r="MHV32" s="584"/>
      <c r="MHW32" s="584"/>
      <c r="MHX32" s="584"/>
      <c r="MHY32" s="584"/>
      <c r="MHZ32" s="584"/>
      <c r="MIA32" s="584"/>
      <c r="MIB32" s="584"/>
      <c r="MIC32" s="584"/>
      <c r="MID32" s="584"/>
      <c r="MIE32" s="584"/>
      <c r="MIF32" s="584"/>
      <c r="MIG32" s="584"/>
      <c r="MIH32" s="584"/>
      <c r="MII32" s="584"/>
      <c r="MIJ32" s="584"/>
      <c r="MIK32" s="584"/>
      <c r="MIL32" s="584"/>
      <c r="MIM32" s="584"/>
      <c r="MIN32" s="584"/>
      <c r="MIO32" s="584"/>
      <c r="MIP32" s="584"/>
      <c r="MIQ32" s="584"/>
      <c r="MIR32" s="584"/>
      <c r="MIS32" s="584"/>
      <c r="MIT32" s="584"/>
      <c r="MIU32" s="584"/>
      <c r="MIV32" s="584"/>
      <c r="MIW32" s="584"/>
      <c r="MIX32" s="584"/>
      <c r="MIY32" s="584"/>
      <c r="MIZ32" s="584"/>
      <c r="MJA32" s="584"/>
      <c r="MJB32" s="584"/>
      <c r="MJC32" s="584"/>
      <c r="MJD32" s="584"/>
      <c r="MJE32" s="584"/>
      <c r="MJF32" s="584"/>
      <c r="MJG32" s="584"/>
      <c r="MJH32" s="584"/>
      <c r="MJI32" s="584"/>
      <c r="MJJ32" s="584"/>
      <c r="MJK32" s="584"/>
      <c r="MJL32" s="584"/>
      <c r="MJM32" s="584"/>
      <c r="MJN32" s="584"/>
      <c r="MJO32" s="584"/>
      <c r="MJP32" s="584"/>
      <c r="MJQ32" s="584"/>
      <c r="MJR32" s="584"/>
      <c r="MJS32" s="584"/>
      <c r="MJT32" s="584"/>
      <c r="MJU32" s="584"/>
      <c r="MJV32" s="584"/>
      <c r="MJW32" s="584"/>
      <c r="MJX32" s="584"/>
      <c r="MJY32" s="584"/>
      <c r="MJZ32" s="584"/>
      <c r="MKA32" s="584"/>
      <c r="MKB32" s="584"/>
      <c r="MKC32" s="584"/>
      <c r="MKD32" s="584"/>
      <c r="MKE32" s="584"/>
      <c r="MKF32" s="584"/>
      <c r="MKG32" s="584"/>
      <c r="MKH32" s="584"/>
      <c r="MKI32" s="584"/>
      <c r="MKJ32" s="584"/>
      <c r="MKK32" s="584"/>
      <c r="MKL32" s="584"/>
      <c r="MKM32" s="584"/>
      <c r="MKN32" s="584"/>
      <c r="MKO32" s="584"/>
      <c r="MKP32" s="584"/>
      <c r="MKQ32" s="584"/>
      <c r="MKR32" s="584"/>
      <c r="MKS32" s="584"/>
      <c r="MKT32" s="584"/>
      <c r="MKU32" s="584"/>
      <c r="MKV32" s="584"/>
      <c r="MKW32" s="584"/>
      <c r="MKX32" s="584"/>
      <c r="MKY32" s="584"/>
      <c r="MKZ32" s="584"/>
      <c r="MLA32" s="584"/>
      <c r="MLB32" s="584"/>
      <c r="MLC32" s="584"/>
      <c r="MLD32" s="584"/>
      <c r="MLE32" s="584"/>
      <c r="MLF32" s="584"/>
      <c r="MLG32" s="584"/>
      <c r="MLH32" s="584"/>
      <c r="MLI32" s="584"/>
      <c r="MLJ32" s="584"/>
      <c r="MLK32" s="584"/>
      <c r="MLL32" s="584"/>
      <c r="MLM32" s="584"/>
      <c r="MLN32" s="584"/>
      <c r="MLO32" s="584"/>
      <c r="MLP32" s="584"/>
      <c r="MLQ32" s="584"/>
      <c r="MLR32" s="584"/>
      <c r="MLS32" s="584"/>
      <c r="MLT32" s="584"/>
      <c r="MLU32" s="584"/>
      <c r="MLV32" s="584"/>
      <c r="MLW32" s="584"/>
      <c r="MLX32" s="584"/>
      <c r="MLY32" s="584"/>
      <c r="MLZ32" s="584"/>
      <c r="MMA32" s="584"/>
      <c r="MMB32" s="584"/>
      <c r="MMC32" s="584"/>
      <c r="MMD32" s="584"/>
      <c r="MME32" s="584"/>
      <c r="MMF32" s="584"/>
      <c r="MMG32" s="584"/>
      <c r="MMH32" s="584"/>
      <c r="MMI32" s="584"/>
      <c r="MMJ32" s="584"/>
      <c r="MMK32" s="584"/>
      <c r="MML32" s="584"/>
      <c r="MMM32" s="584"/>
      <c r="MMN32" s="584"/>
      <c r="MMO32" s="584"/>
      <c r="MMP32" s="584"/>
      <c r="MMQ32" s="584"/>
      <c r="MMR32" s="584"/>
      <c r="MMS32" s="584"/>
      <c r="MMT32" s="584"/>
      <c r="MMU32" s="584"/>
      <c r="MMV32" s="584"/>
      <c r="MMW32" s="584"/>
      <c r="MMX32" s="584"/>
      <c r="MMY32" s="584"/>
      <c r="MMZ32" s="584"/>
      <c r="MNA32" s="584"/>
      <c r="MNB32" s="584"/>
      <c r="MNC32" s="584"/>
      <c r="MND32" s="584"/>
      <c r="MNE32" s="584"/>
      <c r="MNF32" s="584"/>
      <c r="MNG32" s="584"/>
      <c r="MNH32" s="584"/>
      <c r="MNI32" s="584"/>
      <c r="MNJ32" s="584"/>
      <c r="MNK32" s="584"/>
      <c r="MNL32" s="584"/>
      <c r="MNM32" s="584"/>
      <c r="MNN32" s="584"/>
      <c r="MNO32" s="584"/>
      <c r="MNP32" s="584"/>
      <c r="MNQ32" s="584"/>
      <c r="MNR32" s="584"/>
      <c r="MNS32" s="584"/>
      <c r="MNT32" s="584"/>
      <c r="MNU32" s="584"/>
      <c r="MNV32" s="584"/>
      <c r="MNW32" s="584"/>
      <c r="MNX32" s="584"/>
      <c r="MNY32" s="584"/>
      <c r="MNZ32" s="584"/>
      <c r="MOA32" s="584"/>
      <c r="MOB32" s="584"/>
      <c r="MOC32" s="584"/>
      <c r="MOD32" s="584"/>
      <c r="MOE32" s="584"/>
      <c r="MOF32" s="584"/>
      <c r="MOG32" s="584"/>
      <c r="MOH32" s="584"/>
      <c r="MOI32" s="584"/>
      <c r="MOJ32" s="584"/>
      <c r="MOK32" s="584"/>
      <c r="MOL32" s="584"/>
      <c r="MOM32" s="584"/>
      <c r="MON32" s="584"/>
      <c r="MOO32" s="584"/>
      <c r="MOP32" s="584"/>
      <c r="MOQ32" s="584"/>
      <c r="MOR32" s="584"/>
      <c r="MOS32" s="584"/>
      <c r="MOT32" s="584"/>
      <c r="MOU32" s="584"/>
      <c r="MOV32" s="584"/>
      <c r="MOW32" s="584"/>
      <c r="MOX32" s="584"/>
      <c r="MOY32" s="584"/>
      <c r="MOZ32" s="584"/>
      <c r="MPA32" s="584"/>
      <c r="MPB32" s="584"/>
      <c r="MPC32" s="584"/>
      <c r="MPD32" s="584"/>
      <c r="MPE32" s="584"/>
      <c r="MPF32" s="584"/>
      <c r="MPG32" s="584"/>
      <c r="MPH32" s="584"/>
      <c r="MPI32" s="584"/>
      <c r="MPJ32" s="584"/>
      <c r="MPK32" s="584"/>
      <c r="MPL32" s="584"/>
      <c r="MPM32" s="584"/>
      <c r="MPN32" s="584"/>
      <c r="MPO32" s="584"/>
      <c r="MPP32" s="584"/>
      <c r="MPQ32" s="584"/>
      <c r="MPR32" s="584"/>
      <c r="MPS32" s="584"/>
      <c r="MPT32" s="584"/>
      <c r="MPU32" s="584"/>
      <c r="MPV32" s="584"/>
      <c r="MPW32" s="584"/>
      <c r="MPX32" s="584"/>
      <c r="MPY32" s="584"/>
      <c r="MPZ32" s="584"/>
      <c r="MQA32" s="584"/>
      <c r="MQB32" s="584"/>
      <c r="MQC32" s="584"/>
      <c r="MQD32" s="584"/>
      <c r="MQE32" s="584"/>
      <c r="MQF32" s="584"/>
      <c r="MQG32" s="584"/>
      <c r="MQH32" s="584"/>
      <c r="MQI32" s="584"/>
      <c r="MQJ32" s="584"/>
      <c r="MQK32" s="584"/>
      <c r="MQL32" s="584"/>
      <c r="MQM32" s="584"/>
      <c r="MQN32" s="584"/>
      <c r="MQO32" s="584"/>
      <c r="MQP32" s="584"/>
      <c r="MQQ32" s="584"/>
      <c r="MQR32" s="584"/>
      <c r="MQS32" s="584"/>
      <c r="MQT32" s="584"/>
      <c r="MQU32" s="584"/>
      <c r="MQV32" s="584"/>
      <c r="MQW32" s="584"/>
      <c r="MQX32" s="584"/>
      <c r="MQY32" s="584"/>
      <c r="MQZ32" s="584"/>
      <c r="MRA32" s="584"/>
      <c r="MRB32" s="584"/>
      <c r="MRC32" s="584"/>
      <c r="MRD32" s="584"/>
      <c r="MRE32" s="584"/>
      <c r="MRF32" s="584"/>
      <c r="MRG32" s="584"/>
      <c r="MRH32" s="584"/>
      <c r="MRI32" s="584"/>
      <c r="MRJ32" s="584"/>
      <c r="MRK32" s="584"/>
      <c r="MRL32" s="584"/>
      <c r="MRM32" s="584"/>
      <c r="MRN32" s="584"/>
      <c r="MRO32" s="584"/>
      <c r="MRP32" s="584"/>
      <c r="MRQ32" s="584"/>
      <c r="MRR32" s="584"/>
      <c r="MRS32" s="584"/>
      <c r="MRT32" s="584"/>
      <c r="MRU32" s="584"/>
      <c r="MRV32" s="584"/>
      <c r="MRW32" s="584"/>
      <c r="MRX32" s="584"/>
      <c r="MRY32" s="584"/>
      <c r="MRZ32" s="584"/>
      <c r="MSA32" s="584"/>
      <c r="MSB32" s="584"/>
      <c r="MSC32" s="584"/>
      <c r="MSD32" s="584"/>
      <c r="MSE32" s="584"/>
      <c r="MSF32" s="584"/>
      <c r="MSG32" s="584"/>
      <c r="MSH32" s="584"/>
      <c r="MSI32" s="584"/>
      <c r="MSJ32" s="584"/>
      <c r="MSK32" s="584"/>
      <c r="MSL32" s="584"/>
      <c r="MSM32" s="584"/>
      <c r="MSN32" s="584"/>
      <c r="MSO32" s="584"/>
      <c r="MSP32" s="584"/>
      <c r="MSQ32" s="584"/>
      <c r="MSR32" s="584"/>
      <c r="MSS32" s="584"/>
      <c r="MST32" s="584"/>
      <c r="MSU32" s="584"/>
      <c r="MSV32" s="584"/>
      <c r="MSW32" s="584"/>
      <c r="MSX32" s="584"/>
      <c r="MSY32" s="584"/>
      <c r="MSZ32" s="584"/>
      <c r="MTA32" s="584"/>
      <c r="MTB32" s="584"/>
      <c r="MTC32" s="584"/>
      <c r="MTD32" s="584"/>
      <c r="MTE32" s="584"/>
      <c r="MTF32" s="584"/>
      <c r="MTG32" s="584"/>
      <c r="MTH32" s="584"/>
      <c r="MTI32" s="584"/>
      <c r="MTJ32" s="584"/>
      <c r="MTK32" s="584"/>
      <c r="MTL32" s="584"/>
      <c r="MTM32" s="584"/>
      <c r="MTN32" s="584"/>
      <c r="MTO32" s="584"/>
      <c r="MTP32" s="584"/>
      <c r="MTQ32" s="584"/>
      <c r="MTR32" s="584"/>
      <c r="MTS32" s="584"/>
      <c r="MTT32" s="584"/>
      <c r="MTU32" s="584"/>
      <c r="MTV32" s="584"/>
      <c r="MTW32" s="584"/>
      <c r="MTX32" s="584"/>
      <c r="MTY32" s="584"/>
      <c r="MTZ32" s="584"/>
      <c r="MUA32" s="584"/>
      <c r="MUB32" s="584"/>
      <c r="MUC32" s="584"/>
      <c r="MUD32" s="584"/>
      <c r="MUE32" s="584"/>
      <c r="MUF32" s="584"/>
      <c r="MUG32" s="584"/>
      <c r="MUH32" s="584"/>
      <c r="MUI32" s="584"/>
      <c r="MUJ32" s="584"/>
      <c r="MUK32" s="584"/>
      <c r="MUL32" s="584"/>
      <c r="MUM32" s="584"/>
      <c r="MUN32" s="584"/>
      <c r="MUO32" s="584"/>
      <c r="MUP32" s="584"/>
      <c r="MUQ32" s="584"/>
      <c r="MUR32" s="584"/>
      <c r="MUS32" s="584"/>
      <c r="MUT32" s="584"/>
      <c r="MUU32" s="584"/>
      <c r="MUV32" s="584"/>
      <c r="MUW32" s="584"/>
      <c r="MUX32" s="584"/>
      <c r="MUY32" s="584"/>
      <c r="MUZ32" s="584"/>
      <c r="MVA32" s="584"/>
      <c r="MVB32" s="584"/>
      <c r="MVC32" s="584"/>
      <c r="MVD32" s="584"/>
      <c r="MVE32" s="584"/>
      <c r="MVF32" s="584"/>
      <c r="MVG32" s="584"/>
      <c r="MVH32" s="584"/>
      <c r="MVI32" s="584"/>
      <c r="MVJ32" s="584"/>
      <c r="MVK32" s="584"/>
      <c r="MVL32" s="584"/>
      <c r="MVM32" s="584"/>
      <c r="MVN32" s="584"/>
      <c r="MVO32" s="584"/>
      <c r="MVP32" s="584"/>
      <c r="MVQ32" s="584"/>
      <c r="MVR32" s="584"/>
      <c r="MVS32" s="584"/>
      <c r="MVT32" s="584"/>
      <c r="MVU32" s="584"/>
      <c r="MVV32" s="584"/>
      <c r="MVW32" s="584"/>
      <c r="MVX32" s="584"/>
      <c r="MVY32" s="584"/>
      <c r="MVZ32" s="584"/>
      <c r="MWA32" s="584"/>
      <c r="MWB32" s="584"/>
      <c r="MWC32" s="584"/>
      <c r="MWD32" s="584"/>
      <c r="MWE32" s="584"/>
      <c r="MWF32" s="584"/>
      <c r="MWG32" s="584"/>
      <c r="MWH32" s="584"/>
      <c r="MWI32" s="584"/>
      <c r="MWJ32" s="584"/>
      <c r="MWK32" s="584"/>
      <c r="MWL32" s="584"/>
      <c r="MWM32" s="584"/>
      <c r="MWN32" s="584"/>
      <c r="MWO32" s="584"/>
      <c r="MWP32" s="584"/>
      <c r="MWQ32" s="584"/>
      <c r="MWR32" s="584"/>
      <c r="MWS32" s="584"/>
      <c r="MWT32" s="584"/>
      <c r="MWU32" s="584"/>
      <c r="MWV32" s="584"/>
      <c r="MWW32" s="584"/>
      <c r="MWX32" s="584"/>
      <c r="MWY32" s="584"/>
      <c r="MWZ32" s="584"/>
      <c r="MXA32" s="584"/>
      <c r="MXB32" s="584"/>
      <c r="MXC32" s="584"/>
      <c r="MXD32" s="584"/>
      <c r="MXE32" s="584"/>
      <c r="MXF32" s="584"/>
      <c r="MXG32" s="584"/>
      <c r="MXH32" s="584"/>
      <c r="MXI32" s="584"/>
      <c r="MXJ32" s="584"/>
      <c r="MXK32" s="584"/>
      <c r="MXL32" s="584"/>
      <c r="MXM32" s="584"/>
      <c r="MXN32" s="584"/>
      <c r="MXO32" s="584"/>
      <c r="MXP32" s="584"/>
      <c r="MXQ32" s="584"/>
      <c r="MXR32" s="584"/>
      <c r="MXS32" s="584"/>
      <c r="MXT32" s="584"/>
      <c r="MXU32" s="584"/>
      <c r="MXV32" s="584"/>
      <c r="MXW32" s="584"/>
      <c r="MXX32" s="584"/>
      <c r="MXY32" s="584"/>
      <c r="MXZ32" s="584"/>
      <c r="MYA32" s="584"/>
      <c r="MYB32" s="584"/>
      <c r="MYC32" s="584"/>
      <c r="MYD32" s="584"/>
      <c r="MYE32" s="584"/>
      <c r="MYF32" s="584"/>
      <c r="MYG32" s="584"/>
      <c r="MYH32" s="584"/>
      <c r="MYI32" s="584"/>
      <c r="MYJ32" s="584"/>
      <c r="MYK32" s="584"/>
      <c r="MYL32" s="584"/>
      <c r="MYM32" s="584"/>
      <c r="MYN32" s="584"/>
      <c r="MYO32" s="584"/>
      <c r="MYP32" s="584"/>
      <c r="MYQ32" s="584"/>
      <c r="MYR32" s="584"/>
      <c r="MYS32" s="584"/>
      <c r="MYT32" s="584"/>
      <c r="MYU32" s="584"/>
      <c r="MYV32" s="584"/>
      <c r="MYW32" s="584"/>
      <c r="MYX32" s="584"/>
      <c r="MYY32" s="584"/>
      <c r="MYZ32" s="584"/>
      <c r="MZA32" s="584"/>
      <c r="MZB32" s="584"/>
      <c r="MZC32" s="584"/>
      <c r="MZD32" s="584"/>
      <c r="MZE32" s="584"/>
      <c r="MZF32" s="584"/>
      <c r="MZG32" s="584"/>
      <c r="MZH32" s="584"/>
      <c r="MZI32" s="584"/>
      <c r="MZJ32" s="584"/>
      <c r="MZK32" s="584"/>
      <c r="MZL32" s="584"/>
      <c r="MZM32" s="584"/>
      <c r="MZN32" s="584"/>
      <c r="MZO32" s="584"/>
      <c r="MZP32" s="584"/>
      <c r="MZQ32" s="584"/>
      <c r="MZR32" s="584"/>
      <c r="MZS32" s="584"/>
      <c r="MZT32" s="584"/>
      <c r="MZU32" s="584"/>
      <c r="MZV32" s="584"/>
      <c r="MZW32" s="584"/>
      <c r="MZX32" s="584"/>
      <c r="MZY32" s="584"/>
      <c r="MZZ32" s="584"/>
      <c r="NAA32" s="584"/>
      <c r="NAB32" s="584"/>
      <c r="NAC32" s="584"/>
      <c r="NAD32" s="584"/>
      <c r="NAE32" s="584"/>
      <c r="NAF32" s="584"/>
      <c r="NAG32" s="584"/>
      <c r="NAH32" s="584"/>
      <c r="NAI32" s="584"/>
      <c r="NAJ32" s="584"/>
      <c r="NAK32" s="584"/>
      <c r="NAL32" s="584"/>
      <c r="NAM32" s="584"/>
      <c r="NAN32" s="584"/>
      <c r="NAO32" s="584"/>
      <c r="NAP32" s="584"/>
      <c r="NAQ32" s="584"/>
      <c r="NAR32" s="584"/>
      <c r="NAS32" s="584"/>
      <c r="NAT32" s="584"/>
      <c r="NAU32" s="584"/>
      <c r="NAV32" s="584"/>
      <c r="NAW32" s="584"/>
      <c r="NAX32" s="584"/>
      <c r="NAY32" s="584"/>
      <c r="NAZ32" s="584"/>
      <c r="NBA32" s="584"/>
      <c r="NBB32" s="584"/>
      <c r="NBC32" s="584"/>
      <c r="NBD32" s="584"/>
      <c r="NBE32" s="584"/>
      <c r="NBF32" s="584"/>
      <c r="NBG32" s="584"/>
      <c r="NBH32" s="584"/>
      <c r="NBI32" s="584"/>
      <c r="NBJ32" s="584"/>
      <c r="NBK32" s="584"/>
      <c r="NBL32" s="584"/>
      <c r="NBM32" s="584"/>
      <c r="NBN32" s="584"/>
      <c r="NBO32" s="584"/>
      <c r="NBP32" s="584"/>
      <c r="NBQ32" s="584"/>
      <c r="NBR32" s="584"/>
      <c r="NBS32" s="584"/>
      <c r="NBT32" s="584"/>
      <c r="NBU32" s="584"/>
      <c r="NBV32" s="584"/>
      <c r="NBW32" s="584"/>
      <c r="NBX32" s="584"/>
      <c r="NBY32" s="584"/>
      <c r="NBZ32" s="584"/>
      <c r="NCA32" s="584"/>
      <c r="NCB32" s="584"/>
      <c r="NCC32" s="584"/>
      <c r="NCD32" s="584"/>
      <c r="NCE32" s="584"/>
      <c r="NCF32" s="584"/>
      <c r="NCG32" s="584"/>
      <c r="NCH32" s="584"/>
      <c r="NCI32" s="584"/>
      <c r="NCJ32" s="584"/>
      <c r="NCK32" s="584"/>
      <c r="NCL32" s="584"/>
      <c r="NCM32" s="584"/>
      <c r="NCN32" s="584"/>
      <c r="NCO32" s="584"/>
      <c r="NCP32" s="584"/>
      <c r="NCQ32" s="584"/>
      <c r="NCR32" s="584"/>
      <c r="NCS32" s="584"/>
      <c r="NCT32" s="584"/>
      <c r="NCU32" s="584"/>
      <c r="NCV32" s="584"/>
      <c r="NCW32" s="584"/>
      <c r="NCX32" s="584"/>
      <c r="NCY32" s="584"/>
      <c r="NCZ32" s="584"/>
      <c r="NDA32" s="584"/>
      <c r="NDB32" s="584"/>
      <c r="NDC32" s="584"/>
      <c r="NDD32" s="584"/>
      <c r="NDE32" s="584"/>
      <c r="NDF32" s="584"/>
      <c r="NDG32" s="584"/>
      <c r="NDH32" s="584"/>
      <c r="NDI32" s="584"/>
      <c r="NDJ32" s="584"/>
      <c r="NDK32" s="584"/>
      <c r="NDL32" s="584"/>
      <c r="NDM32" s="584"/>
      <c r="NDN32" s="584"/>
      <c r="NDO32" s="584"/>
      <c r="NDP32" s="584"/>
      <c r="NDQ32" s="584"/>
      <c r="NDR32" s="584"/>
      <c r="NDS32" s="584"/>
      <c r="NDT32" s="584"/>
      <c r="NDU32" s="584"/>
      <c r="NDV32" s="584"/>
      <c r="NDW32" s="584"/>
      <c r="NDX32" s="584"/>
      <c r="NDY32" s="584"/>
      <c r="NDZ32" s="584"/>
      <c r="NEA32" s="584"/>
      <c r="NEB32" s="584"/>
      <c r="NEC32" s="584"/>
      <c r="NED32" s="584"/>
      <c r="NEE32" s="584"/>
      <c r="NEF32" s="584"/>
      <c r="NEG32" s="584"/>
      <c r="NEH32" s="584"/>
      <c r="NEI32" s="584"/>
      <c r="NEJ32" s="584"/>
      <c r="NEK32" s="584"/>
      <c r="NEL32" s="584"/>
      <c r="NEM32" s="584"/>
      <c r="NEN32" s="584"/>
      <c r="NEO32" s="584"/>
      <c r="NEP32" s="584"/>
      <c r="NEQ32" s="584"/>
      <c r="NER32" s="584"/>
      <c r="NES32" s="584"/>
      <c r="NET32" s="584"/>
      <c r="NEU32" s="584"/>
      <c r="NEV32" s="584"/>
      <c r="NEW32" s="584"/>
      <c r="NEX32" s="584"/>
      <c r="NEY32" s="584"/>
      <c r="NEZ32" s="584"/>
      <c r="NFA32" s="584"/>
      <c r="NFB32" s="584"/>
      <c r="NFC32" s="584"/>
      <c r="NFD32" s="584"/>
      <c r="NFE32" s="584"/>
      <c r="NFF32" s="584"/>
      <c r="NFG32" s="584"/>
      <c r="NFH32" s="584"/>
      <c r="NFI32" s="584"/>
      <c r="NFJ32" s="584"/>
      <c r="NFK32" s="584"/>
      <c r="NFL32" s="584"/>
      <c r="NFM32" s="584"/>
      <c r="NFN32" s="584"/>
      <c r="NFO32" s="584"/>
      <c r="NFP32" s="584"/>
      <c r="NFQ32" s="584"/>
      <c r="NFR32" s="584"/>
      <c r="NFS32" s="584"/>
      <c r="NFT32" s="584"/>
      <c r="NFU32" s="584"/>
      <c r="NFV32" s="584"/>
      <c r="NFW32" s="584"/>
      <c r="NFX32" s="584"/>
      <c r="NFY32" s="584"/>
      <c r="NFZ32" s="584"/>
      <c r="NGA32" s="584"/>
      <c r="NGB32" s="584"/>
      <c r="NGC32" s="584"/>
      <c r="NGD32" s="584"/>
      <c r="NGE32" s="584"/>
      <c r="NGF32" s="584"/>
      <c r="NGG32" s="584"/>
      <c r="NGH32" s="584"/>
      <c r="NGI32" s="584"/>
      <c r="NGJ32" s="584"/>
      <c r="NGK32" s="584"/>
      <c r="NGL32" s="584"/>
      <c r="NGM32" s="584"/>
      <c r="NGN32" s="584"/>
      <c r="NGO32" s="584"/>
      <c r="NGP32" s="584"/>
      <c r="NGQ32" s="584"/>
      <c r="NGR32" s="584"/>
      <c r="NGS32" s="584"/>
      <c r="NGT32" s="584"/>
      <c r="NGU32" s="584"/>
      <c r="NGV32" s="584"/>
      <c r="NGW32" s="584"/>
      <c r="NGX32" s="584"/>
      <c r="NGY32" s="584"/>
      <c r="NGZ32" s="584"/>
      <c r="NHA32" s="584"/>
      <c r="NHB32" s="584"/>
      <c r="NHC32" s="584"/>
      <c r="NHD32" s="584"/>
      <c r="NHE32" s="584"/>
      <c r="NHF32" s="584"/>
      <c r="NHG32" s="584"/>
      <c r="NHH32" s="584"/>
      <c r="NHI32" s="584"/>
      <c r="NHJ32" s="584"/>
      <c r="NHK32" s="584"/>
      <c r="NHL32" s="584"/>
      <c r="NHM32" s="584"/>
      <c r="NHN32" s="584"/>
      <c r="NHO32" s="584"/>
      <c r="NHP32" s="584"/>
      <c r="NHQ32" s="584"/>
      <c r="NHR32" s="584"/>
      <c r="NHS32" s="584"/>
      <c r="NHT32" s="584"/>
      <c r="NHU32" s="584"/>
      <c r="NHV32" s="584"/>
      <c r="NHW32" s="584"/>
      <c r="NHX32" s="584"/>
      <c r="NHY32" s="584"/>
      <c r="NHZ32" s="584"/>
      <c r="NIA32" s="584"/>
      <c r="NIB32" s="584"/>
      <c r="NIC32" s="584"/>
      <c r="NID32" s="584"/>
      <c r="NIE32" s="584"/>
      <c r="NIF32" s="584"/>
      <c r="NIG32" s="584"/>
      <c r="NIH32" s="584"/>
      <c r="NII32" s="584"/>
      <c r="NIJ32" s="584"/>
      <c r="NIK32" s="584"/>
      <c r="NIL32" s="584"/>
      <c r="NIM32" s="584"/>
      <c r="NIN32" s="584"/>
      <c r="NIO32" s="584"/>
      <c r="NIP32" s="584"/>
      <c r="NIQ32" s="584"/>
      <c r="NIR32" s="584"/>
      <c r="NIS32" s="584"/>
      <c r="NIT32" s="584"/>
      <c r="NIU32" s="584"/>
      <c r="NIV32" s="584"/>
      <c r="NIW32" s="584"/>
      <c r="NIX32" s="584"/>
      <c r="NIY32" s="584"/>
      <c r="NIZ32" s="584"/>
      <c r="NJA32" s="584"/>
      <c r="NJB32" s="584"/>
      <c r="NJC32" s="584"/>
      <c r="NJD32" s="584"/>
      <c r="NJE32" s="584"/>
      <c r="NJF32" s="584"/>
      <c r="NJG32" s="584"/>
      <c r="NJH32" s="584"/>
      <c r="NJI32" s="584"/>
      <c r="NJJ32" s="584"/>
      <c r="NJK32" s="584"/>
      <c r="NJL32" s="584"/>
      <c r="NJM32" s="584"/>
      <c r="NJN32" s="584"/>
      <c r="NJO32" s="584"/>
      <c r="NJP32" s="584"/>
      <c r="NJQ32" s="584"/>
      <c r="NJR32" s="584"/>
      <c r="NJS32" s="584"/>
      <c r="NJT32" s="584"/>
      <c r="NJU32" s="584"/>
      <c r="NJV32" s="584"/>
      <c r="NJW32" s="584"/>
      <c r="NJX32" s="584"/>
      <c r="NJY32" s="584"/>
      <c r="NJZ32" s="584"/>
      <c r="NKA32" s="584"/>
      <c r="NKB32" s="584"/>
      <c r="NKC32" s="584"/>
      <c r="NKD32" s="584"/>
      <c r="NKE32" s="584"/>
      <c r="NKF32" s="584"/>
      <c r="NKG32" s="584"/>
      <c r="NKH32" s="584"/>
      <c r="NKI32" s="584"/>
      <c r="NKJ32" s="584"/>
      <c r="NKK32" s="584"/>
      <c r="NKL32" s="584"/>
      <c r="NKM32" s="584"/>
      <c r="NKN32" s="584"/>
      <c r="NKO32" s="584"/>
      <c r="NKP32" s="584"/>
      <c r="NKQ32" s="584"/>
      <c r="NKR32" s="584"/>
      <c r="NKS32" s="584"/>
      <c r="NKT32" s="584"/>
      <c r="NKU32" s="584"/>
      <c r="NKV32" s="584"/>
      <c r="NKW32" s="584"/>
      <c r="NKX32" s="584"/>
      <c r="NKY32" s="584"/>
      <c r="NKZ32" s="584"/>
      <c r="NLA32" s="584"/>
      <c r="NLB32" s="584"/>
      <c r="NLC32" s="584"/>
      <c r="NLD32" s="584"/>
      <c r="NLE32" s="584"/>
      <c r="NLF32" s="584"/>
      <c r="NLG32" s="584"/>
      <c r="NLH32" s="584"/>
      <c r="NLI32" s="584"/>
      <c r="NLJ32" s="584"/>
      <c r="NLK32" s="584"/>
      <c r="NLL32" s="584"/>
      <c r="NLM32" s="584"/>
      <c r="NLN32" s="584"/>
      <c r="NLO32" s="584"/>
      <c r="NLP32" s="584"/>
      <c r="NLQ32" s="584"/>
      <c r="NLR32" s="584"/>
      <c r="NLS32" s="584"/>
      <c r="NLT32" s="584"/>
      <c r="NLU32" s="584"/>
      <c r="NLV32" s="584"/>
      <c r="NLW32" s="584"/>
      <c r="NLX32" s="584"/>
      <c r="NLY32" s="584"/>
      <c r="NLZ32" s="584"/>
      <c r="NMA32" s="584"/>
      <c r="NMB32" s="584"/>
      <c r="NMC32" s="584"/>
      <c r="NMD32" s="584"/>
      <c r="NME32" s="584"/>
      <c r="NMF32" s="584"/>
      <c r="NMG32" s="584"/>
      <c r="NMH32" s="584"/>
      <c r="NMI32" s="584"/>
      <c r="NMJ32" s="584"/>
      <c r="NMK32" s="584"/>
      <c r="NML32" s="584"/>
      <c r="NMM32" s="584"/>
      <c r="NMN32" s="584"/>
      <c r="NMO32" s="584"/>
      <c r="NMP32" s="584"/>
      <c r="NMQ32" s="584"/>
      <c r="NMR32" s="584"/>
      <c r="NMS32" s="584"/>
      <c r="NMT32" s="584"/>
      <c r="NMU32" s="584"/>
      <c r="NMV32" s="584"/>
      <c r="NMW32" s="584"/>
      <c r="NMX32" s="584"/>
      <c r="NMY32" s="584"/>
      <c r="NMZ32" s="584"/>
      <c r="NNA32" s="584"/>
      <c r="NNB32" s="584"/>
      <c r="NNC32" s="584"/>
      <c r="NND32" s="584"/>
      <c r="NNE32" s="584"/>
      <c r="NNF32" s="584"/>
      <c r="NNG32" s="584"/>
      <c r="NNH32" s="584"/>
      <c r="NNI32" s="584"/>
      <c r="NNJ32" s="584"/>
      <c r="NNK32" s="584"/>
      <c r="NNL32" s="584"/>
      <c r="NNM32" s="584"/>
      <c r="NNN32" s="584"/>
      <c r="NNO32" s="584"/>
      <c r="NNP32" s="584"/>
      <c r="NNQ32" s="584"/>
      <c r="NNR32" s="584"/>
      <c r="NNS32" s="584"/>
      <c r="NNT32" s="584"/>
      <c r="NNU32" s="584"/>
      <c r="NNV32" s="584"/>
      <c r="NNW32" s="584"/>
      <c r="NNX32" s="584"/>
      <c r="NNY32" s="584"/>
      <c r="NNZ32" s="584"/>
      <c r="NOA32" s="584"/>
      <c r="NOB32" s="584"/>
      <c r="NOC32" s="584"/>
      <c r="NOD32" s="584"/>
      <c r="NOE32" s="584"/>
      <c r="NOF32" s="584"/>
      <c r="NOG32" s="584"/>
      <c r="NOH32" s="584"/>
      <c r="NOI32" s="584"/>
      <c r="NOJ32" s="584"/>
      <c r="NOK32" s="584"/>
      <c r="NOL32" s="584"/>
      <c r="NOM32" s="584"/>
      <c r="NON32" s="584"/>
      <c r="NOO32" s="584"/>
      <c r="NOP32" s="584"/>
      <c r="NOQ32" s="584"/>
      <c r="NOR32" s="584"/>
      <c r="NOS32" s="584"/>
      <c r="NOT32" s="584"/>
      <c r="NOU32" s="584"/>
      <c r="NOV32" s="584"/>
      <c r="NOW32" s="584"/>
      <c r="NOX32" s="584"/>
      <c r="NOY32" s="584"/>
      <c r="NOZ32" s="584"/>
      <c r="NPA32" s="584"/>
      <c r="NPB32" s="584"/>
      <c r="NPC32" s="584"/>
      <c r="NPD32" s="584"/>
      <c r="NPE32" s="584"/>
      <c r="NPF32" s="584"/>
      <c r="NPG32" s="584"/>
      <c r="NPH32" s="584"/>
      <c r="NPI32" s="584"/>
      <c r="NPJ32" s="584"/>
      <c r="NPK32" s="584"/>
      <c r="NPL32" s="584"/>
      <c r="NPM32" s="584"/>
      <c r="NPN32" s="584"/>
      <c r="NPO32" s="584"/>
      <c r="NPP32" s="584"/>
      <c r="NPQ32" s="584"/>
      <c r="NPR32" s="584"/>
      <c r="NPS32" s="584"/>
      <c r="NPT32" s="584"/>
      <c r="NPU32" s="584"/>
      <c r="NPV32" s="584"/>
      <c r="NPW32" s="584"/>
      <c r="NPX32" s="584"/>
      <c r="NPY32" s="584"/>
      <c r="NPZ32" s="584"/>
      <c r="NQA32" s="584"/>
      <c r="NQB32" s="584"/>
      <c r="NQC32" s="584"/>
      <c r="NQD32" s="584"/>
      <c r="NQE32" s="584"/>
      <c r="NQF32" s="584"/>
      <c r="NQG32" s="584"/>
      <c r="NQH32" s="584"/>
      <c r="NQI32" s="584"/>
      <c r="NQJ32" s="584"/>
      <c r="NQK32" s="584"/>
      <c r="NQL32" s="584"/>
      <c r="NQM32" s="584"/>
      <c r="NQN32" s="584"/>
      <c r="NQO32" s="584"/>
      <c r="NQP32" s="584"/>
      <c r="NQQ32" s="584"/>
      <c r="NQR32" s="584"/>
      <c r="NQS32" s="584"/>
      <c r="NQT32" s="584"/>
      <c r="NQU32" s="584"/>
      <c r="NQV32" s="584"/>
      <c r="NQW32" s="584"/>
      <c r="NQX32" s="584"/>
      <c r="NQY32" s="584"/>
      <c r="NQZ32" s="584"/>
      <c r="NRA32" s="584"/>
      <c r="NRB32" s="584"/>
      <c r="NRC32" s="584"/>
      <c r="NRD32" s="584"/>
      <c r="NRE32" s="584"/>
      <c r="NRF32" s="584"/>
      <c r="NRG32" s="584"/>
      <c r="NRH32" s="584"/>
      <c r="NRI32" s="584"/>
      <c r="NRJ32" s="584"/>
      <c r="NRK32" s="584"/>
      <c r="NRL32" s="584"/>
      <c r="NRM32" s="584"/>
      <c r="NRN32" s="584"/>
      <c r="NRO32" s="584"/>
      <c r="NRP32" s="584"/>
      <c r="NRQ32" s="584"/>
      <c r="NRR32" s="584"/>
      <c r="NRS32" s="584"/>
      <c r="NRT32" s="584"/>
      <c r="NRU32" s="584"/>
      <c r="NRV32" s="584"/>
      <c r="NRW32" s="584"/>
      <c r="NRX32" s="584"/>
      <c r="NRY32" s="584"/>
      <c r="NRZ32" s="584"/>
      <c r="NSA32" s="584"/>
      <c r="NSB32" s="584"/>
      <c r="NSC32" s="584"/>
      <c r="NSD32" s="584"/>
      <c r="NSE32" s="584"/>
      <c r="NSF32" s="584"/>
      <c r="NSG32" s="584"/>
      <c r="NSH32" s="584"/>
      <c r="NSI32" s="584"/>
      <c r="NSJ32" s="584"/>
      <c r="NSK32" s="584"/>
      <c r="NSL32" s="584"/>
      <c r="NSM32" s="584"/>
      <c r="NSN32" s="584"/>
      <c r="NSO32" s="584"/>
      <c r="NSP32" s="584"/>
      <c r="NSQ32" s="584"/>
      <c r="NSR32" s="584"/>
      <c r="NSS32" s="584"/>
      <c r="NST32" s="584"/>
      <c r="NSU32" s="584"/>
      <c r="NSV32" s="584"/>
      <c r="NSW32" s="584"/>
      <c r="NSX32" s="584"/>
      <c r="NSY32" s="584"/>
      <c r="NSZ32" s="584"/>
      <c r="NTA32" s="584"/>
      <c r="NTB32" s="584"/>
      <c r="NTC32" s="584"/>
      <c r="NTD32" s="584"/>
      <c r="NTE32" s="584"/>
      <c r="NTF32" s="584"/>
      <c r="NTG32" s="584"/>
      <c r="NTH32" s="584"/>
      <c r="NTI32" s="584"/>
      <c r="NTJ32" s="584"/>
      <c r="NTK32" s="584"/>
      <c r="NTL32" s="584"/>
      <c r="NTM32" s="584"/>
      <c r="NTN32" s="584"/>
      <c r="NTO32" s="584"/>
      <c r="NTP32" s="584"/>
      <c r="NTQ32" s="584"/>
      <c r="NTR32" s="584"/>
      <c r="NTS32" s="584"/>
      <c r="NTT32" s="584"/>
      <c r="NTU32" s="584"/>
      <c r="NTV32" s="584"/>
      <c r="NTW32" s="584"/>
      <c r="NTX32" s="584"/>
      <c r="NTY32" s="584"/>
      <c r="NTZ32" s="584"/>
      <c r="NUA32" s="584"/>
      <c r="NUB32" s="584"/>
      <c r="NUC32" s="584"/>
      <c r="NUD32" s="584"/>
      <c r="NUE32" s="584"/>
      <c r="NUF32" s="584"/>
      <c r="NUG32" s="584"/>
      <c r="NUH32" s="584"/>
      <c r="NUI32" s="584"/>
      <c r="NUJ32" s="584"/>
      <c r="NUK32" s="584"/>
      <c r="NUL32" s="584"/>
      <c r="NUM32" s="584"/>
      <c r="NUN32" s="584"/>
      <c r="NUO32" s="584"/>
      <c r="NUP32" s="584"/>
      <c r="NUQ32" s="584"/>
      <c r="NUR32" s="584"/>
      <c r="NUS32" s="584"/>
      <c r="NUT32" s="584"/>
      <c r="NUU32" s="584"/>
      <c r="NUV32" s="584"/>
      <c r="NUW32" s="584"/>
      <c r="NUX32" s="584"/>
      <c r="NUY32" s="584"/>
      <c r="NUZ32" s="584"/>
      <c r="NVA32" s="584"/>
      <c r="NVB32" s="584"/>
      <c r="NVC32" s="584"/>
      <c r="NVD32" s="584"/>
      <c r="NVE32" s="584"/>
      <c r="NVF32" s="584"/>
      <c r="NVG32" s="584"/>
      <c r="NVH32" s="584"/>
      <c r="NVI32" s="584"/>
      <c r="NVJ32" s="584"/>
      <c r="NVK32" s="584"/>
      <c r="NVL32" s="584"/>
      <c r="NVM32" s="584"/>
      <c r="NVN32" s="584"/>
      <c r="NVO32" s="584"/>
      <c r="NVP32" s="584"/>
      <c r="NVQ32" s="584"/>
      <c r="NVR32" s="584"/>
      <c r="NVS32" s="584"/>
      <c r="NVT32" s="584"/>
      <c r="NVU32" s="584"/>
      <c r="NVV32" s="584"/>
      <c r="NVW32" s="584"/>
      <c r="NVX32" s="584"/>
      <c r="NVY32" s="584"/>
      <c r="NVZ32" s="584"/>
      <c r="NWA32" s="584"/>
      <c r="NWB32" s="584"/>
      <c r="NWC32" s="584"/>
      <c r="NWD32" s="584"/>
      <c r="NWE32" s="584"/>
      <c r="NWF32" s="584"/>
      <c r="NWG32" s="584"/>
      <c r="NWH32" s="584"/>
      <c r="NWI32" s="584"/>
      <c r="NWJ32" s="584"/>
      <c r="NWK32" s="584"/>
      <c r="NWL32" s="584"/>
      <c r="NWM32" s="584"/>
      <c r="NWN32" s="584"/>
      <c r="NWO32" s="584"/>
      <c r="NWP32" s="584"/>
      <c r="NWQ32" s="584"/>
      <c r="NWR32" s="584"/>
      <c r="NWS32" s="584"/>
      <c r="NWT32" s="584"/>
      <c r="NWU32" s="584"/>
      <c r="NWV32" s="584"/>
      <c r="NWW32" s="584"/>
      <c r="NWX32" s="584"/>
      <c r="NWY32" s="584"/>
      <c r="NWZ32" s="584"/>
      <c r="NXA32" s="584"/>
      <c r="NXB32" s="584"/>
      <c r="NXC32" s="584"/>
      <c r="NXD32" s="584"/>
      <c r="NXE32" s="584"/>
      <c r="NXF32" s="584"/>
      <c r="NXG32" s="584"/>
      <c r="NXH32" s="584"/>
      <c r="NXI32" s="584"/>
      <c r="NXJ32" s="584"/>
      <c r="NXK32" s="584"/>
      <c r="NXL32" s="584"/>
      <c r="NXM32" s="584"/>
      <c r="NXN32" s="584"/>
      <c r="NXO32" s="584"/>
      <c r="NXP32" s="584"/>
      <c r="NXQ32" s="584"/>
      <c r="NXR32" s="584"/>
      <c r="NXS32" s="584"/>
      <c r="NXT32" s="584"/>
      <c r="NXU32" s="584"/>
      <c r="NXV32" s="584"/>
      <c r="NXW32" s="584"/>
      <c r="NXX32" s="584"/>
      <c r="NXY32" s="584"/>
      <c r="NXZ32" s="584"/>
      <c r="NYA32" s="584"/>
      <c r="NYB32" s="584"/>
      <c r="NYC32" s="584"/>
      <c r="NYD32" s="584"/>
      <c r="NYE32" s="584"/>
      <c r="NYF32" s="584"/>
      <c r="NYG32" s="584"/>
      <c r="NYH32" s="584"/>
      <c r="NYI32" s="584"/>
      <c r="NYJ32" s="584"/>
      <c r="NYK32" s="584"/>
      <c r="NYL32" s="584"/>
      <c r="NYM32" s="584"/>
      <c r="NYN32" s="584"/>
      <c r="NYO32" s="584"/>
      <c r="NYP32" s="584"/>
      <c r="NYQ32" s="584"/>
      <c r="NYR32" s="584"/>
      <c r="NYS32" s="584"/>
      <c r="NYT32" s="584"/>
      <c r="NYU32" s="584"/>
      <c r="NYV32" s="584"/>
      <c r="NYW32" s="584"/>
      <c r="NYX32" s="584"/>
      <c r="NYY32" s="584"/>
      <c r="NYZ32" s="584"/>
      <c r="NZA32" s="584"/>
      <c r="NZB32" s="584"/>
      <c r="NZC32" s="584"/>
      <c r="NZD32" s="584"/>
      <c r="NZE32" s="584"/>
      <c r="NZF32" s="584"/>
      <c r="NZG32" s="584"/>
      <c r="NZH32" s="584"/>
      <c r="NZI32" s="584"/>
      <c r="NZJ32" s="584"/>
      <c r="NZK32" s="584"/>
      <c r="NZL32" s="584"/>
      <c r="NZM32" s="584"/>
      <c r="NZN32" s="584"/>
      <c r="NZO32" s="584"/>
      <c r="NZP32" s="584"/>
      <c r="NZQ32" s="584"/>
      <c r="NZR32" s="584"/>
      <c r="NZS32" s="584"/>
      <c r="NZT32" s="584"/>
      <c r="NZU32" s="584"/>
      <c r="NZV32" s="584"/>
      <c r="NZW32" s="584"/>
      <c r="NZX32" s="584"/>
      <c r="NZY32" s="584"/>
      <c r="NZZ32" s="584"/>
      <c r="OAA32" s="584"/>
      <c r="OAB32" s="584"/>
      <c r="OAC32" s="584"/>
      <c r="OAD32" s="584"/>
      <c r="OAE32" s="584"/>
      <c r="OAF32" s="584"/>
      <c r="OAG32" s="584"/>
      <c r="OAH32" s="584"/>
      <c r="OAI32" s="584"/>
      <c r="OAJ32" s="584"/>
      <c r="OAK32" s="584"/>
      <c r="OAL32" s="584"/>
      <c r="OAM32" s="584"/>
      <c r="OAN32" s="584"/>
      <c r="OAO32" s="584"/>
      <c r="OAP32" s="584"/>
      <c r="OAQ32" s="584"/>
      <c r="OAR32" s="584"/>
      <c r="OAS32" s="584"/>
      <c r="OAT32" s="584"/>
      <c r="OAU32" s="584"/>
      <c r="OAV32" s="584"/>
      <c r="OAW32" s="584"/>
      <c r="OAX32" s="584"/>
      <c r="OAY32" s="584"/>
      <c r="OAZ32" s="584"/>
      <c r="OBA32" s="584"/>
      <c r="OBB32" s="584"/>
      <c r="OBC32" s="584"/>
      <c r="OBD32" s="584"/>
      <c r="OBE32" s="584"/>
      <c r="OBF32" s="584"/>
      <c r="OBG32" s="584"/>
      <c r="OBH32" s="584"/>
      <c r="OBI32" s="584"/>
      <c r="OBJ32" s="584"/>
      <c r="OBK32" s="584"/>
      <c r="OBL32" s="584"/>
      <c r="OBM32" s="584"/>
      <c r="OBN32" s="584"/>
      <c r="OBO32" s="584"/>
      <c r="OBP32" s="584"/>
      <c r="OBQ32" s="584"/>
      <c r="OBR32" s="584"/>
      <c r="OBS32" s="584"/>
      <c r="OBT32" s="584"/>
      <c r="OBU32" s="584"/>
      <c r="OBV32" s="584"/>
      <c r="OBW32" s="584"/>
      <c r="OBX32" s="584"/>
      <c r="OBY32" s="584"/>
      <c r="OBZ32" s="584"/>
      <c r="OCA32" s="584"/>
      <c r="OCB32" s="584"/>
      <c r="OCC32" s="584"/>
      <c r="OCD32" s="584"/>
      <c r="OCE32" s="584"/>
      <c r="OCF32" s="584"/>
      <c r="OCG32" s="584"/>
      <c r="OCH32" s="584"/>
      <c r="OCI32" s="584"/>
      <c r="OCJ32" s="584"/>
      <c r="OCK32" s="584"/>
      <c r="OCL32" s="584"/>
      <c r="OCM32" s="584"/>
      <c r="OCN32" s="584"/>
      <c r="OCO32" s="584"/>
      <c r="OCP32" s="584"/>
      <c r="OCQ32" s="584"/>
      <c r="OCR32" s="584"/>
      <c r="OCS32" s="584"/>
      <c r="OCT32" s="584"/>
      <c r="OCU32" s="584"/>
      <c r="OCV32" s="584"/>
      <c r="OCW32" s="584"/>
      <c r="OCX32" s="584"/>
      <c r="OCY32" s="584"/>
      <c r="OCZ32" s="584"/>
      <c r="ODA32" s="584"/>
      <c r="ODB32" s="584"/>
      <c r="ODC32" s="584"/>
      <c r="ODD32" s="584"/>
      <c r="ODE32" s="584"/>
      <c r="ODF32" s="584"/>
      <c r="ODG32" s="584"/>
      <c r="ODH32" s="584"/>
      <c r="ODI32" s="584"/>
      <c r="ODJ32" s="584"/>
      <c r="ODK32" s="584"/>
      <c r="ODL32" s="584"/>
      <c r="ODM32" s="584"/>
      <c r="ODN32" s="584"/>
      <c r="ODO32" s="584"/>
      <c r="ODP32" s="584"/>
      <c r="ODQ32" s="584"/>
      <c r="ODR32" s="584"/>
      <c r="ODS32" s="584"/>
      <c r="ODT32" s="584"/>
      <c r="ODU32" s="584"/>
      <c r="ODV32" s="584"/>
      <c r="ODW32" s="584"/>
      <c r="ODX32" s="584"/>
      <c r="ODY32" s="584"/>
      <c r="ODZ32" s="584"/>
      <c r="OEA32" s="584"/>
      <c r="OEB32" s="584"/>
      <c r="OEC32" s="584"/>
      <c r="OED32" s="584"/>
      <c r="OEE32" s="584"/>
      <c r="OEF32" s="584"/>
      <c r="OEG32" s="584"/>
      <c r="OEH32" s="584"/>
      <c r="OEI32" s="584"/>
      <c r="OEJ32" s="584"/>
      <c r="OEK32" s="584"/>
      <c r="OEL32" s="584"/>
      <c r="OEM32" s="584"/>
      <c r="OEN32" s="584"/>
      <c r="OEO32" s="584"/>
      <c r="OEP32" s="584"/>
      <c r="OEQ32" s="584"/>
      <c r="OER32" s="584"/>
      <c r="OES32" s="584"/>
      <c r="OET32" s="584"/>
      <c r="OEU32" s="584"/>
      <c r="OEV32" s="584"/>
      <c r="OEW32" s="584"/>
      <c r="OEX32" s="584"/>
      <c r="OEY32" s="584"/>
      <c r="OEZ32" s="584"/>
      <c r="OFA32" s="584"/>
      <c r="OFB32" s="584"/>
      <c r="OFC32" s="584"/>
      <c r="OFD32" s="584"/>
      <c r="OFE32" s="584"/>
      <c r="OFF32" s="584"/>
      <c r="OFG32" s="584"/>
      <c r="OFH32" s="584"/>
      <c r="OFI32" s="584"/>
      <c r="OFJ32" s="584"/>
      <c r="OFK32" s="584"/>
      <c r="OFL32" s="584"/>
      <c r="OFM32" s="584"/>
      <c r="OFN32" s="584"/>
      <c r="OFO32" s="584"/>
      <c r="OFP32" s="584"/>
      <c r="OFQ32" s="584"/>
      <c r="OFR32" s="584"/>
      <c r="OFS32" s="584"/>
      <c r="OFT32" s="584"/>
      <c r="OFU32" s="584"/>
      <c r="OFV32" s="584"/>
      <c r="OFW32" s="584"/>
      <c r="OFX32" s="584"/>
      <c r="OFY32" s="584"/>
      <c r="OFZ32" s="584"/>
      <c r="OGA32" s="584"/>
      <c r="OGB32" s="584"/>
      <c r="OGC32" s="584"/>
      <c r="OGD32" s="584"/>
      <c r="OGE32" s="584"/>
      <c r="OGF32" s="584"/>
      <c r="OGG32" s="584"/>
      <c r="OGH32" s="584"/>
      <c r="OGI32" s="584"/>
      <c r="OGJ32" s="584"/>
      <c r="OGK32" s="584"/>
      <c r="OGL32" s="584"/>
      <c r="OGM32" s="584"/>
      <c r="OGN32" s="584"/>
      <c r="OGO32" s="584"/>
      <c r="OGP32" s="584"/>
      <c r="OGQ32" s="584"/>
      <c r="OGR32" s="584"/>
      <c r="OGS32" s="584"/>
      <c r="OGT32" s="584"/>
      <c r="OGU32" s="584"/>
      <c r="OGV32" s="584"/>
      <c r="OGW32" s="584"/>
      <c r="OGX32" s="584"/>
      <c r="OGY32" s="584"/>
      <c r="OGZ32" s="584"/>
      <c r="OHA32" s="584"/>
      <c r="OHB32" s="584"/>
      <c r="OHC32" s="584"/>
      <c r="OHD32" s="584"/>
      <c r="OHE32" s="584"/>
      <c r="OHF32" s="584"/>
      <c r="OHG32" s="584"/>
      <c r="OHH32" s="584"/>
      <c r="OHI32" s="584"/>
      <c r="OHJ32" s="584"/>
      <c r="OHK32" s="584"/>
      <c r="OHL32" s="584"/>
      <c r="OHM32" s="584"/>
      <c r="OHN32" s="584"/>
      <c r="OHO32" s="584"/>
      <c r="OHP32" s="584"/>
      <c r="OHQ32" s="584"/>
      <c r="OHR32" s="584"/>
      <c r="OHS32" s="584"/>
      <c r="OHT32" s="584"/>
      <c r="OHU32" s="584"/>
      <c r="OHV32" s="584"/>
      <c r="OHW32" s="584"/>
      <c r="OHX32" s="584"/>
      <c r="OHY32" s="584"/>
      <c r="OHZ32" s="584"/>
      <c r="OIA32" s="584"/>
      <c r="OIB32" s="584"/>
      <c r="OIC32" s="584"/>
      <c r="OID32" s="584"/>
      <c r="OIE32" s="584"/>
      <c r="OIF32" s="584"/>
      <c r="OIG32" s="584"/>
      <c r="OIH32" s="584"/>
      <c r="OII32" s="584"/>
      <c r="OIJ32" s="584"/>
      <c r="OIK32" s="584"/>
      <c r="OIL32" s="584"/>
      <c r="OIM32" s="584"/>
      <c r="OIN32" s="584"/>
      <c r="OIO32" s="584"/>
      <c r="OIP32" s="584"/>
      <c r="OIQ32" s="584"/>
      <c r="OIR32" s="584"/>
      <c r="OIS32" s="584"/>
      <c r="OIT32" s="584"/>
      <c r="OIU32" s="584"/>
      <c r="OIV32" s="584"/>
      <c r="OIW32" s="584"/>
      <c r="OIX32" s="584"/>
      <c r="OIY32" s="584"/>
      <c r="OIZ32" s="584"/>
      <c r="OJA32" s="584"/>
      <c r="OJB32" s="584"/>
      <c r="OJC32" s="584"/>
      <c r="OJD32" s="584"/>
      <c r="OJE32" s="584"/>
      <c r="OJF32" s="584"/>
      <c r="OJG32" s="584"/>
      <c r="OJH32" s="584"/>
      <c r="OJI32" s="584"/>
      <c r="OJJ32" s="584"/>
      <c r="OJK32" s="584"/>
      <c r="OJL32" s="584"/>
      <c r="OJM32" s="584"/>
      <c r="OJN32" s="584"/>
      <c r="OJO32" s="584"/>
      <c r="OJP32" s="584"/>
      <c r="OJQ32" s="584"/>
      <c r="OJR32" s="584"/>
      <c r="OJS32" s="584"/>
      <c r="OJT32" s="584"/>
      <c r="OJU32" s="584"/>
      <c r="OJV32" s="584"/>
      <c r="OJW32" s="584"/>
      <c r="OJX32" s="584"/>
      <c r="OJY32" s="584"/>
      <c r="OJZ32" s="584"/>
      <c r="OKA32" s="584"/>
      <c r="OKB32" s="584"/>
      <c r="OKC32" s="584"/>
      <c r="OKD32" s="584"/>
      <c r="OKE32" s="584"/>
      <c r="OKF32" s="584"/>
      <c r="OKG32" s="584"/>
      <c r="OKH32" s="584"/>
      <c r="OKI32" s="584"/>
      <c r="OKJ32" s="584"/>
      <c r="OKK32" s="584"/>
      <c r="OKL32" s="584"/>
      <c r="OKM32" s="584"/>
      <c r="OKN32" s="584"/>
      <c r="OKO32" s="584"/>
      <c r="OKP32" s="584"/>
      <c r="OKQ32" s="584"/>
      <c r="OKR32" s="584"/>
      <c r="OKS32" s="584"/>
      <c r="OKT32" s="584"/>
      <c r="OKU32" s="584"/>
      <c r="OKV32" s="584"/>
      <c r="OKW32" s="584"/>
      <c r="OKX32" s="584"/>
      <c r="OKY32" s="584"/>
      <c r="OKZ32" s="584"/>
      <c r="OLA32" s="584"/>
      <c r="OLB32" s="584"/>
      <c r="OLC32" s="584"/>
      <c r="OLD32" s="584"/>
      <c r="OLE32" s="584"/>
      <c r="OLF32" s="584"/>
      <c r="OLG32" s="584"/>
      <c r="OLH32" s="584"/>
      <c r="OLI32" s="584"/>
      <c r="OLJ32" s="584"/>
      <c r="OLK32" s="584"/>
      <c r="OLL32" s="584"/>
      <c r="OLM32" s="584"/>
      <c r="OLN32" s="584"/>
      <c r="OLO32" s="584"/>
      <c r="OLP32" s="584"/>
      <c r="OLQ32" s="584"/>
      <c r="OLR32" s="584"/>
      <c r="OLS32" s="584"/>
      <c r="OLT32" s="584"/>
      <c r="OLU32" s="584"/>
      <c r="OLV32" s="584"/>
      <c r="OLW32" s="584"/>
      <c r="OLX32" s="584"/>
      <c r="OLY32" s="584"/>
      <c r="OLZ32" s="584"/>
      <c r="OMA32" s="584"/>
      <c r="OMB32" s="584"/>
      <c r="OMC32" s="584"/>
      <c r="OMD32" s="584"/>
      <c r="OME32" s="584"/>
      <c r="OMF32" s="584"/>
      <c r="OMG32" s="584"/>
      <c r="OMH32" s="584"/>
      <c r="OMI32" s="584"/>
      <c r="OMJ32" s="584"/>
      <c r="OMK32" s="584"/>
      <c r="OML32" s="584"/>
      <c r="OMM32" s="584"/>
      <c r="OMN32" s="584"/>
      <c r="OMO32" s="584"/>
      <c r="OMP32" s="584"/>
      <c r="OMQ32" s="584"/>
      <c r="OMR32" s="584"/>
      <c r="OMS32" s="584"/>
      <c r="OMT32" s="584"/>
      <c r="OMU32" s="584"/>
      <c r="OMV32" s="584"/>
      <c r="OMW32" s="584"/>
      <c r="OMX32" s="584"/>
      <c r="OMY32" s="584"/>
      <c r="OMZ32" s="584"/>
      <c r="ONA32" s="584"/>
      <c r="ONB32" s="584"/>
      <c r="ONC32" s="584"/>
      <c r="OND32" s="584"/>
      <c r="ONE32" s="584"/>
      <c r="ONF32" s="584"/>
      <c r="ONG32" s="584"/>
      <c r="ONH32" s="584"/>
      <c r="ONI32" s="584"/>
      <c r="ONJ32" s="584"/>
      <c r="ONK32" s="584"/>
      <c r="ONL32" s="584"/>
      <c r="ONM32" s="584"/>
      <c r="ONN32" s="584"/>
      <c r="ONO32" s="584"/>
      <c r="ONP32" s="584"/>
      <c r="ONQ32" s="584"/>
      <c r="ONR32" s="584"/>
      <c r="ONS32" s="584"/>
      <c r="ONT32" s="584"/>
      <c r="ONU32" s="584"/>
      <c r="ONV32" s="584"/>
      <c r="ONW32" s="584"/>
      <c r="ONX32" s="584"/>
      <c r="ONY32" s="584"/>
      <c r="ONZ32" s="584"/>
      <c r="OOA32" s="584"/>
      <c r="OOB32" s="584"/>
      <c r="OOC32" s="584"/>
      <c r="OOD32" s="584"/>
      <c r="OOE32" s="584"/>
      <c r="OOF32" s="584"/>
      <c r="OOG32" s="584"/>
      <c r="OOH32" s="584"/>
      <c r="OOI32" s="584"/>
      <c r="OOJ32" s="584"/>
      <c r="OOK32" s="584"/>
      <c r="OOL32" s="584"/>
      <c r="OOM32" s="584"/>
      <c r="OON32" s="584"/>
      <c r="OOO32" s="584"/>
      <c r="OOP32" s="584"/>
      <c r="OOQ32" s="584"/>
      <c r="OOR32" s="584"/>
      <c r="OOS32" s="584"/>
      <c r="OOT32" s="584"/>
      <c r="OOU32" s="584"/>
      <c r="OOV32" s="584"/>
      <c r="OOW32" s="584"/>
      <c r="OOX32" s="584"/>
      <c r="OOY32" s="584"/>
      <c r="OOZ32" s="584"/>
      <c r="OPA32" s="584"/>
      <c r="OPB32" s="584"/>
      <c r="OPC32" s="584"/>
      <c r="OPD32" s="584"/>
      <c r="OPE32" s="584"/>
      <c r="OPF32" s="584"/>
      <c r="OPG32" s="584"/>
      <c r="OPH32" s="584"/>
      <c r="OPI32" s="584"/>
      <c r="OPJ32" s="584"/>
      <c r="OPK32" s="584"/>
      <c r="OPL32" s="584"/>
      <c r="OPM32" s="584"/>
      <c r="OPN32" s="584"/>
      <c r="OPO32" s="584"/>
      <c r="OPP32" s="584"/>
      <c r="OPQ32" s="584"/>
      <c r="OPR32" s="584"/>
      <c r="OPS32" s="584"/>
      <c r="OPT32" s="584"/>
      <c r="OPU32" s="584"/>
      <c r="OPV32" s="584"/>
      <c r="OPW32" s="584"/>
      <c r="OPX32" s="584"/>
      <c r="OPY32" s="584"/>
      <c r="OPZ32" s="584"/>
      <c r="OQA32" s="584"/>
      <c r="OQB32" s="584"/>
      <c r="OQC32" s="584"/>
      <c r="OQD32" s="584"/>
      <c r="OQE32" s="584"/>
      <c r="OQF32" s="584"/>
      <c r="OQG32" s="584"/>
      <c r="OQH32" s="584"/>
      <c r="OQI32" s="584"/>
      <c r="OQJ32" s="584"/>
      <c r="OQK32" s="584"/>
      <c r="OQL32" s="584"/>
      <c r="OQM32" s="584"/>
      <c r="OQN32" s="584"/>
      <c r="OQO32" s="584"/>
      <c r="OQP32" s="584"/>
      <c r="OQQ32" s="584"/>
      <c r="OQR32" s="584"/>
      <c r="OQS32" s="584"/>
      <c r="OQT32" s="584"/>
      <c r="OQU32" s="584"/>
      <c r="OQV32" s="584"/>
      <c r="OQW32" s="584"/>
      <c r="OQX32" s="584"/>
      <c r="OQY32" s="584"/>
      <c r="OQZ32" s="584"/>
      <c r="ORA32" s="584"/>
      <c r="ORB32" s="584"/>
      <c r="ORC32" s="584"/>
      <c r="ORD32" s="584"/>
      <c r="ORE32" s="584"/>
      <c r="ORF32" s="584"/>
      <c r="ORG32" s="584"/>
      <c r="ORH32" s="584"/>
      <c r="ORI32" s="584"/>
      <c r="ORJ32" s="584"/>
      <c r="ORK32" s="584"/>
      <c r="ORL32" s="584"/>
      <c r="ORM32" s="584"/>
      <c r="ORN32" s="584"/>
      <c r="ORO32" s="584"/>
      <c r="ORP32" s="584"/>
      <c r="ORQ32" s="584"/>
      <c r="ORR32" s="584"/>
      <c r="ORS32" s="584"/>
      <c r="ORT32" s="584"/>
      <c r="ORU32" s="584"/>
      <c r="ORV32" s="584"/>
      <c r="ORW32" s="584"/>
      <c r="ORX32" s="584"/>
      <c r="ORY32" s="584"/>
      <c r="ORZ32" s="584"/>
      <c r="OSA32" s="584"/>
      <c r="OSB32" s="584"/>
      <c r="OSC32" s="584"/>
      <c r="OSD32" s="584"/>
      <c r="OSE32" s="584"/>
      <c r="OSF32" s="584"/>
      <c r="OSG32" s="584"/>
      <c r="OSH32" s="584"/>
      <c r="OSI32" s="584"/>
      <c r="OSJ32" s="584"/>
      <c r="OSK32" s="584"/>
      <c r="OSL32" s="584"/>
      <c r="OSM32" s="584"/>
      <c r="OSN32" s="584"/>
      <c r="OSO32" s="584"/>
      <c r="OSP32" s="584"/>
      <c r="OSQ32" s="584"/>
      <c r="OSR32" s="584"/>
      <c r="OSS32" s="584"/>
      <c r="OST32" s="584"/>
      <c r="OSU32" s="584"/>
      <c r="OSV32" s="584"/>
      <c r="OSW32" s="584"/>
      <c r="OSX32" s="584"/>
      <c r="OSY32" s="584"/>
      <c r="OSZ32" s="584"/>
      <c r="OTA32" s="584"/>
      <c r="OTB32" s="584"/>
      <c r="OTC32" s="584"/>
      <c r="OTD32" s="584"/>
      <c r="OTE32" s="584"/>
      <c r="OTF32" s="584"/>
      <c r="OTG32" s="584"/>
      <c r="OTH32" s="584"/>
      <c r="OTI32" s="584"/>
      <c r="OTJ32" s="584"/>
      <c r="OTK32" s="584"/>
      <c r="OTL32" s="584"/>
      <c r="OTM32" s="584"/>
      <c r="OTN32" s="584"/>
      <c r="OTO32" s="584"/>
      <c r="OTP32" s="584"/>
      <c r="OTQ32" s="584"/>
      <c r="OTR32" s="584"/>
      <c r="OTS32" s="584"/>
      <c r="OTT32" s="584"/>
      <c r="OTU32" s="584"/>
      <c r="OTV32" s="584"/>
      <c r="OTW32" s="584"/>
      <c r="OTX32" s="584"/>
      <c r="OTY32" s="584"/>
      <c r="OTZ32" s="584"/>
      <c r="OUA32" s="584"/>
      <c r="OUB32" s="584"/>
      <c r="OUC32" s="584"/>
      <c r="OUD32" s="584"/>
      <c r="OUE32" s="584"/>
      <c r="OUF32" s="584"/>
      <c r="OUG32" s="584"/>
      <c r="OUH32" s="584"/>
      <c r="OUI32" s="584"/>
      <c r="OUJ32" s="584"/>
      <c r="OUK32" s="584"/>
      <c r="OUL32" s="584"/>
      <c r="OUM32" s="584"/>
      <c r="OUN32" s="584"/>
      <c r="OUO32" s="584"/>
      <c r="OUP32" s="584"/>
      <c r="OUQ32" s="584"/>
      <c r="OUR32" s="584"/>
      <c r="OUS32" s="584"/>
      <c r="OUT32" s="584"/>
      <c r="OUU32" s="584"/>
      <c r="OUV32" s="584"/>
      <c r="OUW32" s="584"/>
      <c r="OUX32" s="584"/>
      <c r="OUY32" s="584"/>
      <c r="OUZ32" s="584"/>
      <c r="OVA32" s="584"/>
      <c r="OVB32" s="584"/>
      <c r="OVC32" s="584"/>
      <c r="OVD32" s="584"/>
      <c r="OVE32" s="584"/>
      <c r="OVF32" s="584"/>
      <c r="OVG32" s="584"/>
      <c r="OVH32" s="584"/>
      <c r="OVI32" s="584"/>
      <c r="OVJ32" s="584"/>
      <c r="OVK32" s="584"/>
      <c r="OVL32" s="584"/>
      <c r="OVM32" s="584"/>
      <c r="OVN32" s="584"/>
      <c r="OVO32" s="584"/>
      <c r="OVP32" s="584"/>
      <c r="OVQ32" s="584"/>
      <c r="OVR32" s="584"/>
      <c r="OVS32" s="584"/>
      <c r="OVT32" s="584"/>
      <c r="OVU32" s="584"/>
      <c r="OVV32" s="584"/>
      <c r="OVW32" s="584"/>
      <c r="OVX32" s="584"/>
      <c r="OVY32" s="584"/>
      <c r="OVZ32" s="584"/>
      <c r="OWA32" s="584"/>
      <c r="OWB32" s="584"/>
      <c r="OWC32" s="584"/>
      <c r="OWD32" s="584"/>
      <c r="OWE32" s="584"/>
      <c r="OWF32" s="584"/>
      <c r="OWG32" s="584"/>
      <c r="OWH32" s="584"/>
      <c r="OWI32" s="584"/>
      <c r="OWJ32" s="584"/>
      <c r="OWK32" s="584"/>
      <c r="OWL32" s="584"/>
      <c r="OWM32" s="584"/>
      <c r="OWN32" s="584"/>
      <c r="OWO32" s="584"/>
      <c r="OWP32" s="584"/>
      <c r="OWQ32" s="584"/>
      <c r="OWR32" s="584"/>
      <c r="OWS32" s="584"/>
      <c r="OWT32" s="584"/>
      <c r="OWU32" s="584"/>
      <c r="OWV32" s="584"/>
      <c r="OWW32" s="584"/>
      <c r="OWX32" s="584"/>
      <c r="OWY32" s="584"/>
      <c r="OWZ32" s="584"/>
      <c r="OXA32" s="584"/>
      <c r="OXB32" s="584"/>
      <c r="OXC32" s="584"/>
      <c r="OXD32" s="584"/>
      <c r="OXE32" s="584"/>
      <c r="OXF32" s="584"/>
      <c r="OXG32" s="584"/>
      <c r="OXH32" s="584"/>
      <c r="OXI32" s="584"/>
      <c r="OXJ32" s="584"/>
      <c r="OXK32" s="584"/>
      <c r="OXL32" s="584"/>
      <c r="OXM32" s="584"/>
      <c r="OXN32" s="584"/>
      <c r="OXO32" s="584"/>
      <c r="OXP32" s="584"/>
      <c r="OXQ32" s="584"/>
      <c r="OXR32" s="584"/>
      <c r="OXS32" s="584"/>
      <c r="OXT32" s="584"/>
      <c r="OXU32" s="584"/>
      <c r="OXV32" s="584"/>
      <c r="OXW32" s="584"/>
      <c r="OXX32" s="584"/>
      <c r="OXY32" s="584"/>
      <c r="OXZ32" s="584"/>
      <c r="OYA32" s="584"/>
      <c r="OYB32" s="584"/>
      <c r="OYC32" s="584"/>
      <c r="OYD32" s="584"/>
      <c r="OYE32" s="584"/>
      <c r="OYF32" s="584"/>
      <c r="OYG32" s="584"/>
      <c r="OYH32" s="584"/>
      <c r="OYI32" s="584"/>
      <c r="OYJ32" s="584"/>
      <c r="OYK32" s="584"/>
      <c r="OYL32" s="584"/>
      <c r="OYM32" s="584"/>
      <c r="OYN32" s="584"/>
      <c r="OYO32" s="584"/>
      <c r="OYP32" s="584"/>
      <c r="OYQ32" s="584"/>
      <c r="OYR32" s="584"/>
      <c r="OYS32" s="584"/>
      <c r="OYT32" s="584"/>
      <c r="OYU32" s="584"/>
      <c r="OYV32" s="584"/>
      <c r="OYW32" s="584"/>
      <c r="OYX32" s="584"/>
      <c r="OYY32" s="584"/>
      <c r="OYZ32" s="584"/>
      <c r="OZA32" s="584"/>
      <c r="OZB32" s="584"/>
      <c r="OZC32" s="584"/>
      <c r="OZD32" s="584"/>
      <c r="OZE32" s="584"/>
      <c r="OZF32" s="584"/>
      <c r="OZG32" s="584"/>
      <c r="OZH32" s="584"/>
      <c r="OZI32" s="584"/>
      <c r="OZJ32" s="584"/>
      <c r="OZK32" s="584"/>
      <c r="OZL32" s="584"/>
      <c r="OZM32" s="584"/>
      <c r="OZN32" s="584"/>
      <c r="OZO32" s="584"/>
      <c r="OZP32" s="584"/>
      <c r="OZQ32" s="584"/>
      <c r="OZR32" s="584"/>
      <c r="OZS32" s="584"/>
      <c r="OZT32" s="584"/>
      <c r="OZU32" s="584"/>
      <c r="OZV32" s="584"/>
      <c r="OZW32" s="584"/>
      <c r="OZX32" s="584"/>
      <c r="OZY32" s="584"/>
      <c r="OZZ32" s="584"/>
      <c r="PAA32" s="584"/>
      <c r="PAB32" s="584"/>
      <c r="PAC32" s="584"/>
      <c r="PAD32" s="584"/>
      <c r="PAE32" s="584"/>
      <c r="PAF32" s="584"/>
      <c r="PAG32" s="584"/>
      <c r="PAH32" s="584"/>
      <c r="PAI32" s="584"/>
      <c r="PAJ32" s="584"/>
      <c r="PAK32" s="584"/>
      <c r="PAL32" s="584"/>
      <c r="PAM32" s="584"/>
      <c r="PAN32" s="584"/>
      <c r="PAO32" s="584"/>
      <c r="PAP32" s="584"/>
      <c r="PAQ32" s="584"/>
      <c r="PAR32" s="584"/>
      <c r="PAS32" s="584"/>
      <c r="PAT32" s="584"/>
      <c r="PAU32" s="584"/>
      <c r="PAV32" s="584"/>
      <c r="PAW32" s="584"/>
      <c r="PAX32" s="584"/>
      <c r="PAY32" s="584"/>
      <c r="PAZ32" s="584"/>
      <c r="PBA32" s="584"/>
      <c r="PBB32" s="584"/>
      <c r="PBC32" s="584"/>
      <c r="PBD32" s="584"/>
      <c r="PBE32" s="584"/>
      <c r="PBF32" s="584"/>
      <c r="PBG32" s="584"/>
      <c r="PBH32" s="584"/>
      <c r="PBI32" s="584"/>
      <c r="PBJ32" s="584"/>
      <c r="PBK32" s="584"/>
      <c r="PBL32" s="584"/>
      <c r="PBM32" s="584"/>
      <c r="PBN32" s="584"/>
      <c r="PBO32" s="584"/>
      <c r="PBP32" s="584"/>
      <c r="PBQ32" s="584"/>
      <c r="PBR32" s="584"/>
      <c r="PBS32" s="584"/>
      <c r="PBT32" s="584"/>
      <c r="PBU32" s="584"/>
      <c r="PBV32" s="584"/>
      <c r="PBW32" s="584"/>
      <c r="PBX32" s="584"/>
      <c r="PBY32" s="584"/>
      <c r="PBZ32" s="584"/>
      <c r="PCA32" s="584"/>
      <c r="PCB32" s="584"/>
      <c r="PCC32" s="584"/>
      <c r="PCD32" s="584"/>
      <c r="PCE32" s="584"/>
      <c r="PCF32" s="584"/>
      <c r="PCG32" s="584"/>
      <c r="PCH32" s="584"/>
      <c r="PCI32" s="584"/>
      <c r="PCJ32" s="584"/>
      <c r="PCK32" s="584"/>
      <c r="PCL32" s="584"/>
      <c r="PCM32" s="584"/>
      <c r="PCN32" s="584"/>
      <c r="PCO32" s="584"/>
      <c r="PCP32" s="584"/>
      <c r="PCQ32" s="584"/>
      <c r="PCR32" s="584"/>
      <c r="PCS32" s="584"/>
      <c r="PCT32" s="584"/>
      <c r="PCU32" s="584"/>
      <c r="PCV32" s="584"/>
      <c r="PCW32" s="584"/>
      <c r="PCX32" s="584"/>
      <c r="PCY32" s="584"/>
      <c r="PCZ32" s="584"/>
      <c r="PDA32" s="584"/>
      <c r="PDB32" s="584"/>
      <c r="PDC32" s="584"/>
      <c r="PDD32" s="584"/>
      <c r="PDE32" s="584"/>
      <c r="PDF32" s="584"/>
      <c r="PDG32" s="584"/>
      <c r="PDH32" s="584"/>
      <c r="PDI32" s="584"/>
      <c r="PDJ32" s="584"/>
      <c r="PDK32" s="584"/>
      <c r="PDL32" s="584"/>
      <c r="PDM32" s="584"/>
      <c r="PDN32" s="584"/>
      <c r="PDO32" s="584"/>
      <c r="PDP32" s="584"/>
      <c r="PDQ32" s="584"/>
      <c r="PDR32" s="584"/>
      <c r="PDS32" s="584"/>
      <c r="PDT32" s="584"/>
      <c r="PDU32" s="584"/>
      <c r="PDV32" s="584"/>
      <c r="PDW32" s="584"/>
      <c r="PDX32" s="584"/>
      <c r="PDY32" s="584"/>
      <c r="PDZ32" s="584"/>
      <c r="PEA32" s="584"/>
      <c r="PEB32" s="584"/>
      <c r="PEC32" s="584"/>
      <c r="PED32" s="584"/>
      <c r="PEE32" s="584"/>
      <c r="PEF32" s="584"/>
      <c r="PEG32" s="584"/>
      <c r="PEH32" s="584"/>
      <c r="PEI32" s="584"/>
      <c r="PEJ32" s="584"/>
      <c r="PEK32" s="584"/>
      <c r="PEL32" s="584"/>
      <c r="PEM32" s="584"/>
      <c r="PEN32" s="584"/>
      <c r="PEO32" s="584"/>
      <c r="PEP32" s="584"/>
      <c r="PEQ32" s="584"/>
      <c r="PER32" s="584"/>
      <c r="PES32" s="584"/>
      <c r="PET32" s="584"/>
      <c r="PEU32" s="584"/>
      <c r="PEV32" s="584"/>
      <c r="PEW32" s="584"/>
      <c r="PEX32" s="584"/>
      <c r="PEY32" s="584"/>
      <c r="PEZ32" s="584"/>
      <c r="PFA32" s="584"/>
      <c r="PFB32" s="584"/>
      <c r="PFC32" s="584"/>
      <c r="PFD32" s="584"/>
      <c r="PFE32" s="584"/>
      <c r="PFF32" s="584"/>
      <c r="PFG32" s="584"/>
      <c r="PFH32" s="584"/>
      <c r="PFI32" s="584"/>
      <c r="PFJ32" s="584"/>
      <c r="PFK32" s="584"/>
      <c r="PFL32" s="584"/>
      <c r="PFM32" s="584"/>
      <c r="PFN32" s="584"/>
      <c r="PFO32" s="584"/>
      <c r="PFP32" s="584"/>
      <c r="PFQ32" s="584"/>
      <c r="PFR32" s="584"/>
      <c r="PFS32" s="584"/>
      <c r="PFT32" s="584"/>
      <c r="PFU32" s="584"/>
      <c r="PFV32" s="584"/>
      <c r="PFW32" s="584"/>
      <c r="PFX32" s="584"/>
      <c r="PFY32" s="584"/>
      <c r="PFZ32" s="584"/>
      <c r="PGA32" s="584"/>
      <c r="PGB32" s="584"/>
      <c r="PGC32" s="584"/>
      <c r="PGD32" s="584"/>
      <c r="PGE32" s="584"/>
      <c r="PGF32" s="584"/>
      <c r="PGG32" s="584"/>
      <c r="PGH32" s="584"/>
      <c r="PGI32" s="584"/>
      <c r="PGJ32" s="584"/>
      <c r="PGK32" s="584"/>
      <c r="PGL32" s="584"/>
      <c r="PGM32" s="584"/>
      <c r="PGN32" s="584"/>
      <c r="PGO32" s="584"/>
      <c r="PGP32" s="584"/>
      <c r="PGQ32" s="584"/>
      <c r="PGR32" s="584"/>
      <c r="PGS32" s="584"/>
      <c r="PGT32" s="584"/>
      <c r="PGU32" s="584"/>
      <c r="PGV32" s="584"/>
      <c r="PGW32" s="584"/>
      <c r="PGX32" s="584"/>
      <c r="PGY32" s="584"/>
      <c r="PGZ32" s="584"/>
      <c r="PHA32" s="584"/>
      <c r="PHB32" s="584"/>
      <c r="PHC32" s="584"/>
      <c r="PHD32" s="584"/>
      <c r="PHE32" s="584"/>
      <c r="PHF32" s="584"/>
      <c r="PHG32" s="584"/>
      <c r="PHH32" s="584"/>
      <c r="PHI32" s="584"/>
      <c r="PHJ32" s="584"/>
      <c r="PHK32" s="584"/>
      <c r="PHL32" s="584"/>
      <c r="PHM32" s="584"/>
      <c r="PHN32" s="584"/>
      <c r="PHO32" s="584"/>
      <c r="PHP32" s="584"/>
      <c r="PHQ32" s="584"/>
      <c r="PHR32" s="584"/>
      <c r="PHS32" s="584"/>
      <c r="PHT32" s="584"/>
      <c r="PHU32" s="584"/>
      <c r="PHV32" s="584"/>
      <c r="PHW32" s="584"/>
      <c r="PHX32" s="584"/>
      <c r="PHY32" s="584"/>
      <c r="PHZ32" s="584"/>
      <c r="PIA32" s="584"/>
      <c r="PIB32" s="584"/>
      <c r="PIC32" s="584"/>
      <c r="PID32" s="584"/>
      <c r="PIE32" s="584"/>
      <c r="PIF32" s="584"/>
      <c r="PIG32" s="584"/>
      <c r="PIH32" s="584"/>
      <c r="PII32" s="584"/>
      <c r="PIJ32" s="584"/>
      <c r="PIK32" s="584"/>
      <c r="PIL32" s="584"/>
      <c r="PIM32" s="584"/>
      <c r="PIN32" s="584"/>
      <c r="PIO32" s="584"/>
      <c r="PIP32" s="584"/>
      <c r="PIQ32" s="584"/>
      <c r="PIR32" s="584"/>
      <c r="PIS32" s="584"/>
      <c r="PIT32" s="584"/>
      <c r="PIU32" s="584"/>
      <c r="PIV32" s="584"/>
      <c r="PIW32" s="584"/>
      <c r="PIX32" s="584"/>
      <c r="PIY32" s="584"/>
      <c r="PIZ32" s="584"/>
      <c r="PJA32" s="584"/>
      <c r="PJB32" s="584"/>
      <c r="PJC32" s="584"/>
      <c r="PJD32" s="584"/>
      <c r="PJE32" s="584"/>
      <c r="PJF32" s="584"/>
      <c r="PJG32" s="584"/>
      <c r="PJH32" s="584"/>
      <c r="PJI32" s="584"/>
      <c r="PJJ32" s="584"/>
      <c r="PJK32" s="584"/>
      <c r="PJL32" s="584"/>
      <c r="PJM32" s="584"/>
      <c r="PJN32" s="584"/>
      <c r="PJO32" s="584"/>
      <c r="PJP32" s="584"/>
      <c r="PJQ32" s="584"/>
      <c r="PJR32" s="584"/>
      <c r="PJS32" s="584"/>
      <c r="PJT32" s="584"/>
      <c r="PJU32" s="584"/>
      <c r="PJV32" s="584"/>
      <c r="PJW32" s="584"/>
      <c r="PJX32" s="584"/>
      <c r="PJY32" s="584"/>
      <c r="PJZ32" s="584"/>
      <c r="PKA32" s="584"/>
      <c r="PKB32" s="584"/>
      <c r="PKC32" s="584"/>
      <c r="PKD32" s="584"/>
      <c r="PKE32" s="584"/>
      <c r="PKF32" s="584"/>
      <c r="PKG32" s="584"/>
      <c r="PKH32" s="584"/>
      <c r="PKI32" s="584"/>
      <c r="PKJ32" s="584"/>
      <c r="PKK32" s="584"/>
      <c r="PKL32" s="584"/>
      <c r="PKM32" s="584"/>
      <c r="PKN32" s="584"/>
      <c r="PKO32" s="584"/>
      <c r="PKP32" s="584"/>
      <c r="PKQ32" s="584"/>
      <c r="PKR32" s="584"/>
      <c r="PKS32" s="584"/>
      <c r="PKT32" s="584"/>
      <c r="PKU32" s="584"/>
      <c r="PKV32" s="584"/>
      <c r="PKW32" s="584"/>
      <c r="PKX32" s="584"/>
      <c r="PKY32" s="584"/>
      <c r="PKZ32" s="584"/>
      <c r="PLA32" s="584"/>
      <c r="PLB32" s="584"/>
      <c r="PLC32" s="584"/>
      <c r="PLD32" s="584"/>
      <c r="PLE32" s="584"/>
      <c r="PLF32" s="584"/>
      <c r="PLG32" s="584"/>
      <c r="PLH32" s="584"/>
      <c r="PLI32" s="584"/>
      <c r="PLJ32" s="584"/>
      <c r="PLK32" s="584"/>
      <c r="PLL32" s="584"/>
      <c r="PLM32" s="584"/>
      <c r="PLN32" s="584"/>
      <c r="PLO32" s="584"/>
      <c r="PLP32" s="584"/>
      <c r="PLQ32" s="584"/>
      <c r="PLR32" s="584"/>
      <c r="PLS32" s="584"/>
      <c r="PLT32" s="584"/>
      <c r="PLU32" s="584"/>
      <c r="PLV32" s="584"/>
      <c r="PLW32" s="584"/>
      <c r="PLX32" s="584"/>
      <c r="PLY32" s="584"/>
      <c r="PLZ32" s="584"/>
      <c r="PMA32" s="584"/>
      <c r="PMB32" s="584"/>
      <c r="PMC32" s="584"/>
      <c r="PMD32" s="584"/>
      <c r="PME32" s="584"/>
      <c r="PMF32" s="584"/>
      <c r="PMG32" s="584"/>
      <c r="PMH32" s="584"/>
      <c r="PMI32" s="584"/>
      <c r="PMJ32" s="584"/>
      <c r="PMK32" s="584"/>
      <c r="PML32" s="584"/>
      <c r="PMM32" s="584"/>
      <c r="PMN32" s="584"/>
      <c r="PMO32" s="584"/>
      <c r="PMP32" s="584"/>
      <c r="PMQ32" s="584"/>
      <c r="PMR32" s="584"/>
      <c r="PMS32" s="584"/>
      <c r="PMT32" s="584"/>
      <c r="PMU32" s="584"/>
      <c r="PMV32" s="584"/>
      <c r="PMW32" s="584"/>
      <c r="PMX32" s="584"/>
      <c r="PMY32" s="584"/>
      <c r="PMZ32" s="584"/>
      <c r="PNA32" s="584"/>
      <c r="PNB32" s="584"/>
      <c r="PNC32" s="584"/>
      <c r="PND32" s="584"/>
      <c r="PNE32" s="584"/>
      <c r="PNF32" s="584"/>
      <c r="PNG32" s="584"/>
      <c r="PNH32" s="584"/>
      <c r="PNI32" s="584"/>
      <c r="PNJ32" s="584"/>
      <c r="PNK32" s="584"/>
      <c r="PNL32" s="584"/>
      <c r="PNM32" s="584"/>
      <c r="PNN32" s="584"/>
      <c r="PNO32" s="584"/>
      <c r="PNP32" s="584"/>
      <c r="PNQ32" s="584"/>
      <c r="PNR32" s="584"/>
      <c r="PNS32" s="584"/>
      <c r="PNT32" s="584"/>
      <c r="PNU32" s="584"/>
      <c r="PNV32" s="584"/>
      <c r="PNW32" s="584"/>
      <c r="PNX32" s="584"/>
      <c r="PNY32" s="584"/>
      <c r="PNZ32" s="584"/>
      <c r="POA32" s="584"/>
      <c r="POB32" s="584"/>
      <c r="POC32" s="584"/>
      <c r="POD32" s="584"/>
      <c r="POE32" s="584"/>
      <c r="POF32" s="584"/>
      <c r="POG32" s="584"/>
      <c r="POH32" s="584"/>
      <c r="POI32" s="584"/>
      <c r="POJ32" s="584"/>
      <c r="POK32" s="584"/>
      <c r="POL32" s="584"/>
      <c r="POM32" s="584"/>
      <c r="PON32" s="584"/>
      <c r="POO32" s="584"/>
      <c r="POP32" s="584"/>
      <c r="POQ32" s="584"/>
      <c r="POR32" s="584"/>
      <c r="POS32" s="584"/>
      <c r="POT32" s="584"/>
      <c r="POU32" s="584"/>
      <c r="POV32" s="584"/>
      <c r="POW32" s="584"/>
      <c r="POX32" s="584"/>
      <c r="POY32" s="584"/>
      <c r="POZ32" s="584"/>
      <c r="PPA32" s="584"/>
      <c r="PPB32" s="584"/>
      <c r="PPC32" s="584"/>
      <c r="PPD32" s="584"/>
      <c r="PPE32" s="584"/>
      <c r="PPF32" s="584"/>
      <c r="PPG32" s="584"/>
      <c r="PPH32" s="584"/>
      <c r="PPI32" s="584"/>
      <c r="PPJ32" s="584"/>
      <c r="PPK32" s="584"/>
      <c r="PPL32" s="584"/>
      <c r="PPM32" s="584"/>
      <c r="PPN32" s="584"/>
      <c r="PPO32" s="584"/>
      <c r="PPP32" s="584"/>
      <c r="PPQ32" s="584"/>
      <c r="PPR32" s="584"/>
      <c r="PPS32" s="584"/>
      <c r="PPT32" s="584"/>
      <c r="PPU32" s="584"/>
      <c r="PPV32" s="584"/>
      <c r="PPW32" s="584"/>
      <c r="PPX32" s="584"/>
      <c r="PPY32" s="584"/>
      <c r="PPZ32" s="584"/>
      <c r="PQA32" s="584"/>
      <c r="PQB32" s="584"/>
      <c r="PQC32" s="584"/>
      <c r="PQD32" s="584"/>
      <c r="PQE32" s="584"/>
      <c r="PQF32" s="584"/>
      <c r="PQG32" s="584"/>
      <c r="PQH32" s="584"/>
      <c r="PQI32" s="584"/>
      <c r="PQJ32" s="584"/>
      <c r="PQK32" s="584"/>
      <c r="PQL32" s="584"/>
      <c r="PQM32" s="584"/>
      <c r="PQN32" s="584"/>
      <c r="PQO32" s="584"/>
      <c r="PQP32" s="584"/>
      <c r="PQQ32" s="584"/>
      <c r="PQR32" s="584"/>
      <c r="PQS32" s="584"/>
      <c r="PQT32" s="584"/>
      <c r="PQU32" s="584"/>
      <c r="PQV32" s="584"/>
      <c r="PQW32" s="584"/>
      <c r="PQX32" s="584"/>
      <c r="PQY32" s="584"/>
      <c r="PQZ32" s="584"/>
      <c r="PRA32" s="584"/>
      <c r="PRB32" s="584"/>
      <c r="PRC32" s="584"/>
      <c r="PRD32" s="584"/>
      <c r="PRE32" s="584"/>
      <c r="PRF32" s="584"/>
      <c r="PRG32" s="584"/>
      <c r="PRH32" s="584"/>
      <c r="PRI32" s="584"/>
      <c r="PRJ32" s="584"/>
      <c r="PRK32" s="584"/>
      <c r="PRL32" s="584"/>
      <c r="PRM32" s="584"/>
      <c r="PRN32" s="584"/>
      <c r="PRO32" s="584"/>
      <c r="PRP32" s="584"/>
      <c r="PRQ32" s="584"/>
      <c r="PRR32" s="584"/>
      <c r="PRS32" s="584"/>
      <c r="PRT32" s="584"/>
      <c r="PRU32" s="584"/>
      <c r="PRV32" s="584"/>
      <c r="PRW32" s="584"/>
      <c r="PRX32" s="584"/>
      <c r="PRY32" s="584"/>
      <c r="PRZ32" s="584"/>
      <c r="PSA32" s="584"/>
      <c r="PSB32" s="584"/>
      <c r="PSC32" s="584"/>
      <c r="PSD32" s="584"/>
      <c r="PSE32" s="584"/>
      <c r="PSF32" s="584"/>
      <c r="PSG32" s="584"/>
      <c r="PSH32" s="584"/>
      <c r="PSI32" s="584"/>
      <c r="PSJ32" s="584"/>
      <c r="PSK32" s="584"/>
      <c r="PSL32" s="584"/>
      <c r="PSM32" s="584"/>
      <c r="PSN32" s="584"/>
      <c r="PSO32" s="584"/>
      <c r="PSP32" s="584"/>
      <c r="PSQ32" s="584"/>
      <c r="PSR32" s="584"/>
      <c r="PSS32" s="584"/>
      <c r="PST32" s="584"/>
      <c r="PSU32" s="584"/>
      <c r="PSV32" s="584"/>
      <c r="PSW32" s="584"/>
      <c r="PSX32" s="584"/>
      <c r="PSY32" s="584"/>
      <c r="PSZ32" s="584"/>
      <c r="PTA32" s="584"/>
      <c r="PTB32" s="584"/>
      <c r="PTC32" s="584"/>
      <c r="PTD32" s="584"/>
      <c r="PTE32" s="584"/>
      <c r="PTF32" s="584"/>
      <c r="PTG32" s="584"/>
      <c r="PTH32" s="584"/>
      <c r="PTI32" s="584"/>
      <c r="PTJ32" s="584"/>
      <c r="PTK32" s="584"/>
      <c r="PTL32" s="584"/>
      <c r="PTM32" s="584"/>
      <c r="PTN32" s="584"/>
      <c r="PTO32" s="584"/>
      <c r="PTP32" s="584"/>
      <c r="PTQ32" s="584"/>
      <c r="PTR32" s="584"/>
      <c r="PTS32" s="584"/>
      <c r="PTT32" s="584"/>
      <c r="PTU32" s="584"/>
      <c r="PTV32" s="584"/>
      <c r="PTW32" s="584"/>
      <c r="PTX32" s="584"/>
      <c r="PTY32" s="584"/>
      <c r="PTZ32" s="584"/>
      <c r="PUA32" s="584"/>
      <c r="PUB32" s="584"/>
      <c r="PUC32" s="584"/>
      <c r="PUD32" s="584"/>
      <c r="PUE32" s="584"/>
      <c r="PUF32" s="584"/>
      <c r="PUG32" s="584"/>
      <c r="PUH32" s="584"/>
      <c r="PUI32" s="584"/>
      <c r="PUJ32" s="584"/>
      <c r="PUK32" s="584"/>
      <c r="PUL32" s="584"/>
      <c r="PUM32" s="584"/>
      <c r="PUN32" s="584"/>
      <c r="PUO32" s="584"/>
      <c r="PUP32" s="584"/>
      <c r="PUQ32" s="584"/>
      <c r="PUR32" s="584"/>
      <c r="PUS32" s="584"/>
      <c r="PUT32" s="584"/>
      <c r="PUU32" s="584"/>
      <c r="PUV32" s="584"/>
      <c r="PUW32" s="584"/>
      <c r="PUX32" s="584"/>
      <c r="PUY32" s="584"/>
      <c r="PUZ32" s="584"/>
      <c r="PVA32" s="584"/>
      <c r="PVB32" s="584"/>
      <c r="PVC32" s="584"/>
      <c r="PVD32" s="584"/>
      <c r="PVE32" s="584"/>
      <c r="PVF32" s="584"/>
      <c r="PVG32" s="584"/>
      <c r="PVH32" s="584"/>
      <c r="PVI32" s="584"/>
      <c r="PVJ32" s="584"/>
      <c r="PVK32" s="584"/>
      <c r="PVL32" s="584"/>
      <c r="PVM32" s="584"/>
      <c r="PVN32" s="584"/>
      <c r="PVO32" s="584"/>
      <c r="PVP32" s="584"/>
      <c r="PVQ32" s="584"/>
      <c r="PVR32" s="584"/>
      <c r="PVS32" s="584"/>
      <c r="PVT32" s="584"/>
      <c r="PVU32" s="584"/>
      <c r="PVV32" s="584"/>
      <c r="PVW32" s="584"/>
      <c r="PVX32" s="584"/>
      <c r="PVY32" s="584"/>
      <c r="PVZ32" s="584"/>
      <c r="PWA32" s="584"/>
      <c r="PWB32" s="584"/>
      <c r="PWC32" s="584"/>
      <c r="PWD32" s="584"/>
      <c r="PWE32" s="584"/>
      <c r="PWF32" s="584"/>
      <c r="PWG32" s="584"/>
      <c r="PWH32" s="584"/>
      <c r="PWI32" s="584"/>
      <c r="PWJ32" s="584"/>
      <c r="PWK32" s="584"/>
      <c r="PWL32" s="584"/>
      <c r="PWM32" s="584"/>
      <c r="PWN32" s="584"/>
      <c r="PWO32" s="584"/>
      <c r="PWP32" s="584"/>
      <c r="PWQ32" s="584"/>
      <c r="PWR32" s="584"/>
      <c r="PWS32" s="584"/>
      <c r="PWT32" s="584"/>
      <c r="PWU32" s="584"/>
      <c r="PWV32" s="584"/>
      <c r="PWW32" s="584"/>
      <c r="PWX32" s="584"/>
      <c r="PWY32" s="584"/>
      <c r="PWZ32" s="584"/>
      <c r="PXA32" s="584"/>
      <c r="PXB32" s="584"/>
      <c r="PXC32" s="584"/>
      <c r="PXD32" s="584"/>
      <c r="PXE32" s="584"/>
      <c r="PXF32" s="584"/>
      <c r="PXG32" s="584"/>
      <c r="PXH32" s="584"/>
      <c r="PXI32" s="584"/>
      <c r="PXJ32" s="584"/>
      <c r="PXK32" s="584"/>
      <c r="PXL32" s="584"/>
      <c r="PXM32" s="584"/>
      <c r="PXN32" s="584"/>
      <c r="PXO32" s="584"/>
      <c r="PXP32" s="584"/>
      <c r="PXQ32" s="584"/>
      <c r="PXR32" s="584"/>
      <c r="PXS32" s="584"/>
      <c r="PXT32" s="584"/>
      <c r="PXU32" s="584"/>
      <c r="PXV32" s="584"/>
      <c r="PXW32" s="584"/>
      <c r="PXX32" s="584"/>
      <c r="PXY32" s="584"/>
      <c r="PXZ32" s="584"/>
      <c r="PYA32" s="584"/>
      <c r="PYB32" s="584"/>
      <c r="PYC32" s="584"/>
      <c r="PYD32" s="584"/>
      <c r="PYE32" s="584"/>
      <c r="PYF32" s="584"/>
      <c r="PYG32" s="584"/>
      <c r="PYH32" s="584"/>
      <c r="PYI32" s="584"/>
      <c r="PYJ32" s="584"/>
      <c r="PYK32" s="584"/>
      <c r="PYL32" s="584"/>
      <c r="PYM32" s="584"/>
      <c r="PYN32" s="584"/>
      <c r="PYO32" s="584"/>
      <c r="PYP32" s="584"/>
      <c r="PYQ32" s="584"/>
      <c r="PYR32" s="584"/>
      <c r="PYS32" s="584"/>
      <c r="PYT32" s="584"/>
      <c r="PYU32" s="584"/>
      <c r="PYV32" s="584"/>
      <c r="PYW32" s="584"/>
      <c r="PYX32" s="584"/>
      <c r="PYY32" s="584"/>
      <c r="PYZ32" s="584"/>
      <c r="PZA32" s="584"/>
      <c r="PZB32" s="584"/>
      <c r="PZC32" s="584"/>
      <c r="PZD32" s="584"/>
      <c r="PZE32" s="584"/>
      <c r="PZF32" s="584"/>
      <c r="PZG32" s="584"/>
      <c r="PZH32" s="584"/>
      <c r="PZI32" s="584"/>
      <c r="PZJ32" s="584"/>
      <c r="PZK32" s="584"/>
      <c r="PZL32" s="584"/>
      <c r="PZM32" s="584"/>
      <c r="PZN32" s="584"/>
      <c r="PZO32" s="584"/>
      <c r="PZP32" s="584"/>
      <c r="PZQ32" s="584"/>
      <c r="PZR32" s="584"/>
      <c r="PZS32" s="584"/>
      <c r="PZT32" s="584"/>
      <c r="PZU32" s="584"/>
      <c r="PZV32" s="584"/>
      <c r="PZW32" s="584"/>
      <c r="PZX32" s="584"/>
      <c r="PZY32" s="584"/>
      <c r="PZZ32" s="584"/>
      <c r="QAA32" s="584"/>
      <c r="QAB32" s="584"/>
      <c r="QAC32" s="584"/>
      <c r="QAD32" s="584"/>
      <c r="QAE32" s="584"/>
      <c r="QAF32" s="584"/>
      <c r="QAG32" s="584"/>
      <c r="QAH32" s="584"/>
      <c r="QAI32" s="584"/>
      <c r="QAJ32" s="584"/>
      <c r="QAK32" s="584"/>
      <c r="QAL32" s="584"/>
      <c r="QAM32" s="584"/>
      <c r="QAN32" s="584"/>
      <c r="QAO32" s="584"/>
      <c r="QAP32" s="584"/>
      <c r="QAQ32" s="584"/>
      <c r="QAR32" s="584"/>
      <c r="QAS32" s="584"/>
      <c r="QAT32" s="584"/>
      <c r="QAU32" s="584"/>
      <c r="QAV32" s="584"/>
      <c r="QAW32" s="584"/>
      <c r="QAX32" s="584"/>
      <c r="QAY32" s="584"/>
      <c r="QAZ32" s="584"/>
      <c r="QBA32" s="584"/>
      <c r="QBB32" s="584"/>
      <c r="QBC32" s="584"/>
      <c r="QBD32" s="584"/>
      <c r="QBE32" s="584"/>
      <c r="QBF32" s="584"/>
      <c r="QBG32" s="584"/>
      <c r="QBH32" s="584"/>
      <c r="QBI32" s="584"/>
      <c r="QBJ32" s="584"/>
      <c r="QBK32" s="584"/>
      <c r="QBL32" s="584"/>
      <c r="QBM32" s="584"/>
      <c r="QBN32" s="584"/>
      <c r="QBO32" s="584"/>
      <c r="QBP32" s="584"/>
      <c r="QBQ32" s="584"/>
      <c r="QBR32" s="584"/>
      <c r="QBS32" s="584"/>
      <c r="QBT32" s="584"/>
      <c r="QBU32" s="584"/>
      <c r="QBV32" s="584"/>
      <c r="QBW32" s="584"/>
      <c r="QBX32" s="584"/>
      <c r="QBY32" s="584"/>
      <c r="QBZ32" s="584"/>
      <c r="QCA32" s="584"/>
      <c r="QCB32" s="584"/>
      <c r="QCC32" s="584"/>
      <c r="QCD32" s="584"/>
      <c r="QCE32" s="584"/>
      <c r="QCF32" s="584"/>
      <c r="QCG32" s="584"/>
      <c r="QCH32" s="584"/>
      <c r="QCI32" s="584"/>
      <c r="QCJ32" s="584"/>
      <c r="QCK32" s="584"/>
      <c r="QCL32" s="584"/>
      <c r="QCM32" s="584"/>
      <c r="QCN32" s="584"/>
      <c r="QCO32" s="584"/>
      <c r="QCP32" s="584"/>
      <c r="QCQ32" s="584"/>
      <c r="QCR32" s="584"/>
      <c r="QCS32" s="584"/>
      <c r="QCT32" s="584"/>
      <c r="QCU32" s="584"/>
      <c r="QCV32" s="584"/>
      <c r="QCW32" s="584"/>
      <c r="QCX32" s="584"/>
      <c r="QCY32" s="584"/>
      <c r="QCZ32" s="584"/>
      <c r="QDA32" s="584"/>
      <c r="QDB32" s="584"/>
      <c r="QDC32" s="584"/>
      <c r="QDD32" s="584"/>
      <c r="QDE32" s="584"/>
      <c r="QDF32" s="584"/>
      <c r="QDG32" s="584"/>
      <c r="QDH32" s="584"/>
      <c r="QDI32" s="584"/>
      <c r="QDJ32" s="584"/>
      <c r="QDK32" s="584"/>
      <c r="QDL32" s="584"/>
      <c r="QDM32" s="584"/>
      <c r="QDN32" s="584"/>
      <c r="QDO32" s="584"/>
      <c r="QDP32" s="584"/>
      <c r="QDQ32" s="584"/>
      <c r="QDR32" s="584"/>
      <c r="QDS32" s="584"/>
      <c r="QDT32" s="584"/>
      <c r="QDU32" s="584"/>
      <c r="QDV32" s="584"/>
      <c r="QDW32" s="584"/>
      <c r="QDX32" s="584"/>
      <c r="QDY32" s="584"/>
      <c r="QDZ32" s="584"/>
      <c r="QEA32" s="584"/>
      <c r="QEB32" s="584"/>
      <c r="QEC32" s="584"/>
      <c r="QED32" s="584"/>
      <c r="QEE32" s="584"/>
      <c r="QEF32" s="584"/>
      <c r="QEG32" s="584"/>
      <c r="QEH32" s="584"/>
      <c r="QEI32" s="584"/>
      <c r="QEJ32" s="584"/>
      <c r="QEK32" s="584"/>
      <c r="QEL32" s="584"/>
      <c r="QEM32" s="584"/>
      <c r="QEN32" s="584"/>
      <c r="QEO32" s="584"/>
      <c r="QEP32" s="584"/>
      <c r="QEQ32" s="584"/>
      <c r="QER32" s="584"/>
      <c r="QES32" s="584"/>
      <c r="QET32" s="584"/>
      <c r="QEU32" s="584"/>
      <c r="QEV32" s="584"/>
      <c r="QEW32" s="584"/>
      <c r="QEX32" s="584"/>
      <c r="QEY32" s="584"/>
      <c r="QEZ32" s="584"/>
      <c r="QFA32" s="584"/>
      <c r="QFB32" s="584"/>
      <c r="QFC32" s="584"/>
      <c r="QFD32" s="584"/>
      <c r="QFE32" s="584"/>
      <c r="QFF32" s="584"/>
      <c r="QFG32" s="584"/>
      <c r="QFH32" s="584"/>
      <c r="QFI32" s="584"/>
      <c r="QFJ32" s="584"/>
      <c r="QFK32" s="584"/>
      <c r="QFL32" s="584"/>
      <c r="QFM32" s="584"/>
      <c r="QFN32" s="584"/>
      <c r="QFO32" s="584"/>
      <c r="QFP32" s="584"/>
      <c r="QFQ32" s="584"/>
      <c r="QFR32" s="584"/>
      <c r="QFS32" s="584"/>
      <c r="QFT32" s="584"/>
      <c r="QFU32" s="584"/>
      <c r="QFV32" s="584"/>
      <c r="QFW32" s="584"/>
      <c r="QFX32" s="584"/>
      <c r="QFY32" s="584"/>
      <c r="QFZ32" s="584"/>
      <c r="QGA32" s="584"/>
      <c r="QGB32" s="584"/>
      <c r="QGC32" s="584"/>
      <c r="QGD32" s="584"/>
      <c r="QGE32" s="584"/>
      <c r="QGF32" s="584"/>
      <c r="QGG32" s="584"/>
      <c r="QGH32" s="584"/>
      <c r="QGI32" s="584"/>
      <c r="QGJ32" s="584"/>
      <c r="QGK32" s="584"/>
      <c r="QGL32" s="584"/>
      <c r="QGM32" s="584"/>
      <c r="QGN32" s="584"/>
      <c r="QGO32" s="584"/>
      <c r="QGP32" s="584"/>
      <c r="QGQ32" s="584"/>
      <c r="QGR32" s="584"/>
      <c r="QGS32" s="584"/>
      <c r="QGT32" s="584"/>
      <c r="QGU32" s="584"/>
      <c r="QGV32" s="584"/>
      <c r="QGW32" s="584"/>
      <c r="QGX32" s="584"/>
      <c r="QGY32" s="584"/>
      <c r="QGZ32" s="584"/>
      <c r="QHA32" s="584"/>
      <c r="QHB32" s="584"/>
      <c r="QHC32" s="584"/>
      <c r="QHD32" s="584"/>
      <c r="QHE32" s="584"/>
      <c r="QHF32" s="584"/>
      <c r="QHG32" s="584"/>
      <c r="QHH32" s="584"/>
      <c r="QHI32" s="584"/>
      <c r="QHJ32" s="584"/>
      <c r="QHK32" s="584"/>
      <c r="QHL32" s="584"/>
      <c r="QHM32" s="584"/>
      <c r="QHN32" s="584"/>
      <c r="QHO32" s="584"/>
      <c r="QHP32" s="584"/>
      <c r="QHQ32" s="584"/>
      <c r="QHR32" s="584"/>
      <c r="QHS32" s="584"/>
      <c r="QHT32" s="584"/>
      <c r="QHU32" s="584"/>
      <c r="QHV32" s="584"/>
      <c r="QHW32" s="584"/>
      <c r="QHX32" s="584"/>
      <c r="QHY32" s="584"/>
      <c r="QHZ32" s="584"/>
      <c r="QIA32" s="584"/>
      <c r="QIB32" s="584"/>
      <c r="QIC32" s="584"/>
      <c r="QID32" s="584"/>
      <c r="QIE32" s="584"/>
      <c r="QIF32" s="584"/>
      <c r="QIG32" s="584"/>
      <c r="QIH32" s="584"/>
      <c r="QII32" s="584"/>
      <c r="QIJ32" s="584"/>
      <c r="QIK32" s="584"/>
      <c r="QIL32" s="584"/>
      <c r="QIM32" s="584"/>
      <c r="QIN32" s="584"/>
      <c r="QIO32" s="584"/>
      <c r="QIP32" s="584"/>
      <c r="QIQ32" s="584"/>
      <c r="QIR32" s="584"/>
      <c r="QIS32" s="584"/>
      <c r="QIT32" s="584"/>
      <c r="QIU32" s="584"/>
      <c r="QIV32" s="584"/>
      <c r="QIW32" s="584"/>
      <c r="QIX32" s="584"/>
      <c r="QIY32" s="584"/>
      <c r="QIZ32" s="584"/>
      <c r="QJA32" s="584"/>
      <c r="QJB32" s="584"/>
      <c r="QJC32" s="584"/>
      <c r="QJD32" s="584"/>
      <c r="QJE32" s="584"/>
      <c r="QJF32" s="584"/>
      <c r="QJG32" s="584"/>
      <c r="QJH32" s="584"/>
      <c r="QJI32" s="584"/>
      <c r="QJJ32" s="584"/>
      <c r="QJK32" s="584"/>
      <c r="QJL32" s="584"/>
      <c r="QJM32" s="584"/>
      <c r="QJN32" s="584"/>
      <c r="QJO32" s="584"/>
      <c r="QJP32" s="584"/>
      <c r="QJQ32" s="584"/>
      <c r="QJR32" s="584"/>
      <c r="QJS32" s="584"/>
      <c r="QJT32" s="584"/>
      <c r="QJU32" s="584"/>
      <c r="QJV32" s="584"/>
      <c r="QJW32" s="584"/>
      <c r="QJX32" s="584"/>
      <c r="QJY32" s="584"/>
      <c r="QJZ32" s="584"/>
      <c r="QKA32" s="584"/>
      <c r="QKB32" s="584"/>
      <c r="QKC32" s="584"/>
      <c r="QKD32" s="584"/>
      <c r="QKE32" s="584"/>
      <c r="QKF32" s="584"/>
      <c r="QKG32" s="584"/>
      <c r="QKH32" s="584"/>
      <c r="QKI32" s="584"/>
      <c r="QKJ32" s="584"/>
      <c r="QKK32" s="584"/>
      <c r="QKL32" s="584"/>
      <c r="QKM32" s="584"/>
      <c r="QKN32" s="584"/>
      <c r="QKO32" s="584"/>
      <c r="QKP32" s="584"/>
      <c r="QKQ32" s="584"/>
      <c r="QKR32" s="584"/>
      <c r="QKS32" s="584"/>
      <c r="QKT32" s="584"/>
      <c r="QKU32" s="584"/>
      <c r="QKV32" s="584"/>
      <c r="QKW32" s="584"/>
      <c r="QKX32" s="584"/>
      <c r="QKY32" s="584"/>
      <c r="QKZ32" s="584"/>
      <c r="QLA32" s="584"/>
      <c r="QLB32" s="584"/>
      <c r="QLC32" s="584"/>
      <c r="QLD32" s="584"/>
      <c r="QLE32" s="584"/>
      <c r="QLF32" s="584"/>
      <c r="QLG32" s="584"/>
      <c r="QLH32" s="584"/>
      <c r="QLI32" s="584"/>
      <c r="QLJ32" s="584"/>
      <c r="QLK32" s="584"/>
      <c r="QLL32" s="584"/>
      <c r="QLM32" s="584"/>
      <c r="QLN32" s="584"/>
      <c r="QLO32" s="584"/>
      <c r="QLP32" s="584"/>
      <c r="QLQ32" s="584"/>
      <c r="QLR32" s="584"/>
      <c r="QLS32" s="584"/>
      <c r="QLT32" s="584"/>
      <c r="QLU32" s="584"/>
      <c r="QLV32" s="584"/>
      <c r="QLW32" s="584"/>
      <c r="QLX32" s="584"/>
      <c r="QLY32" s="584"/>
      <c r="QLZ32" s="584"/>
      <c r="QMA32" s="584"/>
      <c r="QMB32" s="584"/>
      <c r="QMC32" s="584"/>
      <c r="QMD32" s="584"/>
      <c r="QME32" s="584"/>
      <c r="QMF32" s="584"/>
      <c r="QMG32" s="584"/>
      <c r="QMH32" s="584"/>
      <c r="QMI32" s="584"/>
      <c r="QMJ32" s="584"/>
      <c r="QMK32" s="584"/>
      <c r="QML32" s="584"/>
      <c r="QMM32" s="584"/>
      <c r="QMN32" s="584"/>
      <c r="QMO32" s="584"/>
      <c r="QMP32" s="584"/>
      <c r="QMQ32" s="584"/>
      <c r="QMR32" s="584"/>
      <c r="QMS32" s="584"/>
      <c r="QMT32" s="584"/>
      <c r="QMU32" s="584"/>
      <c r="QMV32" s="584"/>
      <c r="QMW32" s="584"/>
      <c r="QMX32" s="584"/>
      <c r="QMY32" s="584"/>
      <c r="QMZ32" s="584"/>
      <c r="QNA32" s="584"/>
      <c r="QNB32" s="584"/>
      <c r="QNC32" s="584"/>
      <c r="QND32" s="584"/>
      <c r="QNE32" s="584"/>
      <c r="QNF32" s="584"/>
      <c r="QNG32" s="584"/>
      <c r="QNH32" s="584"/>
      <c r="QNI32" s="584"/>
      <c r="QNJ32" s="584"/>
      <c r="QNK32" s="584"/>
      <c r="QNL32" s="584"/>
      <c r="QNM32" s="584"/>
      <c r="QNN32" s="584"/>
      <c r="QNO32" s="584"/>
      <c r="QNP32" s="584"/>
      <c r="QNQ32" s="584"/>
      <c r="QNR32" s="584"/>
      <c r="QNS32" s="584"/>
      <c r="QNT32" s="584"/>
      <c r="QNU32" s="584"/>
      <c r="QNV32" s="584"/>
      <c r="QNW32" s="584"/>
      <c r="QNX32" s="584"/>
      <c r="QNY32" s="584"/>
      <c r="QNZ32" s="584"/>
      <c r="QOA32" s="584"/>
      <c r="QOB32" s="584"/>
      <c r="QOC32" s="584"/>
      <c r="QOD32" s="584"/>
      <c r="QOE32" s="584"/>
      <c r="QOF32" s="584"/>
      <c r="QOG32" s="584"/>
      <c r="QOH32" s="584"/>
      <c r="QOI32" s="584"/>
      <c r="QOJ32" s="584"/>
      <c r="QOK32" s="584"/>
      <c r="QOL32" s="584"/>
      <c r="QOM32" s="584"/>
      <c r="QON32" s="584"/>
      <c r="QOO32" s="584"/>
      <c r="QOP32" s="584"/>
      <c r="QOQ32" s="584"/>
      <c r="QOR32" s="584"/>
      <c r="QOS32" s="584"/>
      <c r="QOT32" s="584"/>
      <c r="QOU32" s="584"/>
      <c r="QOV32" s="584"/>
      <c r="QOW32" s="584"/>
      <c r="QOX32" s="584"/>
      <c r="QOY32" s="584"/>
      <c r="QOZ32" s="584"/>
      <c r="QPA32" s="584"/>
      <c r="QPB32" s="584"/>
      <c r="QPC32" s="584"/>
      <c r="QPD32" s="584"/>
      <c r="QPE32" s="584"/>
      <c r="QPF32" s="584"/>
      <c r="QPG32" s="584"/>
      <c r="QPH32" s="584"/>
      <c r="QPI32" s="584"/>
      <c r="QPJ32" s="584"/>
      <c r="QPK32" s="584"/>
      <c r="QPL32" s="584"/>
      <c r="QPM32" s="584"/>
      <c r="QPN32" s="584"/>
      <c r="QPO32" s="584"/>
      <c r="QPP32" s="584"/>
      <c r="QPQ32" s="584"/>
      <c r="QPR32" s="584"/>
      <c r="QPS32" s="584"/>
      <c r="QPT32" s="584"/>
      <c r="QPU32" s="584"/>
      <c r="QPV32" s="584"/>
      <c r="QPW32" s="584"/>
      <c r="QPX32" s="584"/>
      <c r="QPY32" s="584"/>
      <c r="QPZ32" s="584"/>
      <c r="QQA32" s="584"/>
      <c r="QQB32" s="584"/>
      <c r="QQC32" s="584"/>
      <c r="QQD32" s="584"/>
      <c r="QQE32" s="584"/>
      <c r="QQF32" s="584"/>
      <c r="QQG32" s="584"/>
      <c r="QQH32" s="584"/>
      <c r="QQI32" s="584"/>
      <c r="QQJ32" s="584"/>
      <c r="QQK32" s="584"/>
      <c r="QQL32" s="584"/>
      <c r="QQM32" s="584"/>
      <c r="QQN32" s="584"/>
      <c r="QQO32" s="584"/>
      <c r="QQP32" s="584"/>
      <c r="QQQ32" s="584"/>
      <c r="QQR32" s="584"/>
      <c r="QQS32" s="584"/>
      <c r="QQT32" s="584"/>
      <c r="QQU32" s="584"/>
      <c r="QQV32" s="584"/>
      <c r="QQW32" s="584"/>
      <c r="QQX32" s="584"/>
      <c r="QQY32" s="584"/>
      <c r="QQZ32" s="584"/>
      <c r="QRA32" s="584"/>
      <c r="QRB32" s="584"/>
      <c r="QRC32" s="584"/>
      <c r="QRD32" s="584"/>
      <c r="QRE32" s="584"/>
      <c r="QRF32" s="584"/>
      <c r="QRG32" s="584"/>
      <c r="QRH32" s="584"/>
      <c r="QRI32" s="584"/>
      <c r="QRJ32" s="584"/>
      <c r="QRK32" s="584"/>
      <c r="QRL32" s="584"/>
      <c r="QRM32" s="584"/>
      <c r="QRN32" s="584"/>
      <c r="QRO32" s="584"/>
      <c r="QRP32" s="584"/>
      <c r="QRQ32" s="584"/>
      <c r="QRR32" s="584"/>
      <c r="QRS32" s="584"/>
      <c r="QRT32" s="584"/>
      <c r="QRU32" s="584"/>
      <c r="QRV32" s="584"/>
      <c r="QRW32" s="584"/>
      <c r="QRX32" s="584"/>
      <c r="QRY32" s="584"/>
      <c r="QRZ32" s="584"/>
      <c r="QSA32" s="584"/>
      <c r="QSB32" s="584"/>
      <c r="QSC32" s="584"/>
      <c r="QSD32" s="584"/>
      <c r="QSE32" s="584"/>
      <c r="QSF32" s="584"/>
      <c r="QSG32" s="584"/>
      <c r="QSH32" s="584"/>
      <c r="QSI32" s="584"/>
      <c r="QSJ32" s="584"/>
      <c r="QSK32" s="584"/>
      <c r="QSL32" s="584"/>
      <c r="QSM32" s="584"/>
      <c r="QSN32" s="584"/>
      <c r="QSO32" s="584"/>
      <c r="QSP32" s="584"/>
      <c r="QSQ32" s="584"/>
      <c r="QSR32" s="584"/>
      <c r="QSS32" s="584"/>
      <c r="QST32" s="584"/>
      <c r="QSU32" s="584"/>
      <c r="QSV32" s="584"/>
      <c r="QSW32" s="584"/>
      <c r="QSX32" s="584"/>
      <c r="QSY32" s="584"/>
      <c r="QSZ32" s="584"/>
      <c r="QTA32" s="584"/>
      <c r="QTB32" s="584"/>
      <c r="QTC32" s="584"/>
      <c r="QTD32" s="584"/>
      <c r="QTE32" s="584"/>
      <c r="QTF32" s="584"/>
      <c r="QTG32" s="584"/>
      <c r="QTH32" s="584"/>
      <c r="QTI32" s="584"/>
      <c r="QTJ32" s="584"/>
      <c r="QTK32" s="584"/>
      <c r="QTL32" s="584"/>
      <c r="QTM32" s="584"/>
      <c r="QTN32" s="584"/>
      <c r="QTO32" s="584"/>
      <c r="QTP32" s="584"/>
      <c r="QTQ32" s="584"/>
      <c r="QTR32" s="584"/>
      <c r="QTS32" s="584"/>
      <c r="QTT32" s="584"/>
      <c r="QTU32" s="584"/>
      <c r="QTV32" s="584"/>
      <c r="QTW32" s="584"/>
      <c r="QTX32" s="584"/>
      <c r="QTY32" s="584"/>
      <c r="QTZ32" s="584"/>
      <c r="QUA32" s="584"/>
      <c r="QUB32" s="584"/>
      <c r="QUC32" s="584"/>
      <c r="QUD32" s="584"/>
      <c r="QUE32" s="584"/>
      <c r="QUF32" s="584"/>
      <c r="QUG32" s="584"/>
      <c r="QUH32" s="584"/>
      <c r="QUI32" s="584"/>
      <c r="QUJ32" s="584"/>
      <c r="QUK32" s="584"/>
      <c r="QUL32" s="584"/>
      <c r="QUM32" s="584"/>
      <c r="QUN32" s="584"/>
      <c r="QUO32" s="584"/>
      <c r="QUP32" s="584"/>
      <c r="QUQ32" s="584"/>
      <c r="QUR32" s="584"/>
      <c r="QUS32" s="584"/>
      <c r="QUT32" s="584"/>
      <c r="QUU32" s="584"/>
      <c r="QUV32" s="584"/>
      <c r="QUW32" s="584"/>
      <c r="QUX32" s="584"/>
      <c r="QUY32" s="584"/>
      <c r="QUZ32" s="584"/>
      <c r="QVA32" s="584"/>
      <c r="QVB32" s="584"/>
      <c r="QVC32" s="584"/>
      <c r="QVD32" s="584"/>
      <c r="QVE32" s="584"/>
      <c r="QVF32" s="584"/>
      <c r="QVG32" s="584"/>
      <c r="QVH32" s="584"/>
      <c r="QVI32" s="584"/>
      <c r="QVJ32" s="584"/>
      <c r="QVK32" s="584"/>
      <c r="QVL32" s="584"/>
      <c r="QVM32" s="584"/>
      <c r="QVN32" s="584"/>
      <c r="QVO32" s="584"/>
      <c r="QVP32" s="584"/>
      <c r="QVQ32" s="584"/>
      <c r="QVR32" s="584"/>
      <c r="QVS32" s="584"/>
      <c r="QVT32" s="584"/>
      <c r="QVU32" s="584"/>
      <c r="QVV32" s="584"/>
      <c r="QVW32" s="584"/>
      <c r="QVX32" s="584"/>
      <c r="QVY32" s="584"/>
      <c r="QVZ32" s="584"/>
      <c r="QWA32" s="584"/>
      <c r="QWB32" s="584"/>
      <c r="QWC32" s="584"/>
      <c r="QWD32" s="584"/>
      <c r="QWE32" s="584"/>
      <c r="QWF32" s="584"/>
      <c r="QWG32" s="584"/>
      <c r="QWH32" s="584"/>
      <c r="QWI32" s="584"/>
      <c r="QWJ32" s="584"/>
      <c r="QWK32" s="584"/>
      <c r="QWL32" s="584"/>
      <c r="QWM32" s="584"/>
      <c r="QWN32" s="584"/>
      <c r="QWO32" s="584"/>
      <c r="QWP32" s="584"/>
      <c r="QWQ32" s="584"/>
      <c r="QWR32" s="584"/>
      <c r="QWS32" s="584"/>
      <c r="QWT32" s="584"/>
      <c r="QWU32" s="584"/>
      <c r="QWV32" s="584"/>
      <c r="QWW32" s="584"/>
      <c r="QWX32" s="584"/>
      <c r="QWY32" s="584"/>
      <c r="QWZ32" s="584"/>
      <c r="QXA32" s="584"/>
      <c r="QXB32" s="584"/>
      <c r="QXC32" s="584"/>
      <c r="QXD32" s="584"/>
      <c r="QXE32" s="584"/>
      <c r="QXF32" s="584"/>
      <c r="QXG32" s="584"/>
      <c r="QXH32" s="584"/>
      <c r="QXI32" s="584"/>
      <c r="QXJ32" s="584"/>
      <c r="QXK32" s="584"/>
      <c r="QXL32" s="584"/>
      <c r="QXM32" s="584"/>
      <c r="QXN32" s="584"/>
      <c r="QXO32" s="584"/>
      <c r="QXP32" s="584"/>
      <c r="QXQ32" s="584"/>
      <c r="QXR32" s="584"/>
      <c r="QXS32" s="584"/>
      <c r="QXT32" s="584"/>
      <c r="QXU32" s="584"/>
      <c r="QXV32" s="584"/>
      <c r="QXW32" s="584"/>
      <c r="QXX32" s="584"/>
      <c r="QXY32" s="584"/>
      <c r="QXZ32" s="584"/>
      <c r="QYA32" s="584"/>
      <c r="QYB32" s="584"/>
      <c r="QYC32" s="584"/>
      <c r="QYD32" s="584"/>
      <c r="QYE32" s="584"/>
      <c r="QYF32" s="584"/>
      <c r="QYG32" s="584"/>
      <c r="QYH32" s="584"/>
      <c r="QYI32" s="584"/>
      <c r="QYJ32" s="584"/>
      <c r="QYK32" s="584"/>
      <c r="QYL32" s="584"/>
      <c r="QYM32" s="584"/>
      <c r="QYN32" s="584"/>
      <c r="QYO32" s="584"/>
      <c r="QYP32" s="584"/>
      <c r="QYQ32" s="584"/>
      <c r="QYR32" s="584"/>
      <c r="QYS32" s="584"/>
      <c r="QYT32" s="584"/>
      <c r="QYU32" s="584"/>
      <c r="QYV32" s="584"/>
      <c r="QYW32" s="584"/>
      <c r="QYX32" s="584"/>
      <c r="QYY32" s="584"/>
      <c r="QYZ32" s="584"/>
      <c r="QZA32" s="584"/>
      <c r="QZB32" s="584"/>
      <c r="QZC32" s="584"/>
      <c r="QZD32" s="584"/>
      <c r="QZE32" s="584"/>
      <c r="QZF32" s="584"/>
      <c r="QZG32" s="584"/>
      <c r="QZH32" s="584"/>
      <c r="QZI32" s="584"/>
      <c r="QZJ32" s="584"/>
      <c r="QZK32" s="584"/>
      <c r="QZL32" s="584"/>
      <c r="QZM32" s="584"/>
      <c r="QZN32" s="584"/>
      <c r="QZO32" s="584"/>
      <c r="QZP32" s="584"/>
      <c r="QZQ32" s="584"/>
      <c r="QZR32" s="584"/>
      <c r="QZS32" s="584"/>
      <c r="QZT32" s="584"/>
      <c r="QZU32" s="584"/>
      <c r="QZV32" s="584"/>
      <c r="QZW32" s="584"/>
      <c r="QZX32" s="584"/>
      <c r="QZY32" s="584"/>
      <c r="QZZ32" s="584"/>
      <c r="RAA32" s="584"/>
      <c r="RAB32" s="584"/>
      <c r="RAC32" s="584"/>
      <c r="RAD32" s="584"/>
      <c r="RAE32" s="584"/>
      <c r="RAF32" s="584"/>
      <c r="RAG32" s="584"/>
      <c r="RAH32" s="584"/>
      <c r="RAI32" s="584"/>
      <c r="RAJ32" s="584"/>
      <c r="RAK32" s="584"/>
      <c r="RAL32" s="584"/>
      <c r="RAM32" s="584"/>
      <c r="RAN32" s="584"/>
      <c r="RAO32" s="584"/>
      <c r="RAP32" s="584"/>
      <c r="RAQ32" s="584"/>
      <c r="RAR32" s="584"/>
      <c r="RAS32" s="584"/>
      <c r="RAT32" s="584"/>
      <c r="RAU32" s="584"/>
      <c r="RAV32" s="584"/>
      <c r="RAW32" s="584"/>
      <c r="RAX32" s="584"/>
      <c r="RAY32" s="584"/>
      <c r="RAZ32" s="584"/>
      <c r="RBA32" s="584"/>
      <c r="RBB32" s="584"/>
      <c r="RBC32" s="584"/>
      <c r="RBD32" s="584"/>
      <c r="RBE32" s="584"/>
      <c r="RBF32" s="584"/>
      <c r="RBG32" s="584"/>
      <c r="RBH32" s="584"/>
      <c r="RBI32" s="584"/>
      <c r="RBJ32" s="584"/>
      <c r="RBK32" s="584"/>
      <c r="RBL32" s="584"/>
      <c r="RBM32" s="584"/>
      <c r="RBN32" s="584"/>
      <c r="RBO32" s="584"/>
      <c r="RBP32" s="584"/>
      <c r="RBQ32" s="584"/>
      <c r="RBR32" s="584"/>
      <c r="RBS32" s="584"/>
      <c r="RBT32" s="584"/>
      <c r="RBU32" s="584"/>
      <c r="RBV32" s="584"/>
      <c r="RBW32" s="584"/>
      <c r="RBX32" s="584"/>
      <c r="RBY32" s="584"/>
      <c r="RBZ32" s="584"/>
      <c r="RCA32" s="584"/>
      <c r="RCB32" s="584"/>
      <c r="RCC32" s="584"/>
      <c r="RCD32" s="584"/>
      <c r="RCE32" s="584"/>
      <c r="RCF32" s="584"/>
      <c r="RCG32" s="584"/>
      <c r="RCH32" s="584"/>
      <c r="RCI32" s="584"/>
      <c r="RCJ32" s="584"/>
      <c r="RCK32" s="584"/>
      <c r="RCL32" s="584"/>
      <c r="RCM32" s="584"/>
      <c r="RCN32" s="584"/>
      <c r="RCO32" s="584"/>
      <c r="RCP32" s="584"/>
      <c r="RCQ32" s="584"/>
      <c r="RCR32" s="584"/>
      <c r="RCS32" s="584"/>
      <c r="RCT32" s="584"/>
      <c r="RCU32" s="584"/>
      <c r="RCV32" s="584"/>
      <c r="RCW32" s="584"/>
      <c r="RCX32" s="584"/>
      <c r="RCY32" s="584"/>
      <c r="RCZ32" s="584"/>
      <c r="RDA32" s="584"/>
      <c r="RDB32" s="584"/>
      <c r="RDC32" s="584"/>
      <c r="RDD32" s="584"/>
      <c r="RDE32" s="584"/>
      <c r="RDF32" s="584"/>
      <c r="RDG32" s="584"/>
      <c r="RDH32" s="584"/>
      <c r="RDI32" s="584"/>
      <c r="RDJ32" s="584"/>
      <c r="RDK32" s="584"/>
      <c r="RDL32" s="584"/>
      <c r="RDM32" s="584"/>
      <c r="RDN32" s="584"/>
      <c r="RDO32" s="584"/>
      <c r="RDP32" s="584"/>
      <c r="RDQ32" s="584"/>
      <c r="RDR32" s="584"/>
      <c r="RDS32" s="584"/>
      <c r="RDT32" s="584"/>
      <c r="RDU32" s="584"/>
      <c r="RDV32" s="584"/>
      <c r="RDW32" s="584"/>
      <c r="RDX32" s="584"/>
      <c r="RDY32" s="584"/>
      <c r="RDZ32" s="584"/>
      <c r="REA32" s="584"/>
      <c r="REB32" s="584"/>
      <c r="REC32" s="584"/>
      <c r="RED32" s="584"/>
      <c r="REE32" s="584"/>
      <c r="REF32" s="584"/>
      <c r="REG32" s="584"/>
      <c r="REH32" s="584"/>
      <c r="REI32" s="584"/>
      <c r="REJ32" s="584"/>
      <c r="REK32" s="584"/>
      <c r="REL32" s="584"/>
      <c r="REM32" s="584"/>
      <c r="REN32" s="584"/>
      <c r="REO32" s="584"/>
      <c r="REP32" s="584"/>
      <c r="REQ32" s="584"/>
      <c r="RER32" s="584"/>
      <c r="RES32" s="584"/>
      <c r="RET32" s="584"/>
      <c r="REU32" s="584"/>
      <c r="REV32" s="584"/>
      <c r="REW32" s="584"/>
      <c r="REX32" s="584"/>
      <c r="REY32" s="584"/>
      <c r="REZ32" s="584"/>
      <c r="RFA32" s="584"/>
      <c r="RFB32" s="584"/>
      <c r="RFC32" s="584"/>
      <c r="RFD32" s="584"/>
      <c r="RFE32" s="584"/>
      <c r="RFF32" s="584"/>
      <c r="RFG32" s="584"/>
      <c r="RFH32" s="584"/>
      <c r="RFI32" s="584"/>
      <c r="RFJ32" s="584"/>
      <c r="RFK32" s="584"/>
      <c r="RFL32" s="584"/>
      <c r="RFM32" s="584"/>
      <c r="RFN32" s="584"/>
      <c r="RFO32" s="584"/>
      <c r="RFP32" s="584"/>
      <c r="RFQ32" s="584"/>
      <c r="RFR32" s="584"/>
      <c r="RFS32" s="584"/>
      <c r="RFT32" s="584"/>
      <c r="RFU32" s="584"/>
      <c r="RFV32" s="584"/>
      <c r="RFW32" s="584"/>
      <c r="RFX32" s="584"/>
      <c r="RFY32" s="584"/>
      <c r="RFZ32" s="584"/>
      <c r="RGA32" s="584"/>
      <c r="RGB32" s="584"/>
      <c r="RGC32" s="584"/>
      <c r="RGD32" s="584"/>
      <c r="RGE32" s="584"/>
      <c r="RGF32" s="584"/>
      <c r="RGG32" s="584"/>
      <c r="RGH32" s="584"/>
      <c r="RGI32" s="584"/>
      <c r="RGJ32" s="584"/>
      <c r="RGK32" s="584"/>
      <c r="RGL32" s="584"/>
      <c r="RGM32" s="584"/>
      <c r="RGN32" s="584"/>
      <c r="RGO32" s="584"/>
      <c r="RGP32" s="584"/>
      <c r="RGQ32" s="584"/>
      <c r="RGR32" s="584"/>
      <c r="RGS32" s="584"/>
      <c r="RGT32" s="584"/>
      <c r="RGU32" s="584"/>
      <c r="RGV32" s="584"/>
      <c r="RGW32" s="584"/>
      <c r="RGX32" s="584"/>
      <c r="RGY32" s="584"/>
      <c r="RGZ32" s="584"/>
      <c r="RHA32" s="584"/>
      <c r="RHB32" s="584"/>
      <c r="RHC32" s="584"/>
      <c r="RHD32" s="584"/>
      <c r="RHE32" s="584"/>
      <c r="RHF32" s="584"/>
      <c r="RHG32" s="584"/>
      <c r="RHH32" s="584"/>
      <c r="RHI32" s="584"/>
      <c r="RHJ32" s="584"/>
      <c r="RHK32" s="584"/>
      <c r="RHL32" s="584"/>
      <c r="RHM32" s="584"/>
      <c r="RHN32" s="584"/>
      <c r="RHO32" s="584"/>
      <c r="RHP32" s="584"/>
      <c r="RHQ32" s="584"/>
      <c r="RHR32" s="584"/>
      <c r="RHS32" s="584"/>
      <c r="RHT32" s="584"/>
      <c r="RHU32" s="584"/>
      <c r="RHV32" s="584"/>
      <c r="RHW32" s="584"/>
      <c r="RHX32" s="584"/>
      <c r="RHY32" s="584"/>
      <c r="RHZ32" s="584"/>
      <c r="RIA32" s="584"/>
      <c r="RIB32" s="584"/>
      <c r="RIC32" s="584"/>
      <c r="RID32" s="584"/>
      <c r="RIE32" s="584"/>
      <c r="RIF32" s="584"/>
      <c r="RIG32" s="584"/>
      <c r="RIH32" s="584"/>
      <c r="RII32" s="584"/>
      <c r="RIJ32" s="584"/>
      <c r="RIK32" s="584"/>
      <c r="RIL32" s="584"/>
      <c r="RIM32" s="584"/>
      <c r="RIN32" s="584"/>
      <c r="RIO32" s="584"/>
      <c r="RIP32" s="584"/>
      <c r="RIQ32" s="584"/>
      <c r="RIR32" s="584"/>
      <c r="RIS32" s="584"/>
      <c r="RIT32" s="584"/>
      <c r="RIU32" s="584"/>
      <c r="RIV32" s="584"/>
      <c r="RIW32" s="584"/>
      <c r="RIX32" s="584"/>
      <c r="RIY32" s="584"/>
      <c r="RIZ32" s="584"/>
      <c r="RJA32" s="584"/>
      <c r="RJB32" s="584"/>
      <c r="RJC32" s="584"/>
      <c r="RJD32" s="584"/>
      <c r="RJE32" s="584"/>
      <c r="RJF32" s="584"/>
      <c r="RJG32" s="584"/>
      <c r="RJH32" s="584"/>
      <c r="RJI32" s="584"/>
      <c r="RJJ32" s="584"/>
      <c r="RJK32" s="584"/>
      <c r="RJL32" s="584"/>
      <c r="RJM32" s="584"/>
      <c r="RJN32" s="584"/>
      <c r="RJO32" s="584"/>
      <c r="RJP32" s="584"/>
      <c r="RJQ32" s="584"/>
      <c r="RJR32" s="584"/>
      <c r="RJS32" s="584"/>
      <c r="RJT32" s="584"/>
      <c r="RJU32" s="584"/>
      <c r="RJV32" s="584"/>
      <c r="RJW32" s="584"/>
      <c r="RJX32" s="584"/>
      <c r="RJY32" s="584"/>
      <c r="RJZ32" s="584"/>
      <c r="RKA32" s="584"/>
      <c r="RKB32" s="584"/>
      <c r="RKC32" s="584"/>
      <c r="RKD32" s="584"/>
      <c r="RKE32" s="584"/>
      <c r="RKF32" s="584"/>
      <c r="RKG32" s="584"/>
      <c r="RKH32" s="584"/>
      <c r="RKI32" s="584"/>
      <c r="RKJ32" s="584"/>
      <c r="RKK32" s="584"/>
      <c r="RKL32" s="584"/>
      <c r="RKM32" s="584"/>
      <c r="RKN32" s="584"/>
      <c r="RKO32" s="584"/>
      <c r="RKP32" s="584"/>
      <c r="RKQ32" s="584"/>
      <c r="RKR32" s="584"/>
      <c r="RKS32" s="584"/>
      <c r="RKT32" s="584"/>
      <c r="RKU32" s="584"/>
      <c r="RKV32" s="584"/>
      <c r="RKW32" s="584"/>
      <c r="RKX32" s="584"/>
      <c r="RKY32" s="584"/>
      <c r="RKZ32" s="584"/>
      <c r="RLA32" s="584"/>
      <c r="RLB32" s="584"/>
      <c r="RLC32" s="584"/>
      <c r="RLD32" s="584"/>
      <c r="RLE32" s="584"/>
      <c r="RLF32" s="584"/>
      <c r="RLG32" s="584"/>
      <c r="RLH32" s="584"/>
      <c r="RLI32" s="584"/>
      <c r="RLJ32" s="584"/>
      <c r="RLK32" s="584"/>
      <c r="RLL32" s="584"/>
      <c r="RLM32" s="584"/>
      <c r="RLN32" s="584"/>
      <c r="RLO32" s="584"/>
      <c r="RLP32" s="584"/>
      <c r="RLQ32" s="584"/>
      <c r="RLR32" s="584"/>
      <c r="RLS32" s="584"/>
      <c r="RLT32" s="584"/>
      <c r="RLU32" s="584"/>
      <c r="RLV32" s="584"/>
      <c r="RLW32" s="584"/>
      <c r="RLX32" s="584"/>
      <c r="RLY32" s="584"/>
      <c r="RLZ32" s="584"/>
      <c r="RMA32" s="584"/>
      <c r="RMB32" s="584"/>
      <c r="RMC32" s="584"/>
      <c r="RMD32" s="584"/>
      <c r="RME32" s="584"/>
      <c r="RMF32" s="584"/>
      <c r="RMG32" s="584"/>
      <c r="RMH32" s="584"/>
      <c r="RMI32" s="584"/>
      <c r="RMJ32" s="584"/>
      <c r="RMK32" s="584"/>
      <c r="RML32" s="584"/>
      <c r="RMM32" s="584"/>
      <c r="RMN32" s="584"/>
      <c r="RMO32" s="584"/>
      <c r="RMP32" s="584"/>
      <c r="RMQ32" s="584"/>
      <c r="RMR32" s="584"/>
      <c r="RMS32" s="584"/>
      <c r="RMT32" s="584"/>
      <c r="RMU32" s="584"/>
      <c r="RMV32" s="584"/>
      <c r="RMW32" s="584"/>
      <c r="RMX32" s="584"/>
      <c r="RMY32" s="584"/>
      <c r="RMZ32" s="584"/>
      <c r="RNA32" s="584"/>
      <c r="RNB32" s="584"/>
      <c r="RNC32" s="584"/>
      <c r="RND32" s="584"/>
      <c r="RNE32" s="584"/>
      <c r="RNF32" s="584"/>
      <c r="RNG32" s="584"/>
      <c r="RNH32" s="584"/>
      <c r="RNI32" s="584"/>
      <c r="RNJ32" s="584"/>
      <c r="RNK32" s="584"/>
      <c r="RNL32" s="584"/>
      <c r="RNM32" s="584"/>
      <c r="RNN32" s="584"/>
      <c r="RNO32" s="584"/>
      <c r="RNP32" s="584"/>
      <c r="RNQ32" s="584"/>
      <c r="RNR32" s="584"/>
      <c r="RNS32" s="584"/>
      <c r="RNT32" s="584"/>
      <c r="RNU32" s="584"/>
      <c r="RNV32" s="584"/>
      <c r="RNW32" s="584"/>
      <c r="RNX32" s="584"/>
      <c r="RNY32" s="584"/>
      <c r="RNZ32" s="584"/>
      <c r="ROA32" s="584"/>
      <c r="ROB32" s="584"/>
      <c r="ROC32" s="584"/>
      <c r="ROD32" s="584"/>
      <c r="ROE32" s="584"/>
      <c r="ROF32" s="584"/>
      <c r="ROG32" s="584"/>
      <c r="ROH32" s="584"/>
      <c r="ROI32" s="584"/>
      <c r="ROJ32" s="584"/>
      <c r="ROK32" s="584"/>
      <c r="ROL32" s="584"/>
      <c r="ROM32" s="584"/>
      <c r="RON32" s="584"/>
      <c r="ROO32" s="584"/>
      <c r="ROP32" s="584"/>
      <c r="ROQ32" s="584"/>
      <c r="ROR32" s="584"/>
      <c r="ROS32" s="584"/>
      <c r="ROT32" s="584"/>
      <c r="ROU32" s="584"/>
      <c r="ROV32" s="584"/>
      <c r="ROW32" s="584"/>
      <c r="ROX32" s="584"/>
      <c r="ROY32" s="584"/>
      <c r="ROZ32" s="584"/>
      <c r="RPA32" s="584"/>
      <c r="RPB32" s="584"/>
      <c r="RPC32" s="584"/>
      <c r="RPD32" s="584"/>
      <c r="RPE32" s="584"/>
      <c r="RPF32" s="584"/>
      <c r="RPG32" s="584"/>
      <c r="RPH32" s="584"/>
      <c r="RPI32" s="584"/>
      <c r="RPJ32" s="584"/>
      <c r="RPK32" s="584"/>
      <c r="RPL32" s="584"/>
      <c r="RPM32" s="584"/>
      <c r="RPN32" s="584"/>
      <c r="RPO32" s="584"/>
      <c r="RPP32" s="584"/>
      <c r="RPQ32" s="584"/>
      <c r="RPR32" s="584"/>
      <c r="RPS32" s="584"/>
      <c r="RPT32" s="584"/>
      <c r="RPU32" s="584"/>
      <c r="RPV32" s="584"/>
      <c r="RPW32" s="584"/>
      <c r="RPX32" s="584"/>
      <c r="RPY32" s="584"/>
      <c r="RPZ32" s="584"/>
      <c r="RQA32" s="584"/>
      <c r="RQB32" s="584"/>
      <c r="RQC32" s="584"/>
      <c r="RQD32" s="584"/>
      <c r="RQE32" s="584"/>
      <c r="RQF32" s="584"/>
      <c r="RQG32" s="584"/>
      <c r="RQH32" s="584"/>
      <c r="RQI32" s="584"/>
      <c r="RQJ32" s="584"/>
      <c r="RQK32" s="584"/>
      <c r="RQL32" s="584"/>
      <c r="RQM32" s="584"/>
      <c r="RQN32" s="584"/>
      <c r="RQO32" s="584"/>
      <c r="RQP32" s="584"/>
      <c r="RQQ32" s="584"/>
      <c r="RQR32" s="584"/>
      <c r="RQS32" s="584"/>
      <c r="RQT32" s="584"/>
      <c r="RQU32" s="584"/>
      <c r="RQV32" s="584"/>
      <c r="RQW32" s="584"/>
      <c r="RQX32" s="584"/>
      <c r="RQY32" s="584"/>
      <c r="RQZ32" s="584"/>
      <c r="RRA32" s="584"/>
      <c r="RRB32" s="584"/>
      <c r="RRC32" s="584"/>
      <c r="RRD32" s="584"/>
      <c r="RRE32" s="584"/>
      <c r="RRF32" s="584"/>
      <c r="RRG32" s="584"/>
      <c r="RRH32" s="584"/>
      <c r="RRI32" s="584"/>
      <c r="RRJ32" s="584"/>
      <c r="RRK32" s="584"/>
      <c r="RRL32" s="584"/>
      <c r="RRM32" s="584"/>
      <c r="RRN32" s="584"/>
      <c r="RRO32" s="584"/>
      <c r="RRP32" s="584"/>
      <c r="RRQ32" s="584"/>
      <c r="RRR32" s="584"/>
      <c r="RRS32" s="584"/>
      <c r="RRT32" s="584"/>
      <c r="RRU32" s="584"/>
      <c r="RRV32" s="584"/>
      <c r="RRW32" s="584"/>
      <c r="RRX32" s="584"/>
      <c r="RRY32" s="584"/>
      <c r="RRZ32" s="584"/>
      <c r="RSA32" s="584"/>
      <c r="RSB32" s="584"/>
      <c r="RSC32" s="584"/>
      <c r="RSD32" s="584"/>
      <c r="RSE32" s="584"/>
      <c r="RSF32" s="584"/>
      <c r="RSG32" s="584"/>
      <c r="RSH32" s="584"/>
      <c r="RSI32" s="584"/>
      <c r="RSJ32" s="584"/>
      <c r="RSK32" s="584"/>
      <c r="RSL32" s="584"/>
      <c r="RSM32" s="584"/>
      <c r="RSN32" s="584"/>
      <c r="RSO32" s="584"/>
      <c r="RSP32" s="584"/>
      <c r="RSQ32" s="584"/>
      <c r="RSR32" s="584"/>
      <c r="RSS32" s="584"/>
      <c r="RST32" s="584"/>
      <c r="RSU32" s="584"/>
      <c r="RSV32" s="584"/>
      <c r="RSW32" s="584"/>
      <c r="RSX32" s="584"/>
      <c r="RSY32" s="584"/>
      <c r="RSZ32" s="584"/>
      <c r="RTA32" s="584"/>
      <c r="RTB32" s="584"/>
      <c r="RTC32" s="584"/>
      <c r="RTD32" s="584"/>
      <c r="RTE32" s="584"/>
      <c r="RTF32" s="584"/>
      <c r="RTG32" s="584"/>
      <c r="RTH32" s="584"/>
      <c r="RTI32" s="584"/>
      <c r="RTJ32" s="584"/>
      <c r="RTK32" s="584"/>
      <c r="RTL32" s="584"/>
      <c r="RTM32" s="584"/>
      <c r="RTN32" s="584"/>
      <c r="RTO32" s="584"/>
      <c r="RTP32" s="584"/>
      <c r="RTQ32" s="584"/>
      <c r="RTR32" s="584"/>
      <c r="RTS32" s="584"/>
      <c r="RTT32" s="584"/>
      <c r="RTU32" s="584"/>
      <c r="RTV32" s="584"/>
      <c r="RTW32" s="584"/>
      <c r="RTX32" s="584"/>
      <c r="RTY32" s="584"/>
      <c r="RTZ32" s="584"/>
      <c r="RUA32" s="584"/>
      <c r="RUB32" s="584"/>
      <c r="RUC32" s="584"/>
      <c r="RUD32" s="584"/>
      <c r="RUE32" s="584"/>
      <c r="RUF32" s="584"/>
      <c r="RUG32" s="584"/>
      <c r="RUH32" s="584"/>
      <c r="RUI32" s="584"/>
      <c r="RUJ32" s="584"/>
      <c r="RUK32" s="584"/>
      <c r="RUL32" s="584"/>
      <c r="RUM32" s="584"/>
      <c r="RUN32" s="584"/>
      <c r="RUO32" s="584"/>
      <c r="RUP32" s="584"/>
      <c r="RUQ32" s="584"/>
      <c r="RUR32" s="584"/>
      <c r="RUS32" s="584"/>
      <c r="RUT32" s="584"/>
      <c r="RUU32" s="584"/>
      <c r="RUV32" s="584"/>
      <c r="RUW32" s="584"/>
      <c r="RUX32" s="584"/>
      <c r="RUY32" s="584"/>
      <c r="RUZ32" s="584"/>
      <c r="RVA32" s="584"/>
      <c r="RVB32" s="584"/>
      <c r="RVC32" s="584"/>
      <c r="RVD32" s="584"/>
      <c r="RVE32" s="584"/>
      <c r="RVF32" s="584"/>
      <c r="RVG32" s="584"/>
      <c r="RVH32" s="584"/>
      <c r="RVI32" s="584"/>
      <c r="RVJ32" s="584"/>
      <c r="RVK32" s="584"/>
      <c r="RVL32" s="584"/>
      <c r="RVM32" s="584"/>
      <c r="RVN32" s="584"/>
      <c r="RVO32" s="584"/>
      <c r="RVP32" s="584"/>
      <c r="RVQ32" s="584"/>
      <c r="RVR32" s="584"/>
      <c r="RVS32" s="584"/>
      <c r="RVT32" s="584"/>
      <c r="RVU32" s="584"/>
      <c r="RVV32" s="584"/>
      <c r="RVW32" s="584"/>
      <c r="RVX32" s="584"/>
      <c r="RVY32" s="584"/>
      <c r="RVZ32" s="584"/>
      <c r="RWA32" s="584"/>
      <c r="RWB32" s="584"/>
      <c r="RWC32" s="584"/>
      <c r="RWD32" s="584"/>
      <c r="RWE32" s="584"/>
      <c r="RWF32" s="584"/>
      <c r="RWG32" s="584"/>
      <c r="RWH32" s="584"/>
      <c r="RWI32" s="584"/>
      <c r="RWJ32" s="584"/>
      <c r="RWK32" s="584"/>
      <c r="RWL32" s="584"/>
      <c r="RWM32" s="584"/>
      <c r="RWN32" s="584"/>
      <c r="RWO32" s="584"/>
      <c r="RWP32" s="584"/>
      <c r="RWQ32" s="584"/>
      <c r="RWR32" s="584"/>
      <c r="RWS32" s="584"/>
      <c r="RWT32" s="584"/>
      <c r="RWU32" s="584"/>
      <c r="RWV32" s="584"/>
      <c r="RWW32" s="584"/>
      <c r="RWX32" s="584"/>
      <c r="RWY32" s="584"/>
      <c r="RWZ32" s="584"/>
      <c r="RXA32" s="584"/>
      <c r="RXB32" s="584"/>
      <c r="RXC32" s="584"/>
      <c r="RXD32" s="584"/>
      <c r="RXE32" s="584"/>
      <c r="RXF32" s="584"/>
      <c r="RXG32" s="584"/>
      <c r="RXH32" s="584"/>
      <c r="RXI32" s="584"/>
      <c r="RXJ32" s="584"/>
      <c r="RXK32" s="584"/>
      <c r="RXL32" s="584"/>
      <c r="RXM32" s="584"/>
      <c r="RXN32" s="584"/>
      <c r="RXO32" s="584"/>
      <c r="RXP32" s="584"/>
      <c r="RXQ32" s="584"/>
      <c r="RXR32" s="584"/>
      <c r="RXS32" s="584"/>
      <c r="RXT32" s="584"/>
      <c r="RXU32" s="584"/>
      <c r="RXV32" s="584"/>
      <c r="RXW32" s="584"/>
      <c r="RXX32" s="584"/>
      <c r="RXY32" s="584"/>
      <c r="RXZ32" s="584"/>
      <c r="RYA32" s="584"/>
      <c r="RYB32" s="584"/>
      <c r="RYC32" s="584"/>
      <c r="RYD32" s="584"/>
      <c r="RYE32" s="584"/>
      <c r="RYF32" s="584"/>
      <c r="RYG32" s="584"/>
      <c r="RYH32" s="584"/>
      <c r="RYI32" s="584"/>
      <c r="RYJ32" s="584"/>
      <c r="RYK32" s="584"/>
      <c r="RYL32" s="584"/>
      <c r="RYM32" s="584"/>
      <c r="RYN32" s="584"/>
      <c r="RYO32" s="584"/>
      <c r="RYP32" s="584"/>
      <c r="RYQ32" s="584"/>
      <c r="RYR32" s="584"/>
      <c r="RYS32" s="584"/>
      <c r="RYT32" s="584"/>
      <c r="RYU32" s="584"/>
      <c r="RYV32" s="584"/>
      <c r="RYW32" s="584"/>
      <c r="RYX32" s="584"/>
      <c r="RYY32" s="584"/>
      <c r="RYZ32" s="584"/>
      <c r="RZA32" s="584"/>
      <c r="RZB32" s="584"/>
      <c r="RZC32" s="584"/>
      <c r="RZD32" s="584"/>
      <c r="RZE32" s="584"/>
      <c r="RZF32" s="584"/>
      <c r="RZG32" s="584"/>
      <c r="RZH32" s="584"/>
      <c r="RZI32" s="584"/>
      <c r="RZJ32" s="584"/>
      <c r="RZK32" s="584"/>
      <c r="RZL32" s="584"/>
      <c r="RZM32" s="584"/>
      <c r="RZN32" s="584"/>
      <c r="RZO32" s="584"/>
      <c r="RZP32" s="584"/>
      <c r="RZQ32" s="584"/>
      <c r="RZR32" s="584"/>
      <c r="RZS32" s="584"/>
      <c r="RZT32" s="584"/>
      <c r="RZU32" s="584"/>
      <c r="RZV32" s="584"/>
      <c r="RZW32" s="584"/>
      <c r="RZX32" s="584"/>
      <c r="RZY32" s="584"/>
      <c r="RZZ32" s="584"/>
      <c r="SAA32" s="584"/>
      <c r="SAB32" s="584"/>
      <c r="SAC32" s="584"/>
      <c r="SAD32" s="584"/>
      <c r="SAE32" s="584"/>
      <c r="SAF32" s="584"/>
      <c r="SAG32" s="584"/>
      <c r="SAH32" s="584"/>
      <c r="SAI32" s="584"/>
      <c r="SAJ32" s="584"/>
      <c r="SAK32" s="584"/>
      <c r="SAL32" s="584"/>
      <c r="SAM32" s="584"/>
      <c r="SAN32" s="584"/>
      <c r="SAO32" s="584"/>
      <c r="SAP32" s="584"/>
      <c r="SAQ32" s="584"/>
      <c r="SAR32" s="584"/>
      <c r="SAS32" s="584"/>
      <c r="SAT32" s="584"/>
      <c r="SAU32" s="584"/>
      <c r="SAV32" s="584"/>
      <c r="SAW32" s="584"/>
      <c r="SAX32" s="584"/>
      <c r="SAY32" s="584"/>
      <c r="SAZ32" s="584"/>
      <c r="SBA32" s="584"/>
      <c r="SBB32" s="584"/>
      <c r="SBC32" s="584"/>
      <c r="SBD32" s="584"/>
      <c r="SBE32" s="584"/>
      <c r="SBF32" s="584"/>
      <c r="SBG32" s="584"/>
      <c r="SBH32" s="584"/>
      <c r="SBI32" s="584"/>
      <c r="SBJ32" s="584"/>
      <c r="SBK32" s="584"/>
      <c r="SBL32" s="584"/>
      <c r="SBM32" s="584"/>
      <c r="SBN32" s="584"/>
      <c r="SBO32" s="584"/>
      <c r="SBP32" s="584"/>
      <c r="SBQ32" s="584"/>
      <c r="SBR32" s="584"/>
      <c r="SBS32" s="584"/>
      <c r="SBT32" s="584"/>
      <c r="SBU32" s="584"/>
      <c r="SBV32" s="584"/>
      <c r="SBW32" s="584"/>
      <c r="SBX32" s="584"/>
      <c r="SBY32" s="584"/>
      <c r="SBZ32" s="584"/>
      <c r="SCA32" s="584"/>
      <c r="SCB32" s="584"/>
      <c r="SCC32" s="584"/>
      <c r="SCD32" s="584"/>
      <c r="SCE32" s="584"/>
      <c r="SCF32" s="584"/>
      <c r="SCG32" s="584"/>
      <c r="SCH32" s="584"/>
      <c r="SCI32" s="584"/>
      <c r="SCJ32" s="584"/>
      <c r="SCK32" s="584"/>
      <c r="SCL32" s="584"/>
      <c r="SCM32" s="584"/>
      <c r="SCN32" s="584"/>
      <c r="SCO32" s="584"/>
      <c r="SCP32" s="584"/>
      <c r="SCQ32" s="584"/>
      <c r="SCR32" s="584"/>
      <c r="SCS32" s="584"/>
      <c r="SCT32" s="584"/>
      <c r="SCU32" s="584"/>
      <c r="SCV32" s="584"/>
      <c r="SCW32" s="584"/>
      <c r="SCX32" s="584"/>
      <c r="SCY32" s="584"/>
      <c r="SCZ32" s="584"/>
      <c r="SDA32" s="584"/>
      <c r="SDB32" s="584"/>
      <c r="SDC32" s="584"/>
      <c r="SDD32" s="584"/>
      <c r="SDE32" s="584"/>
      <c r="SDF32" s="584"/>
      <c r="SDG32" s="584"/>
      <c r="SDH32" s="584"/>
      <c r="SDI32" s="584"/>
      <c r="SDJ32" s="584"/>
      <c r="SDK32" s="584"/>
      <c r="SDL32" s="584"/>
      <c r="SDM32" s="584"/>
      <c r="SDN32" s="584"/>
      <c r="SDO32" s="584"/>
      <c r="SDP32" s="584"/>
      <c r="SDQ32" s="584"/>
      <c r="SDR32" s="584"/>
      <c r="SDS32" s="584"/>
      <c r="SDT32" s="584"/>
      <c r="SDU32" s="584"/>
      <c r="SDV32" s="584"/>
      <c r="SDW32" s="584"/>
      <c r="SDX32" s="584"/>
      <c r="SDY32" s="584"/>
      <c r="SDZ32" s="584"/>
      <c r="SEA32" s="584"/>
      <c r="SEB32" s="584"/>
      <c r="SEC32" s="584"/>
      <c r="SED32" s="584"/>
      <c r="SEE32" s="584"/>
      <c r="SEF32" s="584"/>
      <c r="SEG32" s="584"/>
      <c r="SEH32" s="584"/>
      <c r="SEI32" s="584"/>
      <c r="SEJ32" s="584"/>
      <c r="SEK32" s="584"/>
      <c r="SEL32" s="584"/>
      <c r="SEM32" s="584"/>
      <c r="SEN32" s="584"/>
      <c r="SEO32" s="584"/>
      <c r="SEP32" s="584"/>
      <c r="SEQ32" s="584"/>
      <c r="SER32" s="584"/>
      <c r="SES32" s="584"/>
      <c r="SET32" s="584"/>
      <c r="SEU32" s="584"/>
      <c r="SEV32" s="584"/>
      <c r="SEW32" s="584"/>
      <c r="SEX32" s="584"/>
      <c r="SEY32" s="584"/>
      <c r="SEZ32" s="584"/>
      <c r="SFA32" s="584"/>
      <c r="SFB32" s="584"/>
      <c r="SFC32" s="584"/>
      <c r="SFD32" s="584"/>
      <c r="SFE32" s="584"/>
      <c r="SFF32" s="584"/>
      <c r="SFG32" s="584"/>
      <c r="SFH32" s="584"/>
      <c r="SFI32" s="584"/>
      <c r="SFJ32" s="584"/>
      <c r="SFK32" s="584"/>
      <c r="SFL32" s="584"/>
      <c r="SFM32" s="584"/>
      <c r="SFN32" s="584"/>
      <c r="SFO32" s="584"/>
      <c r="SFP32" s="584"/>
      <c r="SFQ32" s="584"/>
      <c r="SFR32" s="584"/>
      <c r="SFS32" s="584"/>
      <c r="SFT32" s="584"/>
      <c r="SFU32" s="584"/>
      <c r="SFV32" s="584"/>
      <c r="SFW32" s="584"/>
      <c r="SFX32" s="584"/>
      <c r="SFY32" s="584"/>
      <c r="SFZ32" s="584"/>
      <c r="SGA32" s="584"/>
      <c r="SGB32" s="584"/>
      <c r="SGC32" s="584"/>
      <c r="SGD32" s="584"/>
      <c r="SGE32" s="584"/>
      <c r="SGF32" s="584"/>
      <c r="SGG32" s="584"/>
      <c r="SGH32" s="584"/>
      <c r="SGI32" s="584"/>
      <c r="SGJ32" s="584"/>
      <c r="SGK32" s="584"/>
      <c r="SGL32" s="584"/>
      <c r="SGM32" s="584"/>
      <c r="SGN32" s="584"/>
      <c r="SGO32" s="584"/>
      <c r="SGP32" s="584"/>
      <c r="SGQ32" s="584"/>
      <c r="SGR32" s="584"/>
      <c r="SGS32" s="584"/>
      <c r="SGT32" s="584"/>
      <c r="SGU32" s="584"/>
      <c r="SGV32" s="584"/>
      <c r="SGW32" s="584"/>
      <c r="SGX32" s="584"/>
      <c r="SGY32" s="584"/>
      <c r="SGZ32" s="584"/>
      <c r="SHA32" s="584"/>
      <c r="SHB32" s="584"/>
      <c r="SHC32" s="584"/>
      <c r="SHD32" s="584"/>
      <c r="SHE32" s="584"/>
      <c r="SHF32" s="584"/>
      <c r="SHG32" s="584"/>
      <c r="SHH32" s="584"/>
      <c r="SHI32" s="584"/>
      <c r="SHJ32" s="584"/>
      <c r="SHK32" s="584"/>
      <c r="SHL32" s="584"/>
      <c r="SHM32" s="584"/>
      <c r="SHN32" s="584"/>
      <c r="SHO32" s="584"/>
      <c r="SHP32" s="584"/>
      <c r="SHQ32" s="584"/>
      <c r="SHR32" s="584"/>
      <c r="SHS32" s="584"/>
      <c r="SHT32" s="584"/>
      <c r="SHU32" s="584"/>
      <c r="SHV32" s="584"/>
      <c r="SHW32" s="584"/>
      <c r="SHX32" s="584"/>
      <c r="SHY32" s="584"/>
      <c r="SHZ32" s="584"/>
      <c r="SIA32" s="584"/>
      <c r="SIB32" s="584"/>
      <c r="SIC32" s="584"/>
      <c r="SID32" s="584"/>
      <c r="SIE32" s="584"/>
      <c r="SIF32" s="584"/>
      <c r="SIG32" s="584"/>
      <c r="SIH32" s="584"/>
      <c r="SII32" s="584"/>
      <c r="SIJ32" s="584"/>
      <c r="SIK32" s="584"/>
      <c r="SIL32" s="584"/>
      <c r="SIM32" s="584"/>
      <c r="SIN32" s="584"/>
      <c r="SIO32" s="584"/>
      <c r="SIP32" s="584"/>
      <c r="SIQ32" s="584"/>
      <c r="SIR32" s="584"/>
      <c r="SIS32" s="584"/>
      <c r="SIT32" s="584"/>
      <c r="SIU32" s="584"/>
      <c r="SIV32" s="584"/>
      <c r="SIW32" s="584"/>
      <c r="SIX32" s="584"/>
      <c r="SIY32" s="584"/>
      <c r="SIZ32" s="584"/>
      <c r="SJA32" s="584"/>
      <c r="SJB32" s="584"/>
      <c r="SJC32" s="584"/>
      <c r="SJD32" s="584"/>
      <c r="SJE32" s="584"/>
      <c r="SJF32" s="584"/>
      <c r="SJG32" s="584"/>
      <c r="SJH32" s="584"/>
      <c r="SJI32" s="584"/>
      <c r="SJJ32" s="584"/>
      <c r="SJK32" s="584"/>
      <c r="SJL32" s="584"/>
      <c r="SJM32" s="584"/>
      <c r="SJN32" s="584"/>
      <c r="SJO32" s="584"/>
      <c r="SJP32" s="584"/>
      <c r="SJQ32" s="584"/>
      <c r="SJR32" s="584"/>
      <c r="SJS32" s="584"/>
      <c r="SJT32" s="584"/>
      <c r="SJU32" s="584"/>
      <c r="SJV32" s="584"/>
      <c r="SJW32" s="584"/>
      <c r="SJX32" s="584"/>
      <c r="SJY32" s="584"/>
      <c r="SJZ32" s="584"/>
      <c r="SKA32" s="584"/>
      <c r="SKB32" s="584"/>
      <c r="SKC32" s="584"/>
      <c r="SKD32" s="584"/>
      <c r="SKE32" s="584"/>
      <c r="SKF32" s="584"/>
      <c r="SKG32" s="584"/>
      <c r="SKH32" s="584"/>
      <c r="SKI32" s="584"/>
      <c r="SKJ32" s="584"/>
      <c r="SKK32" s="584"/>
      <c r="SKL32" s="584"/>
      <c r="SKM32" s="584"/>
      <c r="SKN32" s="584"/>
      <c r="SKO32" s="584"/>
      <c r="SKP32" s="584"/>
      <c r="SKQ32" s="584"/>
      <c r="SKR32" s="584"/>
      <c r="SKS32" s="584"/>
      <c r="SKT32" s="584"/>
      <c r="SKU32" s="584"/>
      <c r="SKV32" s="584"/>
      <c r="SKW32" s="584"/>
      <c r="SKX32" s="584"/>
      <c r="SKY32" s="584"/>
      <c r="SKZ32" s="584"/>
      <c r="SLA32" s="584"/>
      <c r="SLB32" s="584"/>
      <c r="SLC32" s="584"/>
      <c r="SLD32" s="584"/>
      <c r="SLE32" s="584"/>
      <c r="SLF32" s="584"/>
      <c r="SLG32" s="584"/>
      <c r="SLH32" s="584"/>
      <c r="SLI32" s="584"/>
      <c r="SLJ32" s="584"/>
      <c r="SLK32" s="584"/>
      <c r="SLL32" s="584"/>
      <c r="SLM32" s="584"/>
      <c r="SLN32" s="584"/>
      <c r="SLO32" s="584"/>
      <c r="SLP32" s="584"/>
      <c r="SLQ32" s="584"/>
      <c r="SLR32" s="584"/>
      <c r="SLS32" s="584"/>
      <c r="SLT32" s="584"/>
      <c r="SLU32" s="584"/>
      <c r="SLV32" s="584"/>
      <c r="SLW32" s="584"/>
      <c r="SLX32" s="584"/>
      <c r="SLY32" s="584"/>
      <c r="SLZ32" s="584"/>
      <c r="SMA32" s="584"/>
      <c r="SMB32" s="584"/>
      <c r="SMC32" s="584"/>
      <c r="SMD32" s="584"/>
      <c r="SME32" s="584"/>
      <c r="SMF32" s="584"/>
      <c r="SMG32" s="584"/>
      <c r="SMH32" s="584"/>
      <c r="SMI32" s="584"/>
      <c r="SMJ32" s="584"/>
      <c r="SMK32" s="584"/>
      <c r="SML32" s="584"/>
      <c r="SMM32" s="584"/>
      <c r="SMN32" s="584"/>
      <c r="SMO32" s="584"/>
      <c r="SMP32" s="584"/>
      <c r="SMQ32" s="584"/>
      <c r="SMR32" s="584"/>
      <c r="SMS32" s="584"/>
      <c r="SMT32" s="584"/>
      <c r="SMU32" s="584"/>
      <c r="SMV32" s="584"/>
      <c r="SMW32" s="584"/>
      <c r="SMX32" s="584"/>
      <c r="SMY32" s="584"/>
      <c r="SMZ32" s="584"/>
      <c r="SNA32" s="584"/>
      <c r="SNB32" s="584"/>
      <c r="SNC32" s="584"/>
      <c r="SND32" s="584"/>
      <c r="SNE32" s="584"/>
      <c r="SNF32" s="584"/>
      <c r="SNG32" s="584"/>
      <c r="SNH32" s="584"/>
      <c r="SNI32" s="584"/>
      <c r="SNJ32" s="584"/>
      <c r="SNK32" s="584"/>
      <c r="SNL32" s="584"/>
      <c r="SNM32" s="584"/>
      <c r="SNN32" s="584"/>
      <c r="SNO32" s="584"/>
      <c r="SNP32" s="584"/>
      <c r="SNQ32" s="584"/>
      <c r="SNR32" s="584"/>
      <c r="SNS32" s="584"/>
      <c r="SNT32" s="584"/>
      <c r="SNU32" s="584"/>
      <c r="SNV32" s="584"/>
      <c r="SNW32" s="584"/>
      <c r="SNX32" s="584"/>
      <c r="SNY32" s="584"/>
      <c r="SNZ32" s="584"/>
      <c r="SOA32" s="584"/>
      <c r="SOB32" s="584"/>
      <c r="SOC32" s="584"/>
      <c r="SOD32" s="584"/>
      <c r="SOE32" s="584"/>
      <c r="SOF32" s="584"/>
      <c r="SOG32" s="584"/>
      <c r="SOH32" s="584"/>
      <c r="SOI32" s="584"/>
      <c r="SOJ32" s="584"/>
      <c r="SOK32" s="584"/>
      <c r="SOL32" s="584"/>
      <c r="SOM32" s="584"/>
      <c r="SON32" s="584"/>
      <c r="SOO32" s="584"/>
      <c r="SOP32" s="584"/>
      <c r="SOQ32" s="584"/>
      <c r="SOR32" s="584"/>
      <c r="SOS32" s="584"/>
      <c r="SOT32" s="584"/>
      <c r="SOU32" s="584"/>
      <c r="SOV32" s="584"/>
      <c r="SOW32" s="584"/>
      <c r="SOX32" s="584"/>
      <c r="SOY32" s="584"/>
      <c r="SOZ32" s="584"/>
      <c r="SPA32" s="584"/>
      <c r="SPB32" s="584"/>
      <c r="SPC32" s="584"/>
      <c r="SPD32" s="584"/>
      <c r="SPE32" s="584"/>
      <c r="SPF32" s="584"/>
      <c r="SPG32" s="584"/>
      <c r="SPH32" s="584"/>
      <c r="SPI32" s="584"/>
      <c r="SPJ32" s="584"/>
      <c r="SPK32" s="584"/>
      <c r="SPL32" s="584"/>
      <c r="SPM32" s="584"/>
      <c r="SPN32" s="584"/>
      <c r="SPO32" s="584"/>
      <c r="SPP32" s="584"/>
      <c r="SPQ32" s="584"/>
      <c r="SPR32" s="584"/>
      <c r="SPS32" s="584"/>
      <c r="SPT32" s="584"/>
      <c r="SPU32" s="584"/>
      <c r="SPV32" s="584"/>
      <c r="SPW32" s="584"/>
      <c r="SPX32" s="584"/>
      <c r="SPY32" s="584"/>
      <c r="SPZ32" s="584"/>
      <c r="SQA32" s="584"/>
      <c r="SQB32" s="584"/>
      <c r="SQC32" s="584"/>
      <c r="SQD32" s="584"/>
      <c r="SQE32" s="584"/>
      <c r="SQF32" s="584"/>
      <c r="SQG32" s="584"/>
      <c r="SQH32" s="584"/>
      <c r="SQI32" s="584"/>
      <c r="SQJ32" s="584"/>
      <c r="SQK32" s="584"/>
      <c r="SQL32" s="584"/>
      <c r="SQM32" s="584"/>
      <c r="SQN32" s="584"/>
      <c r="SQO32" s="584"/>
      <c r="SQP32" s="584"/>
      <c r="SQQ32" s="584"/>
      <c r="SQR32" s="584"/>
      <c r="SQS32" s="584"/>
      <c r="SQT32" s="584"/>
      <c r="SQU32" s="584"/>
      <c r="SQV32" s="584"/>
      <c r="SQW32" s="584"/>
      <c r="SQX32" s="584"/>
      <c r="SQY32" s="584"/>
      <c r="SQZ32" s="584"/>
      <c r="SRA32" s="584"/>
      <c r="SRB32" s="584"/>
      <c r="SRC32" s="584"/>
      <c r="SRD32" s="584"/>
      <c r="SRE32" s="584"/>
      <c r="SRF32" s="584"/>
      <c r="SRG32" s="584"/>
      <c r="SRH32" s="584"/>
      <c r="SRI32" s="584"/>
      <c r="SRJ32" s="584"/>
      <c r="SRK32" s="584"/>
      <c r="SRL32" s="584"/>
      <c r="SRM32" s="584"/>
      <c r="SRN32" s="584"/>
      <c r="SRO32" s="584"/>
      <c r="SRP32" s="584"/>
      <c r="SRQ32" s="584"/>
      <c r="SRR32" s="584"/>
      <c r="SRS32" s="584"/>
      <c r="SRT32" s="584"/>
      <c r="SRU32" s="584"/>
      <c r="SRV32" s="584"/>
      <c r="SRW32" s="584"/>
      <c r="SRX32" s="584"/>
      <c r="SRY32" s="584"/>
      <c r="SRZ32" s="584"/>
      <c r="SSA32" s="584"/>
      <c r="SSB32" s="584"/>
      <c r="SSC32" s="584"/>
      <c r="SSD32" s="584"/>
      <c r="SSE32" s="584"/>
      <c r="SSF32" s="584"/>
      <c r="SSG32" s="584"/>
      <c r="SSH32" s="584"/>
      <c r="SSI32" s="584"/>
      <c r="SSJ32" s="584"/>
      <c r="SSK32" s="584"/>
      <c r="SSL32" s="584"/>
      <c r="SSM32" s="584"/>
      <c r="SSN32" s="584"/>
      <c r="SSO32" s="584"/>
      <c r="SSP32" s="584"/>
      <c r="SSQ32" s="584"/>
      <c r="SSR32" s="584"/>
      <c r="SSS32" s="584"/>
      <c r="SST32" s="584"/>
      <c r="SSU32" s="584"/>
      <c r="SSV32" s="584"/>
      <c r="SSW32" s="584"/>
      <c r="SSX32" s="584"/>
      <c r="SSY32" s="584"/>
      <c r="SSZ32" s="584"/>
      <c r="STA32" s="584"/>
      <c r="STB32" s="584"/>
      <c r="STC32" s="584"/>
      <c r="STD32" s="584"/>
      <c r="STE32" s="584"/>
      <c r="STF32" s="584"/>
      <c r="STG32" s="584"/>
      <c r="STH32" s="584"/>
      <c r="STI32" s="584"/>
      <c r="STJ32" s="584"/>
      <c r="STK32" s="584"/>
      <c r="STL32" s="584"/>
      <c r="STM32" s="584"/>
      <c r="STN32" s="584"/>
      <c r="STO32" s="584"/>
      <c r="STP32" s="584"/>
      <c r="STQ32" s="584"/>
      <c r="STR32" s="584"/>
      <c r="STS32" s="584"/>
      <c r="STT32" s="584"/>
      <c r="STU32" s="584"/>
      <c r="STV32" s="584"/>
      <c r="STW32" s="584"/>
      <c r="STX32" s="584"/>
      <c r="STY32" s="584"/>
      <c r="STZ32" s="584"/>
      <c r="SUA32" s="584"/>
      <c r="SUB32" s="584"/>
      <c r="SUC32" s="584"/>
      <c r="SUD32" s="584"/>
      <c r="SUE32" s="584"/>
      <c r="SUF32" s="584"/>
      <c r="SUG32" s="584"/>
      <c r="SUH32" s="584"/>
      <c r="SUI32" s="584"/>
      <c r="SUJ32" s="584"/>
      <c r="SUK32" s="584"/>
      <c r="SUL32" s="584"/>
      <c r="SUM32" s="584"/>
      <c r="SUN32" s="584"/>
      <c r="SUO32" s="584"/>
      <c r="SUP32" s="584"/>
      <c r="SUQ32" s="584"/>
      <c r="SUR32" s="584"/>
      <c r="SUS32" s="584"/>
      <c r="SUT32" s="584"/>
      <c r="SUU32" s="584"/>
      <c r="SUV32" s="584"/>
      <c r="SUW32" s="584"/>
      <c r="SUX32" s="584"/>
      <c r="SUY32" s="584"/>
      <c r="SUZ32" s="584"/>
      <c r="SVA32" s="584"/>
      <c r="SVB32" s="584"/>
      <c r="SVC32" s="584"/>
      <c r="SVD32" s="584"/>
      <c r="SVE32" s="584"/>
      <c r="SVF32" s="584"/>
      <c r="SVG32" s="584"/>
      <c r="SVH32" s="584"/>
      <c r="SVI32" s="584"/>
      <c r="SVJ32" s="584"/>
      <c r="SVK32" s="584"/>
      <c r="SVL32" s="584"/>
      <c r="SVM32" s="584"/>
      <c r="SVN32" s="584"/>
      <c r="SVO32" s="584"/>
      <c r="SVP32" s="584"/>
      <c r="SVQ32" s="584"/>
      <c r="SVR32" s="584"/>
      <c r="SVS32" s="584"/>
      <c r="SVT32" s="584"/>
      <c r="SVU32" s="584"/>
      <c r="SVV32" s="584"/>
      <c r="SVW32" s="584"/>
      <c r="SVX32" s="584"/>
      <c r="SVY32" s="584"/>
      <c r="SVZ32" s="584"/>
      <c r="SWA32" s="584"/>
      <c r="SWB32" s="584"/>
      <c r="SWC32" s="584"/>
      <c r="SWD32" s="584"/>
      <c r="SWE32" s="584"/>
      <c r="SWF32" s="584"/>
      <c r="SWG32" s="584"/>
      <c r="SWH32" s="584"/>
      <c r="SWI32" s="584"/>
      <c r="SWJ32" s="584"/>
      <c r="SWK32" s="584"/>
      <c r="SWL32" s="584"/>
      <c r="SWM32" s="584"/>
      <c r="SWN32" s="584"/>
      <c r="SWO32" s="584"/>
      <c r="SWP32" s="584"/>
      <c r="SWQ32" s="584"/>
      <c r="SWR32" s="584"/>
      <c r="SWS32" s="584"/>
      <c r="SWT32" s="584"/>
      <c r="SWU32" s="584"/>
      <c r="SWV32" s="584"/>
      <c r="SWW32" s="584"/>
      <c r="SWX32" s="584"/>
      <c r="SWY32" s="584"/>
      <c r="SWZ32" s="584"/>
      <c r="SXA32" s="584"/>
      <c r="SXB32" s="584"/>
      <c r="SXC32" s="584"/>
      <c r="SXD32" s="584"/>
      <c r="SXE32" s="584"/>
      <c r="SXF32" s="584"/>
      <c r="SXG32" s="584"/>
      <c r="SXH32" s="584"/>
      <c r="SXI32" s="584"/>
      <c r="SXJ32" s="584"/>
      <c r="SXK32" s="584"/>
      <c r="SXL32" s="584"/>
      <c r="SXM32" s="584"/>
      <c r="SXN32" s="584"/>
      <c r="SXO32" s="584"/>
      <c r="SXP32" s="584"/>
      <c r="SXQ32" s="584"/>
      <c r="SXR32" s="584"/>
      <c r="SXS32" s="584"/>
      <c r="SXT32" s="584"/>
      <c r="SXU32" s="584"/>
      <c r="SXV32" s="584"/>
      <c r="SXW32" s="584"/>
      <c r="SXX32" s="584"/>
      <c r="SXY32" s="584"/>
      <c r="SXZ32" s="584"/>
      <c r="SYA32" s="584"/>
      <c r="SYB32" s="584"/>
      <c r="SYC32" s="584"/>
      <c r="SYD32" s="584"/>
      <c r="SYE32" s="584"/>
      <c r="SYF32" s="584"/>
      <c r="SYG32" s="584"/>
      <c r="SYH32" s="584"/>
      <c r="SYI32" s="584"/>
      <c r="SYJ32" s="584"/>
      <c r="SYK32" s="584"/>
      <c r="SYL32" s="584"/>
      <c r="SYM32" s="584"/>
      <c r="SYN32" s="584"/>
      <c r="SYO32" s="584"/>
      <c r="SYP32" s="584"/>
      <c r="SYQ32" s="584"/>
      <c r="SYR32" s="584"/>
      <c r="SYS32" s="584"/>
      <c r="SYT32" s="584"/>
      <c r="SYU32" s="584"/>
      <c r="SYV32" s="584"/>
      <c r="SYW32" s="584"/>
      <c r="SYX32" s="584"/>
      <c r="SYY32" s="584"/>
      <c r="SYZ32" s="584"/>
      <c r="SZA32" s="584"/>
      <c r="SZB32" s="584"/>
      <c r="SZC32" s="584"/>
      <c r="SZD32" s="584"/>
      <c r="SZE32" s="584"/>
      <c r="SZF32" s="584"/>
      <c r="SZG32" s="584"/>
      <c r="SZH32" s="584"/>
      <c r="SZI32" s="584"/>
      <c r="SZJ32" s="584"/>
      <c r="SZK32" s="584"/>
      <c r="SZL32" s="584"/>
      <c r="SZM32" s="584"/>
      <c r="SZN32" s="584"/>
      <c r="SZO32" s="584"/>
      <c r="SZP32" s="584"/>
      <c r="SZQ32" s="584"/>
      <c r="SZR32" s="584"/>
      <c r="SZS32" s="584"/>
      <c r="SZT32" s="584"/>
      <c r="SZU32" s="584"/>
      <c r="SZV32" s="584"/>
      <c r="SZW32" s="584"/>
      <c r="SZX32" s="584"/>
      <c r="SZY32" s="584"/>
      <c r="SZZ32" s="584"/>
      <c r="TAA32" s="584"/>
      <c r="TAB32" s="584"/>
      <c r="TAC32" s="584"/>
      <c r="TAD32" s="584"/>
      <c r="TAE32" s="584"/>
      <c r="TAF32" s="584"/>
      <c r="TAG32" s="584"/>
      <c r="TAH32" s="584"/>
      <c r="TAI32" s="584"/>
      <c r="TAJ32" s="584"/>
      <c r="TAK32" s="584"/>
      <c r="TAL32" s="584"/>
      <c r="TAM32" s="584"/>
      <c r="TAN32" s="584"/>
      <c r="TAO32" s="584"/>
      <c r="TAP32" s="584"/>
      <c r="TAQ32" s="584"/>
      <c r="TAR32" s="584"/>
      <c r="TAS32" s="584"/>
      <c r="TAT32" s="584"/>
      <c r="TAU32" s="584"/>
      <c r="TAV32" s="584"/>
      <c r="TAW32" s="584"/>
      <c r="TAX32" s="584"/>
      <c r="TAY32" s="584"/>
      <c r="TAZ32" s="584"/>
      <c r="TBA32" s="584"/>
      <c r="TBB32" s="584"/>
      <c r="TBC32" s="584"/>
      <c r="TBD32" s="584"/>
      <c r="TBE32" s="584"/>
      <c r="TBF32" s="584"/>
      <c r="TBG32" s="584"/>
      <c r="TBH32" s="584"/>
      <c r="TBI32" s="584"/>
      <c r="TBJ32" s="584"/>
      <c r="TBK32" s="584"/>
      <c r="TBL32" s="584"/>
      <c r="TBM32" s="584"/>
      <c r="TBN32" s="584"/>
      <c r="TBO32" s="584"/>
      <c r="TBP32" s="584"/>
      <c r="TBQ32" s="584"/>
      <c r="TBR32" s="584"/>
      <c r="TBS32" s="584"/>
      <c r="TBT32" s="584"/>
      <c r="TBU32" s="584"/>
      <c r="TBV32" s="584"/>
      <c r="TBW32" s="584"/>
      <c r="TBX32" s="584"/>
      <c r="TBY32" s="584"/>
      <c r="TBZ32" s="584"/>
      <c r="TCA32" s="584"/>
      <c r="TCB32" s="584"/>
      <c r="TCC32" s="584"/>
      <c r="TCD32" s="584"/>
      <c r="TCE32" s="584"/>
      <c r="TCF32" s="584"/>
      <c r="TCG32" s="584"/>
      <c r="TCH32" s="584"/>
      <c r="TCI32" s="584"/>
      <c r="TCJ32" s="584"/>
      <c r="TCK32" s="584"/>
      <c r="TCL32" s="584"/>
      <c r="TCM32" s="584"/>
      <c r="TCN32" s="584"/>
      <c r="TCO32" s="584"/>
      <c r="TCP32" s="584"/>
      <c r="TCQ32" s="584"/>
      <c r="TCR32" s="584"/>
      <c r="TCS32" s="584"/>
      <c r="TCT32" s="584"/>
      <c r="TCU32" s="584"/>
      <c r="TCV32" s="584"/>
      <c r="TCW32" s="584"/>
      <c r="TCX32" s="584"/>
      <c r="TCY32" s="584"/>
      <c r="TCZ32" s="584"/>
      <c r="TDA32" s="584"/>
      <c r="TDB32" s="584"/>
      <c r="TDC32" s="584"/>
      <c r="TDD32" s="584"/>
      <c r="TDE32" s="584"/>
      <c r="TDF32" s="584"/>
      <c r="TDG32" s="584"/>
      <c r="TDH32" s="584"/>
      <c r="TDI32" s="584"/>
      <c r="TDJ32" s="584"/>
      <c r="TDK32" s="584"/>
      <c r="TDL32" s="584"/>
      <c r="TDM32" s="584"/>
      <c r="TDN32" s="584"/>
      <c r="TDO32" s="584"/>
      <c r="TDP32" s="584"/>
      <c r="TDQ32" s="584"/>
      <c r="TDR32" s="584"/>
      <c r="TDS32" s="584"/>
      <c r="TDT32" s="584"/>
      <c r="TDU32" s="584"/>
      <c r="TDV32" s="584"/>
      <c r="TDW32" s="584"/>
      <c r="TDX32" s="584"/>
      <c r="TDY32" s="584"/>
      <c r="TDZ32" s="584"/>
      <c r="TEA32" s="584"/>
      <c r="TEB32" s="584"/>
      <c r="TEC32" s="584"/>
      <c r="TED32" s="584"/>
      <c r="TEE32" s="584"/>
      <c r="TEF32" s="584"/>
      <c r="TEG32" s="584"/>
      <c r="TEH32" s="584"/>
      <c r="TEI32" s="584"/>
      <c r="TEJ32" s="584"/>
      <c r="TEK32" s="584"/>
      <c r="TEL32" s="584"/>
      <c r="TEM32" s="584"/>
      <c r="TEN32" s="584"/>
      <c r="TEO32" s="584"/>
      <c r="TEP32" s="584"/>
      <c r="TEQ32" s="584"/>
      <c r="TER32" s="584"/>
      <c r="TES32" s="584"/>
      <c r="TET32" s="584"/>
      <c r="TEU32" s="584"/>
      <c r="TEV32" s="584"/>
      <c r="TEW32" s="584"/>
      <c r="TEX32" s="584"/>
      <c r="TEY32" s="584"/>
      <c r="TEZ32" s="584"/>
      <c r="TFA32" s="584"/>
      <c r="TFB32" s="584"/>
      <c r="TFC32" s="584"/>
      <c r="TFD32" s="584"/>
      <c r="TFE32" s="584"/>
      <c r="TFF32" s="584"/>
      <c r="TFG32" s="584"/>
      <c r="TFH32" s="584"/>
      <c r="TFI32" s="584"/>
      <c r="TFJ32" s="584"/>
      <c r="TFK32" s="584"/>
      <c r="TFL32" s="584"/>
      <c r="TFM32" s="584"/>
      <c r="TFN32" s="584"/>
      <c r="TFO32" s="584"/>
      <c r="TFP32" s="584"/>
      <c r="TFQ32" s="584"/>
      <c r="TFR32" s="584"/>
      <c r="TFS32" s="584"/>
      <c r="TFT32" s="584"/>
      <c r="TFU32" s="584"/>
      <c r="TFV32" s="584"/>
      <c r="TFW32" s="584"/>
      <c r="TFX32" s="584"/>
      <c r="TFY32" s="584"/>
      <c r="TFZ32" s="584"/>
      <c r="TGA32" s="584"/>
      <c r="TGB32" s="584"/>
      <c r="TGC32" s="584"/>
      <c r="TGD32" s="584"/>
      <c r="TGE32" s="584"/>
      <c r="TGF32" s="584"/>
      <c r="TGG32" s="584"/>
      <c r="TGH32" s="584"/>
      <c r="TGI32" s="584"/>
      <c r="TGJ32" s="584"/>
      <c r="TGK32" s="584"/>
      <c r="TGL32" s="584"/>
      <c r="TGM32" s="584"/>
      <c r="TGN32" s="584"/>
      <c r="TGO32" s="584"/>
      <c r="TGP32" s="584"/>
      <c r="TGQ32" s="584"/>
      <c r="TGR32" s="584"/>
      <c r="TGS32" s="584"/>
      <c r="TGT32" s="584"/>
      <c r="TGU32" s="584"/>
      <c r="TGV32" s="584"/>
      <c r="TGW32" s="584"/>
      <c r="TGX32" s="584"/>
      <c r="TGY32" s="584"/>
      <c r="TGZ32" s="584"/>
      <c r="THA32" s="584"/>
      <c r="THB32" s="584"/>
      <c r="THC32" s="584"/>
      <c r="THD32" s="584"/>
      <c r="THE32" s="584"/>
      <c r="THF32" s="584"/>
      <c r="THG32" s="584"/>
      <c r="THH32" s="584"/>
      <c r="THI32" s="584"/>
      <c r="THJ32" s="584"/>
      <c r="THK32" s="584"/>
      <c r="THL32" s="584"/>
      <c r="THM32" s="584"/>
      <c r="THN32" s="584"/>
      <c r="THO32" s="584"/>
      <c r="THP32" s="584"/>
      <c r="THQ32" s="584"/>
      <c r="THR32" s="584"/>
      <c r="THS32" s="584"/>
      <c r="THT32" s="584"/>
      <c r="THU32" s="584"/>
      <c r="THV32" s="584"/>
      <c r="THW32" s="584"/>
      <c r="THX32" s="584"/>
      <c r="THY32" s="584"/>
      <c r="THZ32" s="584"/>
      <c r="TIA32" s="584"/>
      <c r="TIB32" s="584"/>
      <c r="TIC32" s="584"/>
      <c r="TID32" s="584"/>
      <c r="TIE32" s="584"/>
      <c r="TIF32" s="584"/>
      <c r="TIG32" s="584"/>
      <c r="TIH32" s="584"/>
      <c r="TII32" s="584"/>
      <c r="TIJ32" s="584"/>
      <c r="TIK32" s="584"/>
      <c r="TIL32" s="584"/>
      <c r="TIM32" s="584"/>
      <c r="TIN32" s="584"/>
      <c r="TIO32" s="584"/>
      <c r="TIP32" s="584"/>
      <c r="TIQ32" s="584"/>
      <c r="TIR32" s="584"/>
      <c r="TIS32" s="584"/>
      <c r="TIT32" s="584"/>
      <c r="TIU32" s="584"/>
      <c r="TIV32" s="584"/>
      <c r="TIW32" s="584"/>
      <c r="TIX32" s="584"/>
      <c r="TIY32" s="584"/>
      <c r="TIZ32" s="584"/>
      <c r="TJA32" s="584"/>
      <c r="TJB32" s="584"/>
      <c r="TJC32" s="584"/>
      <c r="TJD32" s="584"/>
      <c r="TJE32" s="584"/>
      <c r="TJF32" s="584"/>
      <c r="TJG32" s="584"/>
      <c r="TJH32" s="584"/>
      <c r="TJI32" s="584"/>
      <c r="TJJ32" s="584"/>
      <c r="TJK32" s="584"/>
      <c r="TJL32" s="584"/>
      <c r="TJM32" s="584"/>
      <c r="TJN32" s="584"/>
      <c r="TJO32" s="584"/>
      <c r="TJP32" s="584"/>
      <c r="TJQ32" s="584"/>
      <c r="TJR32" s="584"/>
      <c r="TJS32" s="584"/>
      <c r="TJT32" s="584"/>
      <c r="TJU32" s="584"/>
      <c r="TJV32" s="584"/>
      <c r="TJW32" s="584"/>
      <c r="TJX32" s="584"/>
      <c r="TJY32" s="584"/>
      <c r="TJZ32" s="584"/>
      <c r="TKA32" s="584"/>
      <c r="TKB32" s="584"/>
      <c r="TKC32" s="584"/>
      <c r="TKD32" s="584"/>
      <c r="TKE32" s="584"/>
      <c r="TKF32" s="584"/>
      <c r="TKG32" s="584"/>
      <c r="TKH32" s="584"/>
      <c r="TKI32" s="584"/>
      <c r="TKJ32" s="584"/>
      <c r="TKK32" s="584"/>
      <c r="TKL32" s="584"/>
      <c r="TKM32" s="584"/>
      <c r="TKN32" s="584"/>
      <c r="TKO32" s="584"/>
      <c r="TKP32" s="584"/>
      <c r="TKQ32" s="584"/>
      <c r="TKR32" s="584"/>
      <c r="TKS32" s="584"/>
      <c r="TKT32" s="584"/>
      <c r="TKU32" s="584"/>
      <c r="TKV32" s="584"/>
      <c r="TKW32" s="584"/>
      <c r="TKX32" s="584"/>
      <c r="TKY32" s="584"/>
      <c r="TKZ32" s="584"/>
      <c r="TLA32" s="584"/>
      <c r="TLB32" s="584"/>
      <c r="TLC32" s="584"/>
      <c r="TLD32" s="584"/>
      <c r="TLE32" s="584"/>
      <c r="TLF32" s="584"/>
      <c r="TLG32" s="584"/>
      <c r="TLH32" s="584"/>
      <c r="TLI32" s="584"/>
      <c r="TLJ32" s="584"/>
      <c r="TLK32" s="584"/>
      <c r="TLL32" s="584"/>
      <c r="TLM32" s="584"/>
      <c r="TLN32" s="584"/>
      <c r="TLO32" s="584"/>
      <c r="TLP32" s="584"/>
      <c r="TLQ32" s="584"/>
      <c r="TLR32" s="584"/>
      <c r="TLS32" s="584"/>
      <c r="TLT32" s="584"/>
      <c r="TLU32" s="584"/>
      <c r="TLV32" s="584"/>
      <c r="TLW32" s="584"/>
      <c r="TLX32" s="584"/>
      <c r="TLY32" s="584"/>
      <c r="TLZ32" s="584"/>
      <c r="TMA32" s="584"/>
      <c r="TMB32" s="584"/>
      <c r="TMC32" s="584"/>
      <c r="TMD32" s="584"/>
      <c r="TME32" s="584"/>
      <c r="TMF32" s="584"/>
      <c r="TMG32" s="584"/>
      <c r="TMH32" s="584"/>
      <c r="TMI32" s="584"/>
      <c r="TMJ32" s="584"/>
      <c r="TMK32" s="584"/>
      <c r="TML32" s="584"/>
      <c r="TMM32" s="584"/>
      <c r="TMN32" s="584"/>
      <c r="TMO32" s="584"/>
      <c r="TMP32" s="584"/>
      <c r="TMQ32" s="584"/>
      <c r="TMR32" s="584"/>
      <c r="TMS32" s="584"/>
      <c r="TMT32" s="584"/>
      <c r="TMU32" s="584"/>
      <c r="TMV32" s="584"/>
      <c r="TMW32" s="584"/>
      <c r="TMX32" s="584"/>
      <c r="TMY32" s="584"/>
      <c r="TMZ32" s="584"/>
      <c r="TNA32" s="584"/>
      <c r="TNB32" s="584"/>
      <c r="TNC32" s="584"/>
      <c r="TND32" s="584"/>
      <c r="TNE32" s="584"/>
      <c r="TNF32" s="584"/>
      <c r="TNG32" s="584"/>
      <c r="TNH32" s="584"/>
      <c r="TNI32" s="584"/>
      <c r="TNJ32" s="584"/>
      <c r="TNK32" s="584"/>
      <c r="TNL32" s="584"/>
      <c r="TNM32" s="584"/>
      <c r="TNN32" s="584"/>
      <c r="TNO32" s="584"/>
      <c r="TNP32" s="584"/>
      <c r="TNQ32" s="584"/>
      <c r="TNR32" s="584"/>
      <c r="TNS32" s="584"/>
      <c r="TNT32" s="584"/>
      <c r="TNU32" s="584"/>
      <c r="TNV32" s="584"/>
      <c r="TNW32" s="584"/>
      <c r="TNX32" s="584"/>
      <c r="TNY32" s="584"/>
      <c r="TNZ32" s="584"/>
      <c r="TOA32" s="584"/>
      <c r="TOB32" s="584"/>
      <c r="TOC32" s="584"/>
      <c r="TOD32" s="584"/>
      <c r="TOE32" s="584"/>
      <c r="TOF32" s="584"/>
      <c r="TOG32" s="584"/>
      <c r="TOH32" s="584"/>
      <c r="TOI32" s="584"/>
      <c r="TOJ32" s="584"/>
      <c r="TOK32" s="584"/>
      <c r="TOL32" s="584"/>
      <c r="TOM32" s="584"/>
      <c r="TON32" s="584"/>
      <c r="TOO32" s="584"/>
      <c r="TOP32" s="584"/>
      <c r="TOQ32" s="584"/>
      <c r="TOR32" s="584"/>
      <c r="TOS32" s="584"/>
      <c r="TOT32" s="584"/>
      <c r="TOU32" s="584"/>
      <c r="TOV32" s="584"/>
      <c r="TOW32" s="584"/>
      <c r="TOX32" s="584"/>
      <c r="TOY32" s="584"/>
      <c r="TOZ32" s="584"/>
      <c r="TPA32" s="584"/>
      <c r="TPB32" s="584"/>
      <c r="TPC32" s="584"/>
      <c r="TPD32" s="584"/>
      <c r="TPE32" s="584"/>
      <c r="TPF32" s="584"/>
      <c r="TPG32" s="584"/>
      <c r="TPH32" s="584"/>
      <c r="TPI32" s="584"/>
      <c r="TPJ32" s="584"/>
      <c r="TPK32" s="584"/>
      <c r="TPL32" s="584"/>
      <c r="TPM32" s="584"/>
      <c r="TPN32" s="584"/>
      <c r="TPO32" s="584"/>
      <c r="TPP32" s="584"/>
      <c r="TPQ32" s="584"/>
      <c r="TPR32" s="584"/>
      <c r="TPS32" s="584"/>
      <c r="TPT32" s="584"/>
      <c r="TPU32" s="584"/>
      <c r="TPV32" s="584"/>
      <c r="TPW32" s="584"/>
      <c r="TPX32" s="584"/>
      <c r="TPY32" s="584"/>
      <c r="TPZ32" s="584"/>
      <c r="TQA32" s="584"/>
      <c r="TQB32" s="584"/>
      <c r="TQC32" s="584"/>
      <c r="TQD32" s="584"/>
      <c r="TQE32" s="584"/>
      <c r="TQF32" s="584"/>
      <c r="TQG32" s="584"/>
      <c r="TQH32" s="584"/>
      <c r="TQI32" s="584"/>
      <c r="TQJ32" s="584"/>
      <c r="TQK32" s="584"/>
      <c r="TQL32" s="584"/>
      <c r="TQM32" s="584"/>
      <c r="TQN32" s="584"/>
      <c r="TQO32" s="584"/>
      <c r="TQP32" s="584"/>
      <c r="TQQ32" s="584"/>
      <c r="TQR32" s="584"/>
      <c r="TQS32" s="584"/>
      <c r="TQT32" s="584"/>
      <c r="TQU32" s="584"/>
      <c r="TQV32" s="584"/>
      <c r="TQW32" s="584"/>
      <c r="TQX32" s="584"/>
      <c r="TQY32" s="584"/>
      <c r="TQZ32" s="584"/>
      <c r="TRA32" s="584"/>
      <c r="TRB32" s="584"/>
      <c r="TRC32" s="584"/>
      <c r="TRD32" s="584"/>
      <c r="TRE32" s="584"/>
      <c r="TRF32" s="584"/>
      <c r="TRG32" s="584"/>
      <c r="TRH32" s="584"/>
      <c r="TRI32" s="584"/>
      <c r="TRJ32" s="584"/>
      <c r="TRK32" s="584"/>
      <c r="TRL32" s="584"/>
      <c r="TRM32" s="584"/>
      <c r="TRN32" s="584"/>
      <c r="TRO32" s="584"/>
      <c r="TRP32" s="584"/>
      <c r="TRQ32" s="584"/>
      <c r="TRR32" s="584"/>
      <c r="TRS32" s="584"/>
      <c r="TRT32" s="584"/>
      <c r="TRU32" s="584"/>
      <c r="TRV32" s="584"/>
      <c r="TRW32" s="584"/>
      <c r="TRX32" s="584"/>
      <c r="TRY32" s="584"/>
      <c r="TRZ32" s="584"/>
      <c r="TSA32" s="584"/>
      <c r="TSB32" s="584"/>
      <c r="TSC32" s="584"/>
      <c r="TSD32" s="584"/>
      <c r="TSE32" s="584"/>
      <c r="TSF32" s="584"/>
      <c r="TSG32" s="584"/>
      <c r="TSH32" s="584"/>
      <c r="TSI32" s="584"/>
      <c r="TSJ32" s="584"/>
      <c r="TSK32" s="584"/>
      <c r="TSL32" s="584"/>
      <c r="TSM32" s="584"/>
      <c r="TSN32" s="584"/>
      <c r="TSO32" s="584"/>
      <c r="TSP32" s="584"/>
      <c r="TSQ32" s="584"/>
      <c r="TSR32" s="584"/>
      <c r="TSS32" s="584"/>
      <c r="TST32" s="584"/>
      <c r="TSU32" s="584"/>
      <c r="TSV32" s="584"/>
      <c r="TSW32" s="584"/>
      <c r="TSX32" s="584"/>
      <c r="TSY32" s="584"/>
      <c r="TSZ32" s="584"/>
      <c r="TTA32" s="584"/>
      <c r="TTB32" s="584"/>
      <c r="TTC32" s="584"/>
      <c r="TTD32" s="584"/>
      <c r="TTE32" s="584"/>
      <c r="TTF32" s="584"/>
      <c r="TTG32" s="584"/>
      <c r="TTH32" s="584"/>
      <c r="TTI32" s="584"/>
      <c r="TTJ32" s="584"/>
      <c r="TTK32" s="584"/>
      <c r="TTL32" s="584"/>
      <c r="TTM32" s="584"/>
      <c r="TTN32" s="584"/>
      <c r="TTO32" s="584"/>
      <c r="TTP32" s="584"/>
      <c r="TTQ32" s="584"/>
      <c r="TTR32" s="584"/>
      <c r="TTS32" s="584"/>
      <c r="TTT32" s="584"/>
      <c r="TTU32" s="584"/>
      <c r="TTV32" s="584"/>
      <c r="TTW32" s="584"/>
      <c r="TTX32" s="584"/>
      <c r="TTY32" s="584"/>
      <c r="TTZ32" s="584"/>
      <c r="TUA32" s="584"/>
      <c r="TUB32" s="584"/>
      <c r="TUC32" s="584"/>
      <c r="TUD32" s="584"/>
      <c r="TUE32" s="584"/>
      <c r="TUF32" s="584"/>
      <c r="TUG32" s="584"/>
      <c r="TUH32" s="584"/>
      <c r="TUI32" s="584"/>
      <c r="TUJ32" s="584"/>
      <c r="TUK32" s="584"/>
      <c r="TUL32" s="584"/>
      <c r="TUM32" s="584"/>
      <c r="TUN32" s="584"/>
      <c r="TUO32" s="584"/>
      <c r="TUP32" s="584"/>
      <c r="TUQ32" s="584"/>
      <c r="TUR32" s="584"/>
      <c r="TUS32" s="584"/>
      <c r="TUT32" s="584"/>
      <c r="TUU32" s="584"/>
      <c r="TUV32" s="584"/>
      <c r="TUW32" s="584"/>
      <c r="TUX32" s="584"/>
      <c r="TUY32" s="584"/>
      <c r="TUZ32" s="584"/>
      <c r="TVA32" s="584"/>
      <c r="TVB32" s="584"/>
      <c r="TVC32" s="584"/>
      <c r="TVD32" s="584"/>
      <c r="TVE32" s="584"/>
      <c r="TVF32" s="584"/>
      <c r="TVG32" s="584"/>
      <c r="TVH32" s="584"/>
      <c r="TVI32" s="584"/>
      <c r="TVJ32" s="584"/>
      <c r="TVK32" s="584"/>
      <c r="TVL32" s="584"/>
      <c r="TVM32" s="584"/>
      <c r="TVN32" s="584"/>
      <c r="TVO32" s="584"/>
      <c r="TVP32" s="584"/>
      <c r="TVQ32" s="584"/>
      <c r="TVR32" s="584"/>
      <c r="TVS32" s="584"/>
      <c r="TVT32" s="584"/>
      <c r="TVU32" s="584"/>
      <c r="TVV32" s="584"/>
      <c r="TVW32" s="584"/>
      <c r="TVX32" s="584"/>
      <c r="TVY32" s="584"/>
      <c r="TVZ32" s="584"/>
      <c r="TWA32" s="584"/>
      <c r="TWB32" s="584"/>
      <c r="TWC32" s="584"/>
      <c r="TWD32" s="584"/>
      <c r="TWE32" s="584"/>
      <c r="TWF32" s="584"/>
      <c r="TWG32" s="584"/>
      <c r="TWH32" s="584"/>
      <c r="TWI32" s="584"/>
      <c r="TWJ32" s="584"/>
      <c r="TWK32" s="584"/>
      <c r="TWL32" s="584"/>
      <c r="TWM32" s="584"/>
      <c r="TWN32" s="584"/>
      <c r="TWO32" s="584"/>
      <c r="TWP32" s="584"/>
      <c r="TWQ32" s="584"/>
      <c r="TWR32" s="584"/>
      <c r="TWS32" s="584"/>
      <c r="TWT32" s="584"/>
      <c r="TWU32" s="584"/>
      <c r="TWV32" s="584"/>
      <c r="TWW32" s="584"/>
      <c r="TWX32" s="584"/>
      <c r="TWY32" s="584"/>
      <c r="TWZ32" s="584"/>
      <c r="TXA32" s="584"/>
      <c r="TXB32" s="584"/>
      <c r="TXC32" s="584"/>
      <c r="TXD32" s="584"/>
      <c r="TXE32" s="584"/>
      <c r="TXF32" s="584"/>
      <c r="TXG32" s="584"/>
      <c r="TXH32" s="584"/>
      <c r="TXI32" s="584"/>
      <c r="TXJ32" s="584"/>
      <c r="TXK32" s="584"/>
      <c r="TXL32" s="584"/>
      <c r="TXM32" s="584"/>
      <c r="TXN32" s="584"/>
      <c r="TXO32" s="584"/>
      <c r="TXP32" s="584"/>
      <c r="TXQ32" s="584"/>
      <c r="TXR32" s="584"/>
      <c r="TXS32" s="584"/>
      <c r="TXT32" s="584"/>
      <c r="TXU32" s="584"/>
      <c r="TXV32" s="584"/>
      <c r="TXW32" s="584"/>
      <c r="TXX32" s="584"/>
      <c r="TXY32" s="584"/>
      <c r="TXZ32" s="584"/>
      <c r="TYA32" s="584"/>
      <c r="TYB32" s="584"/>
      <c r="TYC32" s="584"/>
      <c r="TYD32" s="584"/>
      <c r="TYE32" s="584"/>
      <c r="TYF32" s="584"/>
      <c r="TYG32" s="584"/>
      <c r="TYH32" s="584"/>
      <c r="TYI32" s="584"/>
      <c r="TYJ32" s="584"/>
      <c r="TYK32" s="584"/>
      <c r="TYL32" s="584"/>
      <c r="TYM32" s="584"/>
      <c r="TYN32" s="584"/>
      <c r="TYO32" s="584"/>
      <c r="TYP32" s="584"/>
      <c r="TYQ32" s="584"/>
      <c r="TYR32" s="584"/>
      <c r="TYS32" s="584"/>
      <c r="TYT32" s="584"/>
      <c r="TYU32" s="584"/>
      <c r="TYV32" s="584"/>
      <c r="TYW32" s="584"/>
      <c r="TYX32" s="584"/>
      <c r="TYY32" s="584"/>
      <c r="TYZ32" s="584"/>
      <c r="TZA32" s="584"/>
      <c r="TZB32" s="584"/>
      <c r="TZC32" s="584"/>
      <c r="TZD32" s="584"/>
      <c r="TZE32" s="584"/>
      <c r="TZF32" s="584"/>
      <c r="TZG32" s="584"/>
      <c r="TZH32" s="584"/>
      <c r="TZI32" s="584"/>
      <c r="TZJ32" s="584"/>
      <c r="TZK32" s="584"/>
      <c r="TZL32" s="584"/>
      <c r="TZM32" s="584"/>
      <c r="TZN32" s="584"/>
      <c r="TZO32" s="584"/>
      <c r="TZP32" s="584"/>
      <c r="TZQ32" s="584"/>
      <c r="TZR32" s="584"/>
      <c r="TZS32" s="584"/>
      <c r="TZT32" s="584"/>
      <c r="TZU32" s="584"/>
      <c r="TZV32" s="584"/>
      <c r="TZW32" s="584"/>
      <c r="TZX32" s="584"/>
      <c r="TZY32" s="584"/>
      <c r="TZZ32" s="584"/>
      <c r="UAA32" s="584"/>
      <c r="UAB32" s="584"/>
      <c r="UAC32" s="584"/>
      <c r="UAD32" s="584"/>
      <c r="UAE32" s="584"/>
      <c r="UAF32" s="584"/>
      <c r="UAG32" s="584"/>
      <c r="UAH32" s="584"/>
      <c r="UAI32" s="584"/>
      <c r="UAJ32" s="584"/>
      <c r="UAK32" s="584"/>
      <c r="UAL32" s="584"/>
      <c r="UAM32" s="584"/>
      <c r="UAN32" s="584"/>
      <c r="UAO32" s="584"/>
      <c r="UAP32" s="584"/>
      <c r="UAQ32" s="584"/>
      <c r="UAR32" s="584"/>
      <c r="UAS32" s="584"/>
      <c r="UAT32" s="584"/>
      <c r="UAU32" s="584"/>
      <c r="UAV32" s="584"/>
      <c r="UAW32" s="584"/>
      <c r="UAX32" s="584"/>
      <c r="UAY32" s="584"/>
      <c r="UAZ32" s="584"/>
      <c r="UBA32" s="584"/>
      <c r="UBB32" s="584"/>
      <c r="UBC32" s="584"/>
      <c r="UBD32" s="584"/>
      <c r="UBE32" s="584"/>
      <c r="UBF32" s="584"/>
      <c r="UBG32" s="584"/>
      <c r="UBH32" s="584"/>
      <c r="UBI32" s="584"/>
      <c r="UBJ32" s="584"/>
      <c r="UBK32" s="584"/>
      <c r="UBL32" s="584"/>
      <c r="UBM32" s="584"/>
      <c r="UBN32" s="584"/>
      <c r="UBO32" s="584"/>
      <c r="UBP32" s="584"/>
      <c r="UBQ32" s="584"/>
      <c r="UBR32" s="584"/>
      <c r="UBS32" s="584"/>
      <c r="UBT32" s="584"/>
      <c r="UBU32" s="584"/>
      <c r="UBV32" s="584"/>
      <c r="UBW32" s="584"/>
      <c r="UBX32" s="584"/>
      <c r="UBY32" s="584"/>
      <c r="UBZ32" s="584"/>
      <c r="UCA32" s="584"/>
      <c r="UCB32" s="584"/>
      <c r="UCC32" s="584"/>
      <c r="UCD32" s="584"/>
      <c r="UCE32" s="584"/>
      <c r="UCF32" s="584"/>
      <c r="UCG32" s="584"/>
      <c r="UCH32" s="584"/>
      <c r="UCI32" s="584"/>
      <c r="UCJ32" s="584"/>
      <c r="UCK32" s="584"/>
      <c r="UCL32" s="584"/>
      <c r="UCM32" s="584"/>
      <c r="UCN32" s="584"/>
      <c r="UCO32" s="584"/>
      <c r="UCP32" s="584"/>
      <c r="UCQ32" s="584"/>
      <c r="UCR32" s="584"/>
      <c r="UCS32" s="584"/>
      <c r="UCT32" s="584"/>
      <c r="UCU32" s="584"/>
      <c r="UCV32" s="584"/>
      <c r="UCW32" s="584"/>
      <c r="UCX32" s="584"/>
      <c r="UCY32" s="584"/>
      <c r="UCZ32" s="584"/>
      <c r="UDA32" s="584"/>
      <c r="UDB32" s="584"/>
      <c r="UDC32" s="584"/>
      <c r="UDD32" s="584"/>
      <c r="UDE32" s="584"/>
      <c r="UDF32" s="584"/>
      <c r="UDG32" s="584"/>
      <c r="UDH32" s="584"/>
      <c r="UDI32" s="584"/>
      <c r="UDJ32" s="584"/>
      <c r="UDK32" s="584"/>
      <c r="UDL32" s="584"/>
      <c r="UDM32" s="584"/>
      <c r="UDN32" s="584"/>
      <c r="UDO32" s="584"/>
      <c r="UDP32" s="584"/>
      <c r="UDQ32" s="584"/>
      <c r="UDR32" s="584"/>
      <c r="UDS32" s="584"/>
      <c r="UDT32" s="584"/>
      <c r="UDU32" s="584"/>
      <c r="UDV32" s="584"/>
      <c r="UDW32" s="584"/>
      <c r="UDX32" s="584"/>
      <c r="UDY32" s="584"/>
      <c r="UDZ32" s="584"/>
      <c r="UEA32" s="584"/>
      <c r="UEB32" s="584"/>
      <c r="UEC32" s="584"/>
      <c r="UED32" s="584"/>
      <c r="UEE32" s="584"/>
      <c r="UEF32" s="584"/>
      <c r="UEG32" s="584"/>
      <c r="UEH32" s="584"/>
      <c r="UEI32" s="584"/>
      <c r="UEJ32" s="584"/>
      <c r="UEK32" s="584"/>
      <c r="UEL32" s="584"/>
      <c r="UEM32" s="584"/>
      <c r="UEN32" s="584"/>
      <c r="UEO32" s="584"/>
      <c r="UEP32" s="584"/>
      <c r="UEQ32" s="584"/>
      <c r="UER32" s="584"/>
      <c r="UES32" s="584"/>
      <c r="UET32" s="584"/>
      <c r="UEU32" s="584"/>
      <c r="UEV32" s="584"/>
      <c r="UEW32" s="584"/>
      <c r="UEX32" s="584"/>
      <c r="UEY32" s="584"/>
      <c r="UEZ32" s="584"/>
      <c r="UFA32" s="584"/>
      <c r="UFB32" s="584"/>
      <c r="UFC32" s="584"/>
      <c r="UFD32" s="584"/>
      <c r="UFE32" s="584"/>
      <c r="UFF32" s="584"/>
      <c r="UFG32" s="584"/>
      <c r="UFH32" s="584"/>
      <c r="UFI32" s="584"/>
      <c r="UFJ32" s="584"/>
      <c r="UFK32" s="584"/>
      <c r="UFL32" s="584"/>
      <c r="UFM32" s="584"/>
      <c r="UFN32" s="584"/>
      <c r="UFO32" s="584"/>
      <c r="UFP32" s="584"/>
      <c r="UFQ32" s="584"/>
      <c r="UFR32" s="584"/>
      <c r="UFS32" s="584"/>
      <c r="UFT32" s="584"/>
      <c r="UFU32" s="584"/>
      <c r="UFV32" s="584"/>
      <c r="UFW32" s="584"/>
      <c r="UFX32" s="584"/>
      <c r="UFY32" s="584"/>
      <c r="UFZ32" s="584"/>
      <c r="UGA32" s="584"/>
      <c r="UGB32" s="584"/>
      <c r="UGC32" s="584"/>
      <c r="UGD32" s="584"/>
      <c r="UGE32" s="584"/>
      <c r="UGF32" s="584"/>
      <c r="UGG32" s="584"/>
      <c r="UGH32" s="584"/>
      <c r="UGI32" s="584"/>
      <c r="UGJ32" s="584"/>
      <c r="UGK32" s="584"/>
      <c r="UGL32" s="584"/>
      <c r="UGM32" s="584"/>
      <c r="UGN32" s="584"/>
      <c r="UGO32" s="584"/>
      <c r="UGP32" s="584"/>
      <c r="UGQ32" s="584"/>
      <c r="UGR32" s="584"/>
      <c r="UGS32" s="584"/>
      <c r="UGT32" s="584"/>
      <c r="UGU32" s="584"/>
      <c r="UGV32" s="584"/>
      <c r="UGW32" s="584"/>
      <c r="UGX32" s="584"/>
      <c r="UGY32" s="584"/>
      <c r="UGZ32" s="584"/>
      <c r="UHA32" s="584"/>
      <c r="UHB32" s="584"/>
      <c r="UHC32" s="584"/>
      <c r="UHD32" s="584"/>
      <c r="UHE32" s="584"/>
      <c r="UHF32" s="584"/>
      <c r="UHG32" s="584"/>
      <c r="UHH32" s="584"/>
      <c r="UHI32" s="584"/>
      <c r="UHJ32" s="584"/>
      <c r="UHK32" s="584"/>
      <c r="UHL32" s="584"/>
      <c r="UHM32" s="584"/>
      <c r="UHN32" s="584"/>
      <c r="UHO32" s="584"/>
      <c r="UHP32" s="584"/>
      <c r="UHQ32" s="584"/>
      <c r="UHR32" s="584"/>
      <c r="UHS32" s="584"/>
      <c r="UHT32" s="584"/>
      <c r="UHU32" s="584"/>
      <c r="UHV32" s="584"/>
      <c r="UHW32" s="584"/>
      <c r="UHX32" s="584"/>
      <c r="UHY32" s="584"/>
      <c r="UHZ32" s="584"/>
      <c r="UIA32" s="584"/>
      <c r="UIB32" s="584"/>
      <c r="UIC32" s="584"/>
      <c r="UID32" s="584"/>
      <c r="UIE32" s="584"/>
      <c r="UIF32" s="584"/>
      <c r="UIG32" s="584"/>
      <c r="UIH32" s="584"/>
      <c r="UII32" s="584"/>
      <c r="UIJ32" s="584"/>
      <c r="UIK32" s="584"/>
      <c r="UIL32" s="584"/>
      <c r="UIM32" s="584"/>
      <c r="UIN32" s="584"/>
      <c r="UIO32" s="584"/>
      <c r="UIP32" s="584"/>
      <c r="UIQ32" s="584"/>
      <c r="UIR32" s="584"/>
      <c r="UIS32" s="584"/>
      <c r="UIT32" s="584"/>
      <c r="UIU32" s="584"/>
      <c r="UIV32" s="584"/>
      <c r="UIW32" s="584"/>
      <c r="UIX32" s="584"/>
      <c r="UIY32" s="584"/>
      <c r="UIZ32" s="584"/>
      <c r="UJA32" s="584"/>
      <c r="UJB32" s="584"/>
      <c r="UJC32" s="584"/>
      <c r="UJD32" s="584"/>
      <c r="UJE32" s="584"/>
      <c r="UJF32" s="584"/>
      <c r="UJG32" s="584"/>
      <c r="UJH32" s="584"/>
      <c r="UJI32" s="584"/>
      <c r="UJJ32" s="584"/>
      <c r="UJK32" s="584"/>
      <c r="UJL32" s="584"/>
      <c r="UJM32" s="584"/>
      <c r="UJN32" s="584"/>
      <c r="UJO32" s="584"/>
      <c r="UJP32" s="584"/>
      <c r="UJQ32" s="584"/>
      <c r="UJR32" s="584"/>
      <c r="UJS32" s="584"/>
      <c r="UJT32" s="584"/>
      <c r="UJU32" s="584"/>
      <c r="UJV32" s="584"/>
      <c r="UJW32" s="584"/>
      <c r="UJX32" s="584"/>
      <c r="UJY32" s="584"/>
      <c r="UJZ32" s="584"/>
      <c r="UKA32" s="584"/>
      <c r="UKB32" s="584"/>
      <c r="UKC32" s="584"/>
      <c r="UKD32" s="584"/>
      <c r="UKE32" s="584"/>
      <c r="UKF32" s="584"/>
      <c r="UKG32" s="584"/>
      <c r="UKH32" s="584"/>
      <c r="UKI32" s="584"/>
      <c r="UKJ32" s="584"/>
      <c r="UKK32" s="584"/>
      <c r="UKL32" s="584"/>
      <c r="UKM32" s="584"/>
      <c r="UKN32" s="584"/>
      <c r="UKO32" s="584"/>
      <c r="UKP32" s="584"/>
      <c r="UKQ32" s="584"/>
      <c r="UKR32" s="584"/>
      <c r="UKS32" s="584"/>
      <c r="UKT32" s="584"/>
      <c r="UKU32" s="584"/>
      <c r="UKV32" s="584"/>
      <c r="UKW32" s="584"/>
      <c r="UKX32" s="584"/>
      <c r="UKY32" s="584"/>
      <c r="UKZ32" s="584"/>
      <c r="ULA32" s="584"/>
      <c r="ULB32" s="584"/>
      <c r="ULC32" s="584"/>
      <c r="ULD32" s="584"/>
      <c r="ULE32" s="584"/>
      <c r="ULF32" s="584"/>
      <c r="ULG32" s="584"/>
      <c r="ULH32" s="584"/>
      <c r="ULI32" s="584"/>
      <c r="ULJ32" s="584"/>
      <c r="ULK32" s="584"/>
      <c r="ULL32" s="584"/>
      <c r="ULM32" s="584"/>
      <c r="ULN32" s="584"/>
      <c r="ULO32" s="584"/>
      <c r="ULP32" s="584"/>
      <c r="ULQ32" s="584"/>
      <c r="ULR32" s="584"/>
      <c r="ULS32" s="584"/>
      <c r="ULT32" s="584"/>
      <c r="ULU32" s="584"/>
      <c r="ULV32" s="584"/>
      <c r="ULW32" s="584"/>
      <c r="ULX32" s="584"/>
      <c r="ULY32" s="584"/>
      <c r="ULZ32" s="584"/>
      <c r="UMA32" s="584"/>
      <c r="UMB32" s="584"/>
      <c r="UMC32" s="584"/>
      <c r="UMD32" s="584"/>
      <c r="UME32" s="584"/>
      <c r="UMF32" s="584"/>
      <c r="UMG32" s="584"/>
      <c r="UMH32" s="584"/>
      <c r="UMI32" s="584"/>
      <c r="UMJ32" s="584"/>
      <c r="UMK32" s="584"/>
      <c r="UML32" s="584"/>
      <c r="UMM32" s="584"/>
      <c r="UMN32" s="584"/>
      <c r="UMO32" s="584"/>
      <c r="UMP32" s="584"/>
      <c r="UMQ32" s="584"/>
      <c r="UMR32" s="584"/>
      <c r="UMS32" s="584"/>
      <c r="UMT32" s="584"/>
      <c r="UMU32" s="584"/>
      <c r="UMV32" s="584"/>
      <c r="UMW32" s="584"/>
      <c r="UMX32" s="584"/>
      <c r="UMY32" s="584"/>
      <c r="UMZ32" s="584"/>
      <c r="UNA32" s="584"/>
      <c r="UNB32" s="584"/>
      <c r="UNC32" s="584"/>
      <c r="UND32" s="584"/>
      <c r="UNE32" s="584"/>
      <c r="UNF32" s="584"/>
      <c r="UNG32" s="584"/>
      <c r="UNH32" s="584"/>
      <c r="UNI32" s="584"/>
      <c r="UNJ32" s="584"/>
      <c r="UNK32" s="584"/>
      <c r="UNL32" s="584"/>
      <c r="UNM32" s="584"/>
      <c r="UNN32" s="584"/>
      <c r="UNO32" s="584"/>
      <c r="UNP32" s="584"/>
      <c r="UNQ32" s="584"/>
      <c r="UNR32" s="584"/>
      <c r="UNS32" s="584"/>
      <c r="UNT32" s="584"/>
      <c r="UNU32" s="584"/>
      <c r="UNV32" s="584"/>
      <c r="UNW32" s="584"/>
      <c r="UNX32" s="584"/>
      <c r="UNY32" s="584"/>
      <c r="UNZ32" s="584"/>
      <c r="UOA32" s="584"/>
      <c r="UOB32" s="584"/>
      <c r="UOC32" s="584"/>
      <c r="UOD32" s="584"/>
      <c r="UOE32" s="584"/>
      <c r="UOF32" s="584"/>
      <c r="UOG32" s="584"/>
      <c r="UOH32" s="584"/>
      <c r="UOI32" s="584"/>
      <c r="UOJ32" s="584"/>
      <c r="UOK32" s="584"/>
      <c r="UOL32" s="584"/>
      <c r="UOM32" s="584"/>
      <c r="UON32" s="584"/>
      <c r="UOO32" s="584"/>
      <c r="UOP32" s="584"/>
      <c r="UOQ32" s="584"/>
      <c r="UOR32" s="584"/>
      <c r="UOS32" s="584"/>
      <c r="UOT32" s="584"/>
      <c r="UOU32" s="584"/>
      <c r="UOV32" s="584"/>
      <c r="UOW32" s="584"/>
      <c r="UOX32" s="584"/>
      <c r="UOY32" s="584"/>
      <c r="UOZ32" s="584"/>
      <c r="UPA32" s="584"/>
      <c r="UPB32" s="584"/>
      <c r="UPC32" s="584"/>
      <c r="UPD32" s="584"/>
      <c r="UPE32" s="584"/>
      <c r="UPF32" s="584"/>
      <c r="UPG32" s="584"/>
      <c r="UPH32" s="584"/>
      <c r="UPI32" s="584"/>
      <c r="UPJ32" s="584"/>
      <c r="UPK32" s="584"/>
      <c r="UPL32" s="584"/>
      <c r="UPM32" s="584"/>
      <c r="UPN32" s="584"/>
      <c r="UPO32" s="584"/>
      <c r="UPP32" s="584"/>
      <c r="UPQ32" s="584"/>
      <c r="UPR32" s="584"/>
      <c r="UPS32" s="584"/>
      <c r="UPT32" s="584"/>
      <c r="UPU32" s="584"/>
      <c r="UPV32" s="584"/>
      <c r="UPW32" s="584"/>
      <c r="UPX32" s="584"/>
      <c r="UPY32" s="584"/>
      <c r="UPZ32" s="584"/>
      <c r="UQA32" s="584"/>
      <c r="UQB32" s="584"/>
      <c r="UQC32" s="584"/>
      <c r="UQD32" s="584"/>
      <c r="UQE32" s="584"/>
      <c r="UQF32" s="584"/>
      <c r="UQG32" s="584"/>
      <c r="UQH32" s="584"/>
      <c r="UQI32" s="584"/>
      <c r="UQJ32" s="584"/>
      <c r="UQK32" s="584"/>
      <c r="UQL32" s="584"/>
      <c r="UQM32" s="584"/>
      <c r="UQN32" s="584"/>
      <c r="UQO32" s="584"/>
      <c r="UQP32" s="584"/>
      <c r="UQQ32" s="584"/>
      <c r="UQR32" s="584"/>
      <c r="UQS32" s="584"/>
      <c r="UQT32" s="584"/>
      <c r="UQU32" s="584"/>
      <c r="UQV32" s="584"/>
      <c r="UQW32" s="584"/>
      <c r="UQX32" s="584"/>
      <c r="UQY32" s="584"/>
      <c r="UQZ32" s="584"/>
      <c r="URA32" s="584"/>
      <c r="URB32" s="584"/>
      <c r="URC32" s="584"/>
      <c r="URD32" s="584"/>
      <c r="URE32" s="584"/>
      <c r="URF32" s="584"/>
      <c r="URG32" s="584"/>
      <c r="URH32" s="584"/>
      <c r="URI32" s="584"/>
      <c r="URJ32" s="584"/>
      <c r="URK32" s="584"/>
      <c r="URL32" s="584"/>
      <c r="URM32" s="584"/>
      <c r="URN32" s="584"/>
      <c r="URO32" s="584"/>
      <c r="URP32" s="584"/>
      <c r="URQ32" s="584"/>
      <c r="URR32" s="584"/>
      <c r="URS32" s="584"/>
      <c r="URT32" s="584"/>
      <c r="URU32" s="584"/>
      <c r="URV32" s="584"/>
      <c r="URW32" s="584"/>
      <c r="URX32" s="584"/>
      <c r="URY32" s="584"/>
      <c r="URZ32" s="584"/>
      <c r="USA32" s="584"/>
      <c r="USB32" s="584"/>
      <c r="USC32" s="584"/>
      <c r="USD32" s="584"/>
      <c r="USE32" s="584"/>
      <c r="USF32" s="584"/>
      <c r="USG32" s="584"/>
      <c r="USH32" s="584"/>
      <c r="USI32" s="584"/>
      <c r="USJ32" s="584"/>
      <c r="USK32" s="584"/>
      <c r="USL32" s="584"/>
      <c r="USM32" s="584"/>
      <c r="USN32" s="584"/>
      <c r="USO32" s="584"/>
      <c r="USP32" s="584"/>
      <c r="USQ32" s="584"/>
      <c r="USR32" s="584"/>
      <c r="USS32" s="584"/>
      <c r="UST32" s="584"/>
      <c r="USU32" s="584"/>
      <c r="USV32" s="584"/>
      <c r="USW32" s="584"/>
      <c r="USX32" s="584"/>
      <c r="USY32" s="584"/>
      <c r="USZ32" s="584"/>
      <c r="UTA32" s="584"/>
      <c r="UTB32" s="584"/>
      <c r="UTC32" s="584"/>
      <c r="UTD32" s="584"/>
      <c r="UTE32" s="584"/>
      <c r="UTF32" s="584"/>
      <c r="UTG32" s="584"/>
      <c r="UTH32" s="584"/>
      <c r="UTI32" s="584"/>
      <c r="UTJ32" s="584"/>
      <c r="UTK32" s="584"/>
      <c r="UTL32" s="584"/>
      <c r="UTM32" s="584"/>
      <c r="UTN32" s="584"/>
      <c r="UTO32" s="584"/>
      <c r="UTP32" s="584"/>
      <c r="UTQ32" s="584"/>
      <c r="UTR32" s="584"/>
      <c r="UTS32" s="584"/>
      <c r="UTT32" s="584"/>
      <c r="UTU32" s="584"/>
      <c r="UTV32" s="584"/>
      <c r="UTW32" s="584"/>
      <c r="UTX32" s="584"/>
      <c r="UTY32" s="584"/>
      <c r="UTZ32" s="584"/>
      <c r="UUA32" s="584"/>
      <c r="UUB32" s="584"/>
      <c r="UUC32" s="584"/>
      <c r="UUD32" s="584"/>
      <c r="UUE32" s="584"/>
      <c r="UUF32" s="584"/>
      <c r="UUG32" s="584"/>
      <c r="UUH32" s="584"/>
      <c r="UUI32" s="584"/>
      <c r="UUJ32" s="584"/>
      <c r="UUK32" s="584"/>
      <c r="UUL32" s="584"/>
      <c r="UUM32" s="584"/>
      <c r="UUN32" s="584"/>
      <c r="UUO32" s="584"/>
      <c r="UUP32" s="584"/>
      <c r="UUQ32" s="584"/>
      <c r="UUR32" s="584"/>
      <c r="UUS32" s="584"/>
      <c r="UUT32" s="584"/>
      <c r="UUU32" s="584"/>
      <c r="UUV32" s="584"/>
      <c r="UUW32" s="584"/>
      <c r="UUX32" s="584"/>
      <c r="UUY32" s="584"/>
      <c r="UUZ32" s="584"/>
      <c r="UVA32" s="584"/>
      <c r="UVB32" s="584"/>
      <c r="UVC32" s="584"/>
      <c r="UVD32" s="584"/>
      <c r="UVE32" s="584"/>
      <c r="UVF32" s="584"/>
      <c r="UVG32" s="584"/>
      <c r="UVH32" s="584"/>
      <c r="UVI32" s="584"/>
      <c r="UVJ32" s="584"/>
      <c r="UVK32" s="584"/>
      <c r="UVL32" s="584"/>
      <c r="UVM32" s="584"/>
      <c r="UVN32" s="584"/>
      <c r="UVO32" s="584"/>
      <c r="UVP32" s="584"/>
      <c r="UVQ32" s="584"/>
      <c r="UVR32" s="584"/>
      <c r="UVS32" s="584"/>
      <c r="UVT32" s="584"/>
      <c r="UVU32" s="584"/>
      <c r="UVV32" s="584"/>
      <c r="UVW32" s="584"/>
      <c r="UVX32" s="584"/>
      <c r="UVY32" s="584"/>
      <c r="UVZ32" s="584"/>
      <c r="UWA32" s="584"/>
      <c r="UWB32" s="584"/>
      <c r="UWC32" s="584"/>
      <c r="UWD32" s="584"/>
      <c r="UWE32" s="584"/>
      <c r="UWF32" s="584"/>
      <c r="UWG32" s="584"/>
      <c r="UWH32" s="584"/>
      <c r="UWI32" s="584"/>
      <c r="UWJ32" s="584"/>
      <c r="UWK32" s="584"/>
      <c r="UWL32" s="584"/>
      <c r="UWM32" s="584"/>
      <c r="UWN32" s="584"/>
      <c r="UWO32" s="584"/>
      <c r="UWP32" s="584"/>
      <c r="UWQ32" s="584"/>
      <c r="UWR32" s="584"/>
      <c r="UWS32" s="584"/>
      <c r="UWT32" s="584"/>
      <c r="UWU32" s="584"/>
      <c r="UWV32" s="584"/>
      <c r="UWW32" s="584"/>
      <c r="UWX32" s="584"/>
      <c r="UWY32" s="584"/>
      <c r="UWZ32" s="584"/>
      <c r="UXA32" s="584"/>
      <c r="UXB32" s="584"/>
      <c r="UXC32" s="584"/>
      <c r="UXD32" s="584"/>
      <c r="UXE32" s="584"/>
      <c r="UXF32" s="584"/>
      <c r="UXG32" s="584"/>
      <c r="UXH32" s="584"/>
      <c r="UXI32" s="584"/>
      <c r="UXJ32" s="584"/>
      <c r="UXK32" s="584"/>
      <c r="UXL32" s="584"/>
      <c r="UXM32" s="584"/>
      <c r="UXN32" s="584"/>
      <c r="UXO32" s="584"/>
      <c r="UXP32" s="584"/>
      <c r="UXQ32" s="584"/>
      <c r="UXR32" s="584"/>
      <c r="UXS32" s="584"/>
      <c r="UXT32" s="584"/>
      <c r="UXU32" s="584"/>
      <c r="UXV32" s="584"/>
      <c r="UXW32" s="584"/>
      <c r="UXX32" s="584"/>
      <c r="UXY32" s="584"/>
      <c r="UXZ32" s="584"/>
      <c r="UYA32" s="584"/>
      <c r="UYB32" s="584"/>
      <c r="UYC32" s="584"/>
      <c r="UYD32" s="584"/>
      <c r="UYE32" s="584"/>
      <c r="UYF32" s="584"/>
      <c r="UYG32" s="584"/>
      <c r="UYH32" s="584"/>
      <c r="UYI32" s="584"/>
      <c r="UYJ32" s="584"/>
      <c r="UYK32" s="584"/>
      <c r="UYL32" s="584"/>
      <c r="UYM32" s="584"/>
      <c r="UYN32" s="584"/>
      <c r="UYO32" s="584"/>
      <c r="UYP32" s="584"/>
      <c r="UYQ32" s="584"/>
      <c r="UYR32" s="584"/>
      <c r="UYS32" s="584"/>
      <c r="UYT32" s="584"/>
      <c r="UYU32" s="584"/>
      <c r="UYV32" s="584"/>
      <c r="UYW32" s="584"/>
      <c r="UYX32" s="584"/>
      <c r="UYY32" s="584"/>
      <c r="UYZ32" s="584"/>
      <c r="UZA32" s="584"/>
      <c r="UZB32" s="584"/>
      <c r="UZC32" s="584"/>
      <c r="UZD32" s="584"/>
      <c r="UZE32" s="584"/>
      <c r="UZF32" s="584"/>
      <c r="UZG32" s="584"/>
      <c r="UZH32" s="584"/>
      <c r="UZI32" s="584"/>
      <c r="UZJ32" s="584"/>
      <c r="UZK32" s="584"/>
      <c r="UZL32" s="584"/>
      <c r="UZM32" s="584"/>
      <c r="UZN32" s="584"/>
      <c r="UZO32" s="584"/>
      <c r="UZP32" s="584"/>
      <c r="UZQ32" s="584"/>
      <c r="UZR32" s="584"/>
      <c r="UZS32" s="584"/>
      <c r="UZT32" s="584"/>
      <c r="UZU32" s="584"/>
      <c r="UZV32" s="584"/>
      <c r="UZW32" s="584"/>
      <c r="UZX32" s="584"/>
      <c r="UZY32" s="584"/>
      <c r="UZZ32" s="584"/>
      <c r="VAA32" s="584"/>
      <c r="VAB32" s="584"/>
      <c r="VAC32" s="584"/>
      <c r="VAD32" s="584"/>
      <c r="VAE32" s="584"/>
      <c r="VAF32" s="584"/>
      <c r="VAG32" s="584"/>
      <c r="VAH32" s="584"/>
      <c r="VAI32" s="584"/>
      <c r="VAJ32" s="584"/>
      <c r="VAK32" s="584"/>
      <c r="VAL32" s="584"/>
      <c r="VAM32" s="584"/>
      <c r="VAN32" s="584"/>
      <c r="VAO32" s="584"/>
      <c r="VAP32" s="584"/>
      <c r="VAQ32" s="584"/>
      <c r="VAR32" s="584"/>
      <c r="VAS32" s="584"/>
      <c r="VAT32" s="584"/>
      <c r="VAU32" s="584"/>
      <c r="VAV32" s="584"/>
      <c r="VAW32" s="584"/>
      <c r="VAX32" s="584"/>
      <c r="VAY32" s="584"/>
      <c r="VAZ32" s="584"/>
      <c r="VBA32" s="584"/>
      <c r="VBB32" s="584"/>
      <c r="VBC32" s="584"/>
      <c r="VBD32" s="584"/>
      <c r="VBE32" s="584"/>
      <c r="VBF32" s="584"/>
      <c r="VBG32" s="584"/>
      <c r="VBH32" s="584"/>
      <c r="VBI32" s="584"/>
      <c r="VBJ32" s="584"/>
      <c r="VBK32" s="584"/>
      <c r="VBL32" s="584"/>
      <c r="VBM32" s="584"/>
      <c r="VBN32" s="584"/>
      <c r="VBO32" s="584"/>
      <c r="VBP32" s="584"/>
      <c r="VBQ32" s="584"/>
      <c r="VBR32" s="584"/>
      <c r="VBS32" s="584"/>
      <c r="VBT32" s="584"/>
      <c r="VBU32" s="584"/>
      <c r="VBV32" s="584"/>
      <c r="VBW32" s="584"/>
      <c r="VBX32" s="584"/>
      <c r="VBY32" s="584"/>
      <c r="VBZ32" s="584"/>
      <c r="VCA32" s="584"/>
      <c r="VCB32" s="584"/>
      <c r="VCC32" s="584"/>
      <c r="VCD32" s="584"/>
      <c r="VCE32" s="584"/>
      <c r="VCF32" s="584"/>
      <c r="VCG32" s="584"/>
      <c r="VCH32" s="584"/>
      <c r="VCI32" s="584"/>
      <c r="VCJ32" s="584"/>
      <c r="VCK32" s="584"/>
      <c r="VCL32" s="584"/>
      <c r="VCM32" s="584"/>
      <c r="VCN32" s="584"/>
      <c r="VCO32" s="584"/>
      <c r="VCP32" s="584"/>
      <c r="VCQ32" s="584"/>
      <c r="VCR32" s="584"/>
      <c r="VCS32" s="584"/>
      <c r="VCT32" s="584"/>
      <c r="VCU32" s="584"/>
      <c r="VCV32" s="584"/>
      <c r="VCW32" s="584"/>
      <c r="VCX32" s="584"/>
      <c r="VCY32" s="584"/>
      <c r="VCZ32" s="584"/>
      <c r="VDA32" s="584"/>
      <c r="VDB32" s="584"/>
      <c r="VDC32" s="584"/>
      <c r="VDD32" s="584"/>
      <c r="VDE32" s="584"/>
      <c r="VDF32" s="584"/>
      <c r="VDG32" s="584"/>
      <c r="VDH32" s="584"/>
      <c r="VDI32" s="584"/>
      <c r="VDJ32" s="584"/>
      <c r="VDK32" s="584"/>
      <c r="VDL32" s="584"/>
      <c r="VDM32" s="584"/>
      <c r="VDN32" s="584"/>
      <c r="VDO32" s="584"/>
      <c r="VDP32" s="584"/>
      <c r="VDQ32" s="584"/>
      <c r="VDR32" s="584"/>
      <c r="VDS32" s="584"/>
      <c r="VDT32" s="584"/>
      <c r="VDU32" s="584"/>
      <c r="VDV32" s="584"/>
      <c r="VDW32" s="584"/>
      <c r="VDX32" s="584"/>
      <c r="VDY32" s="584"/>
      <c r="VDZ32" s="584"/>
      <c r="VEA32" s="584"/>
      <c r="VEB32" s="584"/>
      <c r="VEC32" s="584"/>
      <c r="VED32" s="584"/>
      <c r="VEE32" s="584"/>
      <c r="VEF32" s="584"/>
      <c r="VEG32" s="584"/>
      <c r="VEH32" s="584"/>
      <c r="VEI32" s="584"/>
      <c r="VEJ32" s="584"/>
      <c r="VEK32" s="584"/>
      <c r="VEL32" s="584"/>
      <c r="VEM32" s="584"/>
      <c r="VEN32" s="584"/>
      <c r="VEO32" s="584"/>
      <c r="VEP32" s="584"/>
      <c r="VEQ32" s="584"/>
      <c r="VER32" s="584"/>
      <c r="VES32" s="584"/>
      <c r="VET32" s="584"/>
      <c r="VEU32" s="584"/>
      <c r="VEV32" s="584"/>
      <c r="VEW32" s="584"/>
      <c r="VEX32" s="584"/>
      <c r="VEY32" s="584"/>
      <c r="VEZ32" s="584"/>
      <c r="VFA32" s="584"/>
      <c r="VFB32" s="584"/>
      <c r="VFC32" s="584"/>
      <c r="VFD32" s="584"/>
      <c r="VFE32" s="584"/>
      <c r="VFF32" s="584"/>
      <c r="VFG32" s="584"/>
      <c r="VFH32" s="584"/>
      <c r="VFI32" s="584"/>
      <c r="VFJ32" s="584"/>
      <c r="VFK32" s="584"/>
      <c r="VFL32" s="584"/>
      <c r="VFM32" s="584"/>
      <c r="VFN32" s="584"/>
      <c r="VFO32" s="584"/>
      <c r="VFP32" s="584"/>
      <c r="VFQ32" s="584"/>
      <c r="VFR32" s="584"/>
      <c r="VFS32" s="584"/>
      <c r="VFT32" s="584"/>
      <c r="VFU32" s="584"/>
      <c r="VFV32" s="584"/>
      <c r="VFW32" s="584"/>
      <c r="VFX32" s="584"/>
      <c r="VFY32" s="584"/>
      <c r="VFZ32" s="584"/>
      <c r="VGA32" s="584"/>
      <c r="VGB32" s="584"/>
      <c r="VGC32" s="584"/>
      <c r="VGD32" s="584"/>
      <c r="VGE32" s="584"/>
      <c r="VGF32" s="584"/>
      <c r="VGG32" s="584"/>
      <c r="VGH32" s="584"/>
      <c r="VGI32" s="584"/>
      <c r="VGJ32" s="584"/>
      <c r="VGK32" s="584"/>
      <c r="VGL32" s="584"/>
      <c r="VGM32" s="584"/>
      <c r="VGN32" s="584"/>
      <c r="VGO32" s="584"/>
      <c r="VGP32" s="584"/>
      <c r="VGQ32" s="584"/>
      <c r="VGR32" s="584"/>
      <c r="VGS32" s="584"/>
      <c r="VGT32" s="584"/>
      <c r="VGU32" s="584"/>
      <c r="VGV32" s="584"/>
      <c r="VGW32" s="584"/>
      <c r="VGX32" s="584"/>
      <c r="VGY32" s="584"/>
      <c r="VGZ32" s="584"/>
      <c r="VHA32" s="584"/>
      <c r="VHB32" s="584"/>
      <c r="VHC32" s="584"/>
      <c r="VHD32" s="584"/>
      <c r="VHE32" s="584"/>
      <c r="VHF32" s="584"/>
      <c r="VHG32" s="584"/>
      <c r="VHH32" s="584"/>
      <c r="VHI32" s="584"/>
      <c r="VHJ32" s="584"/>
      <c r="VHK32" s="584"/>
      <c r="VHL32" s="584"/>
      <c r="VHM32" s="584"/>
      <c r="VHN32" s="584"/>
      <c r="VHO32" s="584"/>
      <c r="VHP32" s="584"/>
      <c r="VHQ32" s="584"/>
      <c r="VHR32" s="584"/>
      <c r="VHS32" s="584"/>
      <c r="VHT32" s="584"/>
      <c r="VHU32" s="584"/>
      <c r="VHV32" s="584"/>
      <c r="VHW32" s="584"/>
      <c r="VHX32" s="584"/>
      <c r="VHY32" s="584"/>
      <c r="VHZ32" s="584"/>
      <c r="VIA32" s="584"/>
      <c r="VIB32" s="584"/>
      <c r="VIC32" s="584"/>
      <c r="VID32" s="584"/>
      <c r="VIE32" s="584"/>
      <c r="VIF32" s="584"/>
      <c r="VIG32" s="584"/>
      <c r="VIH32" s="584"/>
      <c r="VII32" s="584"/>
      <c r="VIJ32" s="584"/>
      <c r="VIK32" s="584"/>
      <c r="VIL32" s="584"/>
      <c r="VIM32" s="584"/>
      <c r="VIN32" s="584"/>
      <c r="VIO32" s="584"/>
      <c r="VIP32" s="584"/>
      <c r="VIQ32" s="584"/>
      <c r="VIR32" s="584"/>
      <c r="VIS32" s="584"/>
      <c r="VIT32" s="584"/>
      <c r="VIU32" s="584"/>
      <c r="VIV32" s="584"/>
      <c r="VIW32" s="584"/>
      <c r="VIX32" s="584"/>
      <c r="VIY32" s="584"/>
      <c r="VIZ32" s="584"/>
      <c r="VJA32" s="584"/>
      <c r="VJB32" s="584"/>
      <c r="VJC32" s="584"/>
      <c r="VJD32" s="584"/>
      <c r="VJE32" s="584"/>
      <c r="VJF32" s="584"/>
      <c r="VJG32" s="584"/>
      <c r="VJH32" s="584"/>
      <c r="VJI32" s="584"/>
      <c r="VJJ32" s="584"/>
      <c r="VJK32" s="584"/>
      <c r="VJL32" s="584"/>
      <c r="VJM32" s="584"/>
      <c r="VJN32" s="584"/>
      <c r="VJO32" s="584"/>
      <c r="VJP32" s="584"/>
      <c r="VJQ32" s="584"/>
      <c r="VJR32" s="584"/>
      <c r="VJS32" s="584"/>
      <c r="VJT32" s="584"/>
      <c r="VJU32" s="584"/>
      <c r="VJV32" s="584"/>
      <c r="VJW32" s="584"/>
      <c r="VJX32" s="584"/>
      <c r="VJY32" s="584"/>
      <c r="VJZ32" s="584"/>
      <c r="VKA32" s="584"/>
      <c r="VKB32" s="584"/>
      <c r="VKC32" s="584"/>
      <c r="VKD32" s="584"/>
      <c r="VKE32" s="584"/>
      <c r="VKF32" s="584"/>
      <c r="VKG32" s="584"/>
      <c r="VKH32" s="584"/>
      <c r="VKI32" s="584"/>
      <c r="VKJ32" s="584"/>
      <c r="VKK32" s="584"/>
      <c r="VKL32" s="584"/>
      <c r="VKM32" s="584"/>
      <c r="VKN32" s="584"/>
      <c r="VKO32" s="584"/>
      <c r="VKP32" s="584"/>
      <c r="VKQ32" s="584"/>
      <c r="VKR32" s="584"/>
      <c r="VKS32" s="584"/>
      <c r="VKT32" s="584"/>
      <c r="VKU32" s="584"/>
      <c r="VKV32" s="584"/>
      <c r="VKW32" s="584"/>
      <c r="VKX32" s="584"/>
      <c r="VKY32" s="584"/>
      <c r="VKZ32" s="584"/>
      <c r="VLA32" s="584"/>
      <c r="VLB32" s="584"/>
      <c r="VLC32" s="584"/>
      <c r="VLD32" s="584"/>
      <c r="VLE32" s="584"/>
      <c r="VLF32" s="584"/>
      <c r="VLG32" s="584"/>
      <c r="VLH32" s="584"/>
      <c r="VLI32" s="584"/>
      <c r="VLJ32" s="584"/>
      <c r="VLK32" s="584"/>
      <c r="VLL32" s="584"/>
      <c r="VLM32" s="584"/>
      <c r="VLN32" s="584"/>
      <c r="VLO32" s="584"/>
      <c r="VLP32" s="584"/>
      <c r="VLQ32" s="584"/>
      <c r="VLR32" s="584"/>
      <c r="VLS32" s="584"/>
      <c r="VLT32" s="584"/>
      <c r="VLU32" s="584"/>
      <c r="VLV32" s="584"/>
      <c r="VLW32" s="584"/>
      <c r="VLX32" s="584"/>
      <c r="VLY32" s="584"/>
      <c r="VLZ32" s="584"/>
      <c r="VMA32" s="584"/>
      <c r="VMB32" s="584"/>
      <c r="VMC32" s="584"/>
      <c r="VMD32" s="584"/>
      <c r="VME32" s="584"/>
      <c r="VMF32" s="584"/>
      <c r="VMG32" s="584"/>
      <c r="VMH32" s="584"/>
      <c r="VMI32" s="584"/>
      <c r="VMJ32" s="584"/>
      <c r="VMK32" s="584"/>
      <c r="VML32" s="584"/>
      <c r="VMM32" s="584"/>
      <c r="VMN32" s="584"/>
      <c r="VMO32" s="584"/>
      <c r="VMP32" s="584"/>
      <c r="VMQ32" s="584"/>
      <c r="VMR32" s="584"/>
      <c r="VMS32" s="584"/>
      <c r="VMT32" s="584"/>
      <c r="VMU32" s="584"/>
      <c r="VMV32" s="584"/>
      <c r="VMW32" s="584"/>
      <c r="VMX32" s="584"/>
      <c r="VMY32" s="584"/>
      <c r="VMZ32" s="584"/>
      <c r="VNA32" s="584"/>
      <c r="VNB32" s="584"/>
      <c r="VNC32" s="584"/>
      <c r="VND32" s="584"/>
      <c r="VNE32" s="584"/>
      <c r="VNF32" s="584"/>
      <c r="VNG32" s="584"/>
      <c r="VNH32" s="584"/>
      <c r="VNI32" s="584"/>
      <c r="VNJ32" s="584"/>
      <c r="VNK32" s="584"/>
      <c r="VNL32" s="584"/>
      <c r="VNM32" s="584"/>
      <c r="VNN32" s="584"/>
      <c r="VNO32" s="584"/>
      <c r="VNP32" s="584"/>
      <c r="VNQ32" s="584"/>
      <c r="VNR32" s="584"/>
      <c r="VNS32" s="584"/>
      <c r="VNT32" s="584"/>
      <c r="VNU32" s="584"/>
      <c r="VNV32" s="584"/>
      <c r="VNW32" s="584"/>
      <c r="VNX32" s="584"/>
      <c r="VNY32" s="584"/>
      <c r="VNZ32" s="584"/>
      <c r="VOA32" s="584"/>
      <c r="VOB32" s="584"/>
      <c r="VOC32" s="584"/>
      <c r="VOD32" s="584"/>
      <c r="VOE32" s="584"/>
      <c r="VOF32" s="584"/>
      <c r="VOG32" s="584"/>
      <c r="VOH32" s="584"/>
      <c r="VOI32" s="584"/>
      <c r="VOJ32" s="584"/>
      <c r="VOK32" s="584"/>
      <c r="VOL32" s="584"/>
      <c r="VOM32" s="584"/>
      <c r="VON32" s="584"/>
      <c r="VOO32" s="584"/>
      <c r="VOP32" s="584"/>
      <c r="VOQ32" s="584"/>
      <c r="VOR32" s="584"/>
      <c r="VOS32" s="584"/>
      <c r="VOT32" s="584"/>
      <c r="VOU32" s="584"/>
      <c r="VOV32" s="584"/>
      <c r="VOW32" s="584"/>
      <c r="VOX32" s="584"/>
      <c r="VOY32" s="584"/>
      <c r="VOZ32" s="584"/>
      <c r="VPA32" s="584"/>
      <c r="VPB32" s="584"/>
      <c r="VPC32" s="584"/>
      <c r="VPD32" s="584"/>
      <c r="VPE32" s="584"/>
      <c r="VPF32" s="584"/>
      <c r="VPG32" s="584"/>
      <c r="VPH32" s="584"/>
      <c r="VPI32" s="584"/>
      <c r="VPJ32" s="584"/>
      <c r="VPK32" s="584"/>
      <c r="VPL32" s="584"/>
      <c r="VPM32" s="584"/>
      <c r="VPN32" s="584"/>
      <c r="VPO32" s="584"/>
      <c r="VPP32" s="584"/>
      <c r="VPQ32" s="584"/>
      <c r="VPR32" s="584"/>
      <c r="VPS32" s="584"/>
      <c r="VPT32" s="584"/>
      <c r="VPU32" s="584"/>
      <c r="VPV32" s="584"/>
      <c r="VPW32" s="584"/>
      <c r="VPX32" s="584"/>
      <c r="VPY32" s="584"/>
      <c r="VPZ32" s="584"/>
      <c r="VQA32" s="584"/>
      <c r="VQB32" s="584"/>
      <c r="VQC32" s="584"/>
      <c r="VQD32" s="584"/>
      <c r="VQE32" s="584"/>
      <c r="VQF32" s="584"/>
      <c r="VQG32" s="584"/>
      <c r="VQH32" s="584"/>
      <c r="VQI32" s="584"/>
      <c r="VQJ32" s="584"/>
      <c r="VQK32" s="584"/>
      <c r="VQL32" s="584"/>
      <c r="VQM32" s="584"/>
      <c r="VQN32" s="584"/>
      <c r="VQO32" s="584"/>
      <c r="VQP32" s="584"/>
      <c r="VQQ32" s="584"/>
      <c r="VQR32" s="584"/>
      <c r="VQS32" s="584"/>
      <c r="VQT32" s="584"/>
      <c r="VQU32" s="584"/>
      <c r="VQV32" s="584"/>
      <c r="VQW32" s="584"/>
      <c r="VQX32" s="584"/>
      <c r="VQY32" s="584"/>
      <c r="VQZ32" s="584"/>
      <c r="VRA32" s="584"/>
      <c r="VRB32" s="584"/>
      <c r="VRC32" s="584"/>
      <c r="VRD32" s="584"/>
      <c r="VRE32" s="584"/>
      <c r="VRF32" s="584"/>
      <c r="VRG32" s="584"/>
      <c r="VRH32" s="584"/>
      <c r="VRI32" s="584"/>
      <c r="VRJ32" s="584"/>
      <c r="VRK32" s="584"/>
      <c r="VRL32" s="584"/>
      <c r="VRM32" s="584"/>
      <c r="VRN32" s="584"/>
      <c r="VRO32" s="584"/>
      <c r="VRP32" s="584"/>
      <c r="VRQ32" s="584"/>
      <c r="VRR32" s="584"/>
      <c r="VRS32" s="584"/>
      <c r="VRT32" s="584"/>
      <c r="VRU32" s="584"/>
      <c r="VRV32" s="584"/>
      <c r="VRW32" s="584"/>
      <c r="VRX32" s="584"/>
      <c r="VRY32" s="584"/>
      <c r="VRZ32" s="584"/>
      <c r="VSA32" s="584"/>
      <c r="VSB32" s="584"/>
      <c r="VSC32" s="584"/>
      <c r="VSD32" s="584"/>
      <c r="VSE32" s="584"/>
      <c r="VSF32" s="584"/>
      <c r="VSG32" s="584"/>
      <c r="VSH32" s="584"/>
      <c r="VSI32" s="584"/>
      <c r="VSJ32" s="584"/>
      <c r="VSK32" s="584"/>
      <c r="VSL32" s="584"/>
      <c r="VSM32" s="584"/>
      <c r="VSN32" s="584"/>
      <c r="VSO32" s="584"/>
      <c r="VSP32" s="584"/>
      <c r="VSQ32" s="584"/>
      <c r="VSR32" s="584"/>
      <c r="VSS32" s="584"/>
      <c r="VST32" s="584"/>
      <c r="VSU32" s="584"/>
      <c r="VSV32" s="584"/>
      <c r="VSW32" s="584"/>
      <c r="VSX32" s="584"/>
      <c r="VSY32" s="584"/>
      <c r="VSZ32" s="584"/>
      <c r="VTA32" s="584"/>
      <c r="VTB32" s="584"/>
      <c r="VTC32" s="584"/>
      <c r="VTD32" s="584"/>
      <c r="VTE32" s="584"/>
      <c r="VTF32" s="584"/>
      <c r="VTG32" s="584"/>
      <c r="VTH32" s="584"/>
      <c r="VTI32" s="584"/>
      <c r="VTJ32" s="584"/>
      <c r="VTK32" s="584"/>
      <c r="VTL32" s="584"/>
      <c r="VTM32" s="584"/>
      <c r="VTN32" s="584"/>
      <c r="VTO32" s="584"/>
      <c r="VTP32" s="584"/>
      <c r="VTQ32" s="584"/>
      <c r="VTR32" s="584"/>
      <c r="VTS32" s="584"/>
      <c r="VTT32" s="584"/>
      <c r="VTU32" s="584"/>
      <c r="VTV32" s="584"/>
      <c r="VTW32" s="584"/>
      <c r="VTX32" s="584"/>
      <c r="VTY32" s="584"/>
      <c r="VTZ32" s="584"/>
      <c r="VUA32" s="584"/>
      <c r="VUB32" s="584"/>
      <c r="VUC32" s="584"/>
      <c r="VUD32" s="584"/>
      <c r="VUE32" s="584"/>
      <c r="VUF32" s="584"/>
      <c r="VUG32" s="584"/>
      <c r="VUH32" s="584"/>
      <c r="VUI32" s="584"/>
      <c r="VUJ32" s="584"/>
      <c r="VUK32" s="584"/>
      <c r="VUL32" s="584"/>
      <c r="VUM32" s="584"/>
      <c r="VUN32" s="584"/>
      <c r="VUO32" s="584"/>
      <c r="VUP32" s="584"/>
      <c r="VUQ32" s="584"/>
      <c r="VUR32" s="584"/>
      <c r="VUS32" s="584"/>
      <c r="VUT32" s="584"/>
      <c r="VUU32" s="584"/>
      <c r="VUV32" s="584"/>
      <c r="VUW32" s="584"/>
      <c r="VUX32" s="584"/>
      <c r="VUY32" s="584"/>
      <c r="VUZ32" s="584"/>
      <c r="VVA32" s="584"/>
      <c r="VVB32" s="584"/>
      <c r="VVC32" s="584"/>
      <c r="VVD32" s="584"/>
      <c r="VVE32" s="584"/>
      <c r="VVF32" s="584"/>
      <c r="VVG32" s="584"/>
      <c r="VVH32" s="584"/>
      <c r="VVI32" s="584"/>
      <c r="VVJ32" s="584"/>
      <c r="VVK32" s="584"/>
      <c r="VVL32" s="584"/>
      <c r="VVM32" s="584"/>
      <c r="VVN32" s="584"/>
      <c r="VVO32" s="584"/>
      <c r="VVP32" s="584"/>
      <c r="VVQ32" s="584"/>
      <c r="VVR32" s="584"/>
      <c r="VVS32" s="584"/>
      <c r="VVT32" s="584"/>
      <c r="VVU32" s="584"/>
      <c r="VVV32" s="584"/>
      <c r="VVW32" s="584"/>
      <c r="VVX32" s="584"/>
      <c r="VVY32" s="584"/>
      <c r="VVZ32" s="584"/>
      <c r="VWA32" s="584"/>
      <c r="VWB32" s="584"/>
      <c r="VWC32" s="584"/>
      <c r="VWD32" s="584"/>
      <c r="VWE32" s="584"/>
      <c r="VWF32" s="584"/>
      <c r="VWG32" s="584"/>
      <c r="VWH32" s="584"/>
      <c r="VWI32" s="584"/>
      <c r="VWJ32" s="584"/>
      <c r="VWK32" s="584"/>
      <c r="VWL32" s="584"/>
      <c r="VWM32" s="584"/>
      <c r="VWN32" s="584"/>
      <c r="VWO32" s="584"/>
      <c r="VWP32" s="584"/>
      <c r="VWQ32" s="584"/>
      <c r="VWR32" s="584"/>
      <c r="VWS32" s="584"/>
      <c r="VWT32" s="584"/>
      <c r="VWU32" s="584"/>
      <c r="VWV32" s="584"/>
      <c r="VWW32" s="584"/>
      <c r="VWX32" s="584"/>
      <c r="VWY32" s="584"/>
      <c r="VWZ32" s="584"/>
      <c r="VXA32" s="584"/>
      <c r="VXB32" s="584"/>
      <c r="VXC32" s="584"/>
      <c r="VXD32" s="584"/>
      <c r="VXE32" s="584"/>
      <c r="VXF32" s="584"/>
      <c r="VXG32" s="584"/>
      <c r="VXH32" s="584"/>
      <c r="VXI32" s="584"/>
      <c r="VXJ32" s="584"/>
      <c r="VXK32" s="584"/>
      <c r="VXL32" s="584"/>
      <c r="VXM32" s="584"/>
      <c r="VXN32" s="584"/>
      <c r="VXO32" s="584"/>
      <c r="VXP32" s="584"/>
      <c r="VXQ32" s="584"/>
      <c r="VXR32" s="584"/>
      <c r="VXS32" s="584"/>
      <c r="VXT32" s="584"/>
      <c r="VXU32" s="584"/>
      <c r="VXV32" s="584"/>
      <c r="VXW32" s="584"/>
      <c r="VXX32" s="584"/>
      <c r="VXY32" s="584"/>
      <c r="VXZ32" s="584"/>
      <c r="VYA32" s="584"/>
      <c r="VYB32" s="584"/>
      <c r="VYC32" s="584"/>
      <c r="VYD32" s="584"/>
      <c r="VYE32" s="584"/>
      <c r="VYF32" s="584"/>
      <c r="VYG32" s="584"/>
      <c r="VYH32" s="584"/>
      <c r="VYI32" s="584"/>
      <c r="VYJ32" s="584"/>
      <c r="VYK32" s="584"/>
      <c r="VYL32" s="584"/>
      <c r="VYM32" s="584"/>
      <c r="VYN32" s="584"/>
      <c r="VYO32" s="584"/>
      <c r="VYP32" s="584"/>
      <c r="VYQ32" s="584"/>
      <c r="VYR32" s="584"/>
      <c r="VYS32" s="584"/>
      <c r="VYT32" s="584"/>
      <c r="VYU32" s="584"/>
      <c r="VYV32" s="584"/>
      <c r="VYW32" s="584"/>
      <c r="VYX32" s="584"/>
      <c r="VYY32" s="584"/>
      <c r="VYZ32" s="584"/>
      <c r="VZA32" s="584"/>
      <c r="VZB32" s="584"/>
      <c r="VZC32" s="584"/>
      <c r="VZD32" s="584"/>
      <c r="VZE32" s="584"/>
      <c r="VZF32" s="584"/>
      <c r="VZG32" s="584"/>
      <c r="VZH32" s="584"/>
      <c r="VZI32" s="584"/>
      <c r="VZJ32" s="584"/>
      <c r="VZK32" s="584"/>
      <c r="VZL32" s="584"/>
      <c r="VZM32" s="584"/>
      <c r="VZN32" s="584"/>
      <c r="VZO32" s="584"/>
      <c r="VZP32" s="584"/>
      <c r="VZQ32" s="584"/>
      <c r="VZR32" s="584"/>
      <c r="VZS32" s="584"/>
      <c r="VZT32" s="584"/>
      <c r="VZU32" s="584"/>
      <c r="VZV32" s="584"/>
      <c r="VZW32" s="584"/>
      <c r="VZX32" s="584"/>
      <c r="VZY32" s="584"/>
      <c r="VZZ32" s="584"/>
      <c r="WAA32" s="584"/>
      <c r="WAB32" s="584"/>
      <c r="WAC32" s="584"/>
      <c r="WAD32" s="584"/>
      <c r="WAE32" s="584"/>
      <c r="WAF32" s="584"/>
      <c r="WAG32" s="584"/>
      <c r="WAH32" s="584"/>
      <c r="WAI32" s="584"/>
      <c r="WAJ32" s="584"/>
      <c r="WAK32" s="584"/>
      <c r="WAL32" s="584"/>
      <c r="WAM32" s="584"/>
      <c r="WAN32" s="584"/>
      <c r="WAO32" s="584"/>
      <c r="WAP32" s="584"/>
      <c r="WAQ32" s="584"/>
      <c r="WAR32" s="584"/>
      <c r="WAS32" s="584"/>
      <c r="WAT32" s="584"/>
      <c r="WAU32" s="584"/>
      <c r="WAV32" s="584"/>
      <c r="WAW32" s="584"/>
      <c r="WAX32" s="584"/>
      <c r="WAY32" s="584"/>
      <c r="WAZ32" s="584"/>
      <c r="WBA32" s="584"/>
      <c r="WBB32" s="584"/>
      <c r="WBC32" s="584"/>
      <c r="WBD32" s="584"/>
      <c r="WBE32" s="584"/>
      <c r="WBF32" s="584"/>
      <c r="WBG32" s="584"/>
      <c r="WBH32" s="584"/>
      <c r="WBI32" s="584"/>
      <c r="WBJ32" s="584"/>
      <c r="WBK32" s="584"/>
      <c r="WBL32" s="584"/>
      <c r="WBM32" s="584"/>
      <c r="WBN32" s="584"/>
      <c r="WBO32" s="584"/>
      <c r="WBP32" s="584"/>
      <c r="WBQ32" s="584"/>
      <c r="WBR32" s="584"/>
      <c r="WBS32" s="584"/>
      <c r="WBT32" s="584"/>
      <c r="WBU32" s="584"/>
      <c r="WBV32" s="584"/>
      <c r="WBW32" s="584"/>
      <c r="WBX32" s="584"/>
      <c r="WBY32" s="584"/>
      <c r="WBZ32" s="584"/>
      <c r="WCA32" s="584"/>
      <c r="WCB32" s="584"/>
      <c r="WCC32" s="584"/>
      <c r="WCD32" s="584"/>
      <c r="WCE32" s="584"/>
      <c r="WCF32" s="584"/>
      <c r="WCG32" s="584"/>
      <c r="WCH32" s="584"/>
      <c r="WCI32" s="584"/>
      <c r="WCJ32" s="584"/>
      <c r="WCK32" s="584"/>
      <c r="WCL32" s="584"/>
      <c r="WCM32" s="584"/>
      <c r="WCN32" s="584"/>
      <c r="WCO32" s="584"/>
      <c r="WCP32" s="584"/>
      <c r="WCQ32" s="584"/>
      <c r="WCR32" s="584"/>
      <c r="WCS32" s="584"/>
      <c r="WCT32" s="584"/>
      <c r="WCU32" s="584"/>
      <c r="WCV32" s="584"/>
      <c r="WCW32" s="584"/>
      <c r="WCX32" s="584"/>
      <c r="WCY32" s="584"/>
      <c r="WCZ32" s="584"/>
      <c r="WDA32" s="584"/>
      <c r="WDB32" s="584"/>
      <c r="WDC32" s="584"/>
      <c r="WDD32" s="584"/>
      <c r="WDE32" s="584"/>
      <c r="WDF32" s="584"/>
      <c r="WDG32" s="584"/>
      <c r="WDH32" s="584"/>
      <c r="WDI32" s="584"/>
      <c r="WDJ32" s="584"/>
      <c r="WDK32" s="584"/>
      <c r="WDL32" s="584"/>
      <c r="WDM32" s="584"/>
      <c r="WDN32" s="584"/>
      <c r="WDO32" s="584"/>
      <c r="WDP32" s="584"/>
      <c r="WDQ32" s="584"/>
      <c r="WDR32" s="584"/>
      <c r="WDS32" s="584"/>
      <c r="WDT32" s="584"/>
      <c r="WDU32" s="584"/>
      <c r="WDV32" s="584"/>
      <c r="WDW32" s="584"/>
      <c r="WDX32" s="584"/>
      <c r="WDY32" s="584"/>
      <c r="WDZ32" s="584"/>
      <c r="WEA32" s="584"/>
      <c r="WEB32" s="584"/>
      <c r="WEC32" s="584"/>
      <c r="WED32" s="584"/>
      <c r="WEE32" s="584"/>
      <c r="WEF32" s="584"/>
      <c r="WEG32" s="584"/>
      <c r="WEH32" s="584"/>
      <c r="WEI32" s="584"/>
      <c r="WEJ32" s="584"/>
      <c r="WEK32" s="584"/>
      <c r="WEL32" s="584"/>
      <c r="WEM32" s="584"/>
      <c r="WEN32" s="584"/>
      <c r="WEO32" s="584"/>
      <c r="WEP32" s="584"/>
      <c r="WEQ32" s="584"/>
      <c r="WER32" s="584"/>
      <c r="WES32" s="584"/>
      <c r="WET32" s="584"/>
      <c r="WEU32" s="584"/>
      <c r="WEV32" s="584"/>
      <c r="WEW32" s="584"/>
      <c r="WEX32" s="584"/>
      <c r="WEY32" s="584"/>
      <c r="WEZ32" s="584"/>
      <c r="WFA32" s="584"/>
      <c r="WFB32" s="584"/>
      <c r="WFC32" s="584"/>
      <c r="WFD32" s="584"/>
      <c r="WFE32" s="584"/>
      <c r="WFF32" s="584"/>
      <c r="WFG32" s="584"/>
      <c r="WFH32" s="584"/>
      <c r="WFI32" s="584"/>
      <c r="WFJ32" s="584"/>
      <c r="WFK32" s="584"/>
      <c r="WFL32" s="584"/>
      <c r="WFM32" s="584"/>
      <c r="WFN32" s="584"/>
      <c r="WFO32" s="584"/>
      <c r="WFP32" s="584"/>
      <c r="WFQ32" s="584"/>
      <c r="WFR32" s="584"/>
      <c r="WFS32" s="584"/>
      <c r="WFT32" s="584"/>
      <c r="WFU32" s="584"/>
      <c r="WFV32" s="584"/>
      <c r="WFW32" s="584"/>
      <c r="WFX32" s="584"/>
      <c r="WFY32" s="584"/>
      <c r="WFZ32" s="584"/>
      <c r="WGA32" s="584"/>
      <c r="WGB32" s="584"/>
      <c r="WGC32" s="584"/>
      <c r="WGD32" s="584"/>
      <c r="WGE32" s="584"/>
      <c r="WGF32" s="584"/>
      <c r="WGG32" s="584"/>
      <c r="WGH32" s="584"/>
      <c r="WGI32" s="584"/>
      <c r="WGJ32" s="584"/>
      <c r="WGK32" s="584"/>
      <c r="WGL32" s="584"/>
      <c r="WGM32" s="584"/>
      <c r="WGN32" s="584"/>
      <c r="WGO32" s="584"/>
      <c r="WGP32" s="584"/>
      <c r="WGQ32" s="584"/>
      <c r="WGR32" s="584"/>
      <c r="WGS32" s="584"/>
      <c r="WGT32" s="584"/>
      <c r="WGU32" s="584"/>
      <c r="WGV32" s="584"/>
      <c r="WGW32" s="584"/>
      <c r="WGX32" s="584"/>
      <c r="WGY32" s="584"/>
      <c r="WGZ32" s="584"/>
      <c r="WHA32" s="584"/>
      <c r="WHB32" s="584"/>
      <c r="WHC32" s="584"/>
      <c r="WHD32" s="584"/>
      <c r="WHE32" s="584"/>
      <c r="WHF32" s="584"/>
      <c r="WHG32" s="584"/>
      <c r="WHH32" s="584"/>
      <c r="WHI32" s="584"/>
      <c r="WHJ32" s="584"/>
      <c r="WHK32" s="584"/>
      <c r="WHL32" s="584"/>
      <c r="WHM32" s="584"/>
      <c r="WHN32" s="584"/>
      <c r="WHO32" s="584"/>
      <c r="WHP32" s="584"/>
      <c r="WHQ32" s="584"/>
      <c r="WHR32" s="584"/>
      <c r="WHS32" s="584"/>
      <c r="WHT32" s="584"/>
      <c r="WHU32" s="584"/>
      <c r="WHV32" s="584"/>
      <c r="WHW32" s="584"/>
      <c r="WHX32" s="584"/>
      <c r="WHY32" s="584"/>
      <c r="WHZ32" s="584"/>
      <c r="WIA32" s="584"/>
      <c r="WIB32" s="584"/>
      <c r="WIC32" s="584"/>
      <c r="WID32" s="584"/>
      <c r="WIE32" s="584"/>
      <c r="WIF32" s="584"/>
      <c r="WIG32" s="584"/>
      <c r="WIH32" s="584"/>
      <c r="WII32" s="584"/>
      <c r="WIJ32" s="584"/>
      <c r="WIK32" s="584"/>
      <c r="WIL32" s="584"/>
      <c r="WIM32" s="584"/>
      <c r="WIN32" s="584"/>
      <c r="WIO32" s="584"/>
      <c r="WIP32" s="584"/>
      <c r="WIQ32" s="584"/>
      <c r="WIR32" s="584"/>
      <c r="WIS32" s="584"/>
      <c r="WIT32" s="584"/>
      <c r="WIU32" s="584"/>
      <c r="WIV32" s="584"/>
      <c r="WIW32" s="584"/>
      <c r="WIX32" s="584"/>
      <c r="WIY32" s="584"/>
      <c r="WIZ32" s="584"/>
      <c r="WJA32" s="584"/>
      <c r="WJB32" s="584"/>
      <c r="WJC32" s="584"/>
      <c r="WJD32" s="584"/>
      <c r="WJE32" s="584"/>
      <c r="WJF32" s="584"/>
      <c r="WJG32" s="584"/>
      <c r="WJH32" s="584"/>
      <c r="WJI32" s="584"/>
      <c r="WJJ32" s="584"/>
      <c r="WJK32" s="584"/>
      <c r="WJL32" s="584"/>
      <c r="WJM32" s="584"/>
      <c r="WJN32" s="584"/>
      <c r="WJO32" s="584"/>
      <c r="WJP32" s="584"/>
      <c r="WJQ32" s="584"/>
      <c r="WJR32" s="584"/>
      <c r="WJS32" s="584"/>
      <c r="WJT32" s="584"/>
      <c r="WJU32" s="584"/>
      <c r="WJV32" s="584"/>
      <c r="WJW32" s="584"/>
      <c r="WJX32" s="584"/>
      <c r="WJY32" s="584"/>
      <c r="WJZ32" s="584"/>
      <c r="WKA32" s="584"/>
      <c r="WKB32" s="584"/>
      <c r="WKC32" s="584"/>
      <c r="WKD32" s="584"/>
      <c r="WKE32" s="584"/>
      <c r="WKF32" s="584"/>
      <c r="WKG32" s="584"/>
      <c r="WKH32" s="584"/>
      <c r="WKI32" s="584"/>
      <c r="WKJ32" s="584"/>
      <c r="WKK32" s="584"/>
      <c r="WKL32" s="584"/>
      <c r="WKM32" s="584"/>
      <c r="WKN32" s="584"/>
      <c r="WKO32" s="584"/>
      <c r="WKP32" s="584"/>
      <c r="WKQ32" s="584"/>
      <c r="WKR32" s="584"/>
      <c r="WKS32" s="584"/>
      <c r="WKT32" s="584"/>
      <c r="WKU32" s="584"/>
      <c r="WKV32" s="584"/>
      <c r="WKW32" s="584"/>
      <c r="WKX32" s="584"/>
      <c r="WKY32" s="584"/>
      <c r="WKZ32" s="584"/>
      <c r="WLA32" s="584"/>
      <c r="WLB32" s="584"/>
      <c r="WLC32" s="584"/>
      <c r="WLD32" s="584"/>
      <c r="WLE32" s="584"/>
      <c r="WLF32" s="584"/>
      <c r="WLG32" s="584"/>
      <c r="WLH32" s="584"/>
      <c r="WLI32" s="584"/>
      <c r="WLJ32" s="584"/>
      <c r="WLK32" s="584"/>
      <c r="WLL32" s="584"/>
      <c r="WLM32" s="584"/>
      <c r="WLN32" s="584"/>
      <c r="WLO32" s="584"/>
      <c r="WLP32" s="584"/>
      <c r="WLQ32" s="584"/>
      <c r="WLR32" s="584"/>
      <c r="WLS32" s="584"/>
      <c r="WLT32" s="584"/>
      <c r="WLU32" s="584"/>
      <c r="WLV32" s="584"/>
      <c r="WLW32" s="584"/>
      <c r="WLX32" s="584"/>
      <c r="WLY32" s="584"/>
      <c r="WLZ32" s="584"/>
      <c r="WMA32" s="584"/>
      <c r="WMB32" s="584"/>
      <c r="WMC32" s="584"/>
      <c r="WMD32" s="584"/>
      <c r="WME32" s="584"/>
      <c r="WMF32" s="584"/>
      <c r="WMG32" s="584"/>
      <c r="WMH32" s="584"/>
      <c r="WMI32" s="584"/>
      <c r="WMJ32" s="584"/>
      <c r="WMK32" s="584"/>
      <c r="WML32" s="584"/>
      <c r="WMM32" s="584"/>
      <c r="WMN32" s="584"/>
      <c r="WMO32" s="584"/>
      <c r="WMP32" s="584"/>
      <c r="WMQ32" s="584"/>
      <c r="WMR32" s="584"/>
      <c r="WMS32" s="584"/>
      <c r="WMT32" s="584"/>
      <c r="WMU32" s="584"/>
      <c r="WMV32" s="584"/>
      <c r="WMW32" s="584"/>
      <c r="WMX32" s="584"/>
      <c r="WMY32" s="584"/>
      <c r="WMZ32" s="584"/>
      <c r="WNA32" s="584"/>
      <c r="WNB32" s="584"/>
      <c r="WNC32" s="584"/>
      <c r="WND32" s="584"/>
      <c r="WNE32" s="584"/>
      <c r="WNF32" s="584"/>
      <c r="WNG32" s="584"/>
      <c r="WNH32" s="584"/>
      <c r="WNI32" s="584"/>
      <c r="WNJ32" s="584"/>
      <c r="WNK32" s="584"/>
      <c r="WNL32" s="584"/>
      <c r="WNM32" s="584"/>
      <c r="WNN32" s="584"/>
      <c r="WNO32" s="584"/>
      <c r="WNP32" s="584"/>
      <c r="WNQ32" s="584"/>
      <c r="WNR32" s="584"/>
      <c r="WNS32" s="584"/>
      <c r="WNT32" s="584"/>
      <c r="WNU32" s="584"/>
      <c r="WNV32" s="584"/>
      <c r="WNW32" s="584"/>
      <c r="WNX32" s="584"/>
      <c r="WNY32" s="584"/>
      <c r="WNZ32" s="584"/>
      <c r="WOA32" s="584"/>
      <c r="WOB32" s="584"/>
      <c r="WOC32" s="584"/>
      <c r="WOD32" s="584"/>
      <c r="WOE32" s="584"/>
      <c r="WOF32" s="584"/>
      <c r="WOG32" s="584"/>
      <c r="WOH32" s="584"/>
      <c r="WOI32" s="584"/>
      <c r="WOJ32" s="584"/>
      <c r="WOK32" s="584"/>
      <c r="WOL32" s="584"/>
      <c r="WOM32" s="584"/>
      <c r="WON32" s="584"/>
      <c r="WOO32" s="584"/>
      <c r="WOP32" s="584"/>
      <c r="WOQ32" s="584"/>
      <c r="WOR32" s="584"/>
      <c r="WOS32" s="584"/>
      <c r="WOT32" s="584"/>
      <c r="WOU32" s="584"/>
      <c r="WOV32" s="584"/>
      <c r="WOW32" s="584"/>
      <c r="WOX32" s="584"/>
      <c r="WOY32" s="584"/>
      <c r="WOZ32" s="584"/>
      <c r="WPA32" s="584"/>
      <c r="WPB32" s="584"/>
      <c r="WPC32" s="584"/>
      <c r="WPD32" s="584"/>
      <c r="WPE32" s="584"/>
      <c r="WPF32" s="584"/>
      <c r="WPG32" s="584"/>
      <c r="WPH32" s="584"/>
      <c r="WPI32" s="584"/>
      <c r="WPJ32" s="584"/>
      <c r="WPK32" s="584"/>
      <c r="WPL32" s="584"/>
      <c r="WPM32" s="584"/>
      <c r="WPN32" s="584"/>
      <c r="WPO32" s="584"/>
      <c r="WPP32" s="584"/>
      <c r="WPQ32" s="584"/>
      <c r="WPR32" s="584"/>
      <c r="WPS32" s="584"/>
      <c r="WPT32" s="584"/>
      <c r="WPU32" s="584"/>
      <c r="WPV32" s="584"/>
      <c r="WPW32" s="584"/>
      <c r="WPX32" s="584"/>
      <c r="WPY32" s="584"/>
      <c r="WPZ32" s="584"/>
      <c r="WQA32" s="584"/>
      <c r="WQB32" s="584"/>
      <c r="WQC32" s="584"/>
      <c r="WQD32" s="584"/>
      <c r="WQE32" s="584"/>
      <c r="WQF32" s="584"/>
      <c r="WQG32" s="584"/>
      <c r="WQH32" s="584"/>
      <c r="WQI32" s="584"/>
      <c r="WQJ32" s="584"/>
      <c r="WQK32" s="584"/>
      <c r="WQL32" s="584"/>
      <c r="WQM32" s="584"/>
      <c r="WQN32" s="584"/>
      <c r="WQO32" s="584"/>
      <c r="WQP32" s="584"/>
      <c r="WQQ32" s="584"/>
      <c r="WQR32" s="584"/>
      <c r="WQS32" s="584"/>
      <c r="WQT32" s="584"/>
      <c r="WQU32" s="584"/>
      <c r="WQV32" s="584"/>
      <c r="WQW32" s="584"/>
      <c r="WQX32" s="584"/>
      <c r="WQY32" s="584"/>
      <c r="WQZ32" s="584"/>
      <c r="WRA32" s="584"/>
      <c r="WRB32" s="584"/>
      <c r="WRC32" s="584"/>
      <c r="WRD32" s="584"/>
      <c r="WRE32" s="584"/>
      <c r="WRF32" s="584"/>
      <c r="WRG32" s="584"/>
      <c r="WRH32" s="584"/>
      <c r="WRI32" s="584"/>
      <c r="WRJ32" s="584"/>
      <c r="WRK32" s="584"/>
      <c r="WRL32" s="584"/>
      <c r="WRM32" s="584"/>
      <c r="WRN32" s="584"/>
      <c r="WRO32" s="584"/>
      <c r="WRP32" s="584"/>
      <c r="WRQ32" s="584"/>
      <c r="WRR32" s="584"/>
      <c r="WRS32" s="584"/>
      <c r="WRT32" s="584"/>
      <c r="WRU32" s="584"/>
      <c r="WRV32" s="584"/>
      <c r="WRW32" s="584"/>
      <c r="WRX32" s="584"/>
      <c r="WRY32" s="584"/>
      <c r="WRZ32" s="584"/>
      <c r="WSA32" s="584"/>
      <c r="WSB32" s="584"/>
      <c r="WSC32" s="584"/>
      <c r="WSD32" s="584"/>
      <c r="WSE32" s="584"/>
      <c r="WSF32" s="584"/>
      <c r="WSG32" s="584"/>
      <c r="WSH32" s="584"/>
      <c r="WSI32" s="584"/>
      <c r="WSJ32" s="584"/>
      <c r="WSK32" s="584"/>
      <c r="WSL32" s="584"/>
      <c r="WSM32" s="584"/>
      <c r="WSN32" s="584"/>
      <c r="WSO32" s="584"/>
      <c r="WSP32" s="584"/>
      <c r="WSQ32" s="584"/>
      <c r="WSR32" s="584"/>
      <c r="WSS32" s="584"/>
      <c r="WST32" s="584"/>
      <c r="WSU32" s="584"/>
      <c r="WSV32" s="584"/>
      <c r="WSW32" s="584"/>
      <c r="WSX32" s="584"/>
      <c r="WSY32" s="584"/>
      <c r="WSZ32" s="584"/>
      <c r="WTA32" s="584"/>
      <c r="WTB32" s="584"/>
      <c r="WTC32" s="584"/>
      <c r="WTD32" s="584"/>
      <c r="WTE32" s="584"/>
      <c r="WTF32" s="584"/>
      <c r="WTG32" s="584"/>
      <c r="WTH32" s="584"/>
      <c r="WTI32" s="584"/>
      <c r="WTJ32" s="584"/>
      <c r="WTK32" s="584"/>
      <c r="WTL32" s="584"/>
      <c r="WTM32" s="584"/>
      <c r="WTN32" s="584"/>
      <c r="WTO32" s="584"/>
      <c r="WTP32" s="584"/>
      <c r="WTQ32" s="584"/>
      <c r="WTR32" s="584"/>
      <c r="WTS32" s="584"/>
      <c r="WTT32" s="584"/>
      <c r="WTU32" s="584"/>
      <c r="WTV32" s="584"/>
      <c r="WTW32" s="584"/>
      <c r="WTX32" s="584"/>
      <c r="WTY32" s="584"/>
      <c r="WTZ32" s="584"/>
      <c r="WUA32" s="584"/>
      <c r="WUB32" s="584"/>
      <c r="WUC32" s="584"/>
      <c r="WUD32" s="584"/>
      <c r="WUE32" s="584"/>
      <c r="WUF32" s="584"/>
      <c r="WUG32" s="584"/>
      <c r="WUH32" s="584"/>
      <c r="WUI32" s="584"/>
      <c r="WUJ32" s="584"/>
      <c r="WUK32" s="584"/>
      <c r="WUL32" s="584"/>
      <c r="WUM32" s="584"/>
      <c r="WUN32" s="584"/>
      <c r="WUO32" s="584"/>
      <c r="WUP32" s="584"/>
      <c r="WUQ32" s="584"/>
      <c r="WUR32" s="584"/>
      <c r="WUS32" s="584"/>
      <c r="WUT32" s="584"/>
      <c r="WUU32" s="584"/>
      <c r="WUV32" s="584"/>
      <c r="WUW32" s="584"/>
      <c r="WUX32" s="584"/>
      <c r="WUY32" s="584"/>
      <c r="WUZ32" s="584"/>
      <c r="WVA32" s="584"/>
      <c r="WVB32" s="584"/>
      <c r="WVC32" s="584"/>
      <c r="WVD32" s="584"/>
      <c r="WVE32" s="584"/>
      <c r="WVF32" s="584"/>
      <c r="WVG32" s="584"/>
      <c r="WVH32" s="584"/>
      <c r="WVI32" s="584"/>
      <c r="WVJ32" s="584"/>
      <c r="WVK32" s="584"/>
      <c r="WVL32" s="584"/>
      <c r="WVM32" s="584"/>
      <c r="WVN32" s="584"/>
      <c r="WVO32" s="584"/>
      <c r="WVP32" s="584"/>
      <c r="WVQ32" s="584"/>
      <c r="WVR32" s="584"/>
      <c r="WVS32" s="584"/>
      <c r="WVT32" s="584"/>
      <c r="WVU32" s="584"/>
      <c r="WVV32" s="584"/>
      <c r="WVW32" s="584"/>
      <c r="WVX32" s="584"/>
      <c r="WVY32" s="584"/>
      <c r="WVZ32" s="584"/>
      <c r="WWA32" s="584"/>
      <c r="WWB32" s="584"/>
      <c r="WWC32" s="584"/>
      <c r="WWD32" s="584"/>
      <c r="WWE32" s="584"/>
      <c r="WWF32" s="584"/>
      <c r="WWG32" s="584"/>
      <c r="WWH32" s="584"/>
      <c r="WWI32" s="584"/>
      <c r="WWJ32" s="584"/>
      <c r="WWK32" s="584"/>
      <c r="WWL32" s="584"/>
      <c r="WWM32" s="584"/>
      <c r="WWN32" s="584"/>
      <c r="WWO32" s="584"/>
      <c r="WWP32" s="584"/>
      <c r="WWQ32" s="584"/>
      <c r="WWR32" s="584"/>
      <c r="WWS32" s="584"/>
      <c r="WWT32" s="584"/>
      <c r="WWU32" s="584"/>
      <c r="WWV32" s="584"/>
      <c r="WWW32" s="584"/>
      <c r="WWX32" s="584"/>
      <c r="WWY32" s="584"/>
      <c r="WWZ32" s="584"/>
      <c r="WXA32" s="584"/>
      <c r="WXB32" s="584"/>
      <c r="WXC32" s="584"/>
      <c r="WXD32" s="584"/>
      <c r="WXE32" s="584"/>
      <c r="WXF32" s="584"/>
      <c r="WXG32" s="584"/>
      <c r="WXH32" s="584"/>
      <c r="WXI32" s="584"/>
      <c r="WXJ32" s="584"/>
      <c r="WXK32" s="584"/>
      <c r="WXL32" s="584"/>
      <c r="WXM32" s="584"/>
      <c r="WXN32" s="584"/>
      <c r="WXO32" s="584"/>
      <c r="WXP32" s="584"/>
      <c r="WXQ32" s="584"/>
      <c r="WXR32" s="584"/>
      <c r="WXS32" s="584"/>
      <c r="WXT32" s="584"/>
      <c r="WXU32" s="584"/>
      <c r="WXV32" s="584"/>
      <c r="WXW32" s="584"/>
      <c r="WXX32" s="584"/>
      <c r="WXY32" s="584"/>
      <c r="WXZ32" s="584"/>
      <c r="WYA32" s="584"/>
      <c r="WYB32" s="584"/>
      <c r="WYC32" s="584"/>
      <c r="WYD32" s="584"/>
      <c r="WYE32" s="584"/>
      <c r="WYF32" s="584"/>
      <c r="WYG32" s="584"/>
      <c r="WYH32" s="584"/>
      <c r="WYI32" s="584"/>
      <c r="WYJ32" s="584"/>
      <c r="WYK32" s="584"/>
      <c r="WYL32" s="584"/>
      <c r="WYM32" s="584"/>
      <c r="WYN32" s="584"/>
      <c r="WYO32" s="584"/>
      <c r="WYP32" s="584"/>
      <c r="WYQ32" s="584"/>
      <c r="WYR32" s="584"/>
      <c r="WYS32" s="584"/>
      <c r="WYT32" s="584"/>
      <c r="WYU32" s="584"/>
      <c r="WYV32" s="584"/>
      <c r="WYW32" s="584"/>
      <c r="WYX32" s="584"/>
      <c r="WYY32" s="584"/>
      <c r="WYZ32" s="584"/>
      <c r="WZA32" s="584"/>
      <c r="WZB32" s="584"/>
      <c r="WZC32" s="584"/>
      <c r="WZD32" s="584"/>
      <c r="WZE32" s="584"/>
      <c r="WZF32" s="584"/>
      <c r="WZG32" s="584"/>
      <c r="WZH32" s="584"/>
      <c r="WZI32" s="584"/>
      <c r="WZJ32" s="584"/>
      <c r="WZK32" s="584"/>
      <c r="WZL32" s="584"/>
      <c r="WZM32" s="584"/>
      <c r="WZN32" s="584"/>
      <c r="WZO32" s="584"/>
      <c r="WZP32" s="584"/>
      <c r="WZQ32" s="584"/>
      <c r="WZR32" s="584"/>
      <c r="WZS32" s="584"/>
      <c r="WZT32" s="584"/>
      <c r="WZU32" s="584"/>
      <c r="WZV32" s="584"/>
      <c r="WZW32" s="584"/>
      <c r="WZX32" s="584"/>
      <c r="WZY32" s="584"/>
      <c r="WZZ32" s="584"/>
      <c r="XAA32" s="584"/>
      <c r="XAB32" s="584"/>
      <c r="XAC32" s="584"/>
      <c r="XAD32" s="584"/>
      <c r="XAE32" s="584"/>
      <c r="XAF32" s="584"/>
      <c r="XAG32" s="584"/>
      <c r="XAH32" s="584"/>
      <c r="XAI32" s="584"/>
      <c r="XAJ32" s="584"/>
      <c r="XAK32" s="584"/>
      <c r="XAL32" s="584"/>
      <c r="XAM32" s="584"/>
      <c r="XAN32" s="584"/>
      <c r="XAO32" s="584"/>
      <c r="XAP32" s="584"/>
      <c r="XAQ32" s="584"/>
      <c r="XAR32" s="584"/>
      <c r="XAS32" s="584"/>
      <c r="XAT32" s="584"/>
      <c r="XAU32" s="584"/>
      <c r="XAV32" s="584"/>
      <c r="XAW32" s="584"/>
      <c r="XAX32" s="584"/>
      <c r="XAY32" s="584"/>
      <c r="XAZ32" s="584"/>
      <c r="XBA32" s="584"/>
      <c r="XBB32" s="584"/>
      <c r="XBC32" s="584"/>
      <c r="XBD32" s="584"/>
      <c r="XBE32" s="584"/>
      <c r="XBF32" s="584"/>
      <c r="XBG32" s="584"/>
      <c r="XBH32" s="584"/>
      <c r="XBI32" s="584"/>
      <c r="XBJ32" s="584"/>
      <c r="XBK32" s="584"/>
      <c r="XBL32" s="584"/>
      <c r="XBM32" s="584"/>
      <c r="XBN32" s="584"/>
      <c r="XBO32" s="584"/>
      <c r="XBP32" s="584"/>
      <c r="XBQ32" s="584"/>
      <c r="XBR32" s="584"/>
      <c r="XBS32" s="584"/>
      <c r="XBT32" s="584"/>
      <c r="XBU32" s="584"/>
      <c r="XBV32" s="584"/>
      <c r="XBW32" s="584"/>
      <c r="XBX32" s="584"/>
      <c r="XBY32" s="584"/>
      <c r="XBZ32" s="584"/>
      <c r="XCA32" s="584"/>
      <c r="XCB32" s="584"/>
      <c r="XCC32" s="584"/>
      <c r="XCD32" s="584"/>
      <c r="XCE32" s="584"/>
      <c r="XCF32" s="584"/>
      <c r="XCG32" s="584"/>
      <c r="XCH32" s="584"/>
      <c r="XCI32" s="584"/>
      <c r="XCJ32" s="584"/>
      <c r="XCK32" s="584"/>
      <c r="XCL32" s="584"/>
      <c r="XCM32" s="584"/>
      <c r="XCN32" s="584"/>
      <c r="XCO32" s="584"/>
      <c r="XCP32" s="584"/>
      <c r="XCQ32" s="584"/>
      <c r="XCR32" s="584"/>
      <c r="XCS32" s="584"/>
      <c r="XCT32" s="584"/>
      <c r="XCU32" s="584"/>
      <c r="XCV32" s="584"/>
      <c r="XCW32" s="584"/>
      <c r="XCX32" s="584"/>
      <c r="XCY32" s="584"/>
      <c r="XCZ32" s="584"/>
      <c r="XDA32" s="584"/>
      <c r="XDB32" s="584"/>
      <c r="XDC32" s="584"/>
      <c r="XDD32" s="584"/>
      <c r="XDE32" s="584"/>
      <c r="XDF32" s="584"/>
      <c r="XDG32" s="584"/>
      <c r="XDH32" s="584"/>
      <c r="XDI32" s="584"/>
      <c r="XDJ32" s="584"/>
      <c r="XDK32" s="584"/>
      <c r="XDL32" s="584"/>
      <c r="XDM32" s="584"/>
      <c r="XDN32" s="584"/>
      <c r="XDO32" s="584"/>
      <c r="XDP32" s="584"/>
      <c r="XDQ32" s="584"/>
      <c r="XDR32" s="584"/>
      <c r="XDS32" s="584"/>
      <c r="XDT32" s="584"/>
    </row>
    <row r="33" spans="1:65" s="511" customFormat="1" ht="15" customHeight="1">
      <c r="B33" s="1195"/>
      <c r="C33" s="1196"/>
      <c r="D33" s="1196"/>
      <c r="E33" s="1196"/>
      <c r="F33" s="1196"/>
      <c r="G33" s="1196"/>
      <c r="H33" s="1196"/>
      <c r="I33" s="996"/>
      <c r="J33" s="996"/>
      <c r="K33" s="996"/>
      <c r="L33" s="996"/>
      <c r="M33" s="996"/>
      <c r="N33" s="996"/>
      <c r="O33" s="1201"/>
      <c r="P33" s="1153"/>
      <c r="Q33" s="1153"/>
      <c r="R33" s="1113"/>
      <c r="S33" s="1178"/>
      <c r="T33" s="1178"/>
      <c r="U33" s="1178"/>
      <c r="V33" s="1178"/>
      <c r="W33" s="1178"/>
      <c r="X33" s="1178"/>
      <c r="Y33" s="1178"/>
      <c r="Z33" s="1204"/>
      <c r="AA33" s="1204"/>
      <c r="AB33" s="1204"/>
      <c r="AC33" s="1204"/>
      <c r="AD33" s="1204"/>
      <c r="AE33" s="1205"/>
      <c r="AF33" s="1180"/>
      <c r="AI33" s="1195"/>
      <c r="AJ33" s="1196"/>
      <c r="AK33" s="1196"/>
      <c r="AL33" s="1196"/>
      <c r="AM33" s="1196"/>
      <c r="AN33" s="1196"/>
      <c r="AO33" s="1196"/>
      <c r="AP33" s="996"/>
      <c r="AQ33" s="996"/>
      <c r="AR33" s="996"/>
      <c r="AS33" s="996"/>
      <c r="AT33" s="996"/>
      <c r="AU33" s="996"/>
      <c r="AV33" s="1201"/>
      <c r="AW33" s="1153"/>
      <c r="AX33" s="1153"/>
      <c r="AY33" s="1113"/>
      <c r="AZ33" s="1178"/>
      <c r="BA33" s="1178"/>
      <c r="BB33" s="1178"/>
      <c r="BC33" s="1178"/>
      <c r="BD33" s="1178"/>
      <c r="BE33" s="1178"/>
      <c r="BF33" s="1178"/>
      <c r="BG33" s="1295"/>
      <c r="BH33" s="1295"/>
      <c r="BI33" s="1295"/>
      <c r="BJ33" s="1295"/>
      <c r="BK33" s="1295"/>
      <c r="BL33" s="1296"/>
      <c r="BM33" s="1180"/>
    </row>
    <row r="34" spans="1:65" s="511" customFormat="1" ht="15" customHeight="1">
      <c r="B34" s="1195"/>
      <c r="C34" s="1196"/>
      <c r="D34" s="1196"/>
      <c r="E34" s="1196"/>
      <c r="F34" s="1196"/>
      <c r="G34" s="1196"/>
      <c r="H34" s="1196"/>
      <c r="I34" s="996"/>
      <c r="J34" s="996"/>
      <c r="K34" s="996"/>
      <c r="L34" s="996"/>
      <c r="M34" s="996"/>
      <c r="N34" s="996"/>
      <c r="O34" s="1201"/>
      <c r="P34" s="1153"/>
      <c r="Q34" s="1153"/>
      <c r="R34" s="1113"/>
      <c r="S34" s="1178" t="s">
        <v>90</v>
      </c>
      <c r="T34" s="1178"/>
      <c r="U34" s="1178"/>
      <c r="V34" s="1178"/>
      <c r="W34" s="1178"/>
      <c r="X34" s="1178"/>
      <c r="Y34" s="1178"/>
      <c r="Z34" s="1101"/>
      <c r="AA34" s="1101"/>
      <c r="AB34" s="1101"/>
      <c r="AC34" s="1101"/>
      <c r="AD34" s="1101"/>
      <c r="AE34" s="1102"/>
      <c r="AF34" s="1180" t="s">
        <v>88</v>
      </c>
      <c r="AI34" s="1195"/>
      <c r="AJ34" s="1196"/>
      <c r="AK34" s="1196"/>
      <c r="AL34" s="1196"/>
      <c r="AM34" s="1196"/>
      <c r="AN34" s="1196"/>
      <c r="AO34" s="1196"/>
      <c r="AP34" s="996"/>
      <c r="AQ34" s="996"/>
      <c r="AR34" s="996"/>
      <c r="AS34" s="996"/>
      <c r="AT34" s="996"/>
      <c r="AU34" s="996"/>
      <c r="AV34" s="1201"/>
      <c r="AW34" s="1153"/>
      <c r="AX34" s="1153"/>
      <c r="AY34" s="1113"/>
      <c r="AZ34" s="1178" t="s">
        <v>90</v>
      </c>
      <c r="BA34" s="1178"/>
      <c r="BB34" s="1178"/>
      <c r="BC34" s="1178"/>
      <c r="BD34" s="1178"/>
      <c r="BE34" s="1178"/>
      <c r="BF34" s="1178"/>
      <c r="BG34" s="1297"/>
      <c r="BH34" s="1297"/>
      <c r="BI34" s="1297"/>
      <c r="BJ34" s="1297"/>
      <c r="BK34" s="1297"/>
      <c r="BL34" s="1298"/>
      <c r="BM34" s="1180" t="s">
        <v>88</v>
      </c>
    </row>
    <row r="35" spans="1:65" s="511" customFormat="1" ht="15" customHeight="1">
      <c r="B35" s="1195"/>
      <c r="C35" s="1196"/>
      <c r="D35" s="1196"/>
      <c r="E35" s="1196"/>
      <c r="F35" s="1196"/>
      <c r="G35" s="1196"/>
      <c r="H35" s="1196"/>
      <c r="I35" s="996"/>
      <c r="J35" s="996"/>
      <c r="K35" s="996"/>
      <c r="L35" s="996"/>
      <c r="M35" s="996"/>
      <c r="N35" s="996"/>
      <c r="O35" s="1201"/>
      <c r="P35" s="1153"/>
      <c r="Q35" s="1153"/>
      <c r="R35" s="1113"/>
      <c r="S35" s="1178"/>
      <c r="T35" s="1178"/>
      <c r="U35" s="1178"/>
      <c r="V35" s="1178"/>
      <c r="W35" s="1178"/>
      <c r="X35" s="1178"/>
      <c r="Y35" s="1178"/>
      <c r="Z35" s="1101"/>
      <c r="AA35" s="1101"/>
      <c r="AB35" s="1101"/>
      <c r="AC35" s="1101"/>
      <c r="AD35" s="1101"/>
      <c r="AE35" s="1102"/>
      <c r="AF35" s="1180"/>
      <c r="AI35" s="1195"/>
      <c r="AJ35" s="1196"/>
      <c r="AK35" s="1196"/>
      <c r="AL35" s="1196"/>
      <c r="AM35" s="1196"/>
      <c r="AN35" s="1196"/>
      <c r="AO35" s="1196"/>
      <c r="AP35" s="996"/>
      <c r="AQ35" s="996"/>
      <c r="AR35" s="996"/>
      <c r="AS35" s="996"/>
      <c r="AT35" s="996"/>
      <c r="AU35" s="996"/>
      <c r="AV35" s="1201"/>
      <c r="AW35" s="1153"/>
      <c r="AX35" s="1153"/>
      <c r="AY35" s="1113"/>
      <c r="AZ35" s="1178"/>
      <c r="BA35" s="1178"/>
      <c r="BB35" s="1178"/>
      <c r="BC35" s="1178"/>
      <c r="BD35" s="1178"/>
      <c r="BE35" s="1178"/>
      <c r="BF35" s="1178"/>
      <c r="BG35" s="1297"/>
      <c r="BH35" s="1297"/>
      <c r="BI35" s="1297"/>
      <c r="BJ35" s="1297"/>
      <c r="BK35" s="1297"/>
      <c r="BL35" s="1298"/>
      <c r="BM35" s="1180"/>
    </row>
    <row r="36" spans="1:65" s="511" customFormat="1" ht="15" customHeight="1">
      <c r="B36" s="1197"/>
      <c r="C36" s="1198"/>
      <c r="D36" s="1198"/>
      <c r="E36" s="1198"/>
      <c r="F36" s="1198"/>
      <c r="G36" s="1198"/>
      <c r="H36" s="1198"/>
      <c r="I36" s="996"/>
      <c r="J36" s="996"/>
      <c r="K36" s="996"/>
      <c r="L36" s="996"/>
      <c r="M36" s="996"/>
      <c r="N36" s="996"/>
      <c r="O36" s="1202"/>
      <c r="P36" s="1203"/>
      <c r="Q36" s="1203"/>
      <c r="R36" s="1114"/>
      <c r="S36" s="1178"/>
      <c r="T36" s="1178"/>
      <c r="U36" s="1178"/>
      <c r="V36" s="1178"/>
      <c r="W36" s="1178"/>
      <c r="X36" s="1178"/>
      <c r="Y36" s="1178"/>
      <c r="Z36" s="1101"/>
      <c r="AA36" s="1101"/>
      <c r="AB36" s="1101"/>
      <c r="AC36" s="1101"/>
      <c r="AD36" s="1101"/>
      <c r="AE36" s="1102"/>
      <c r="AF36" s="1180"/>
      <c r="AI36" s="1197"/>
      <c r="AJ36" s="1198"/>
      <c r="AK36" s="1198"/>
      <c r="AL36" s="1198"/>
      <c r="AM36" s="1198"/>
      <c r="AN36" s="1198"/>
      <c r="AO36" s="1198"/>
      <c r="AP36" s="996"/>
      <c r="AQ36" s="996"/>
      <c r="AR36" s="996"/>
      <c r="AS36" s="996"/>
      <c r="AT36" s="996"/>
      <c r="AU36" s="996"/>
      <c r="AV36" s="1202"/>
      <c r="AW36" s="1203"/>
      <c r="AX36" s="1203"/>
      <c r="AY36" s="1114"/>
      <c r="AZ36" s="1178"/>
      <c r="BA36" s="1178"/>
      <c r="BB36" s="1178"/>
      <c r="BC36" s="1178"/>
      <c r="BD36" s="1178"/>
      <c r="BE36" s="1178"/>
      <c r="BF36" s="1178"/>
      <c r="BG36" s="1297"/>
      <c r="BH36" s="1297"/>
      <c r="BI36" s="1297"/>
      <c r="BJ36" s="1297"/>
      <c r="BK36" s="1297"/>
      <c r="BL36" s="1298"/>
      <c r="BM36" s="1180"/>
    </row>
    <row r="37" spans="1:65" s="511" customFormat="1" ht="30" customHeight="1">
      <c r="B37" s="1181" t="s">
        <v>689</v>
      </c>
      <c r="C37" s="1182"/>
      <c r="D37" s="1182"/>
      <c r="E37" s="1182"/>
      <c r="F37" s="1182"/>
      <c r="G37" s="1182"/>
      <c r="H37" s="1182"/>
      <c r="I37" s="1185" t="s">
        <v>91</v>
      </c>
      <c r="J37" s="1185"/>
      <c r="K37" s="1185"/>
      <c r="L37" s="1185"/>
      <c r="M37" s="1187"/>
      <c r="N37" s="1188"/>
      <c r="O37" s="1169" t="s">
        <v>92</v>
      </c>
      <c r="P37" s="1185" t="s">
        <v>735</v>
      </c>
      <c r="Q37" s="1185"/>
      <c r="R37" s="1185"/>
      <c r="S37" s="1174"/>
      <c r="T37" s="1175"/>
      <c r="U37" s="1171" t="s">
        <v>92</v>
      </c>
      <c r="V37" s="1178" t="s">
        <v>93</v>
      </c>
      <c r="W37" s="1178"/>
      <c r="X37" s="1178"/>
      <c r="Y37" s="1178"/>
      <c r="Z37" s="1178"/>
      <c r="AA37" s="1178"/>
      <c r="AB37" s="1174"/>
      <c r="AC37" s="1175"/>
      <c r="AD37" s="1175"/>
      <c r="AE37" s="1173" t="s">
        <v>92</v>
      </c>
      <c r="AF37" s="574"/>
      <c r="AG37" s="578"/>
      <c r="AI37" s="1181" t="s">
        <v>745</v>
      </c>
      <c r="AJ37" s="1182"/>
      <c r="AK37" s="1182"/>
      <c r="AL37" s="1182"/>
      <c r="AM37" s="1182"/>
      <c r="AN37" s="1182"/>
      <c r="AO37" s="1182"/>
      <c r="AP37" s="1185" t="s">
        <v>91</v>
      </c>
      <c r="AQ37" s="1185"/>
      <c r="AR37" s="1185"/>
      <c r="AS37" s="1185"/>
      <c r="AT37" s="1307"/>
      <c r="AU37" s="1308"/>
      <c r="AV37" s="1169" t="s">
        <v>92</v>
      </c>
      <c r="AW37" s="1185" t="s">
        <v>91</v>
      </c>
      <c r="AX37" s="1185"/>
      <c r="AY37" s="1185"/>
      <c r="AZ37" s="1311"/>
      <c r="BA37" s="997"/>
      <c r="BB37" s="1171" t="s">
        <v>92</v>
      </c>
      <c r="BC37" s="1178" t="s">
        <v>93</v>
      </c>
      <c r="BD37" s="1178"/>
      <c r="BE37" s="1178"/>
      <c r="BF37" s="1178"/>
      <c r="BG37" s="1178"/>
      <c r="BH37" s="1178"/>
      <c r="BI37" s="1311"/>
      <c r="BJ37" s="997"/>
      <c r="BK37" s="997"/>
      <c r="BL37" s="1173" t="s">
        <v>92</v>
      </c>
      <c r="BM37" s="574"/>
    </row>
    <row r="38" spans="1:65" s="511" customFormat="1" ht="42.75" customHeight="1">
      <c r="B38" s="1183"/>
      <c r="C38" s="1184"/>
      <c r="D38" s="1184"/>
      <c r="E38" s="1184"/>
      <c r="F38" s="1184"/>
      <c r="G38" s="1184"/>
      <c r="H38" s="1184"/>
      <c r="I38" s="1186"/>
      <c r="J38" s="1186"/>
      <c r="K38" s="1186"/>
      <c r="L38" s="1186"/>
      <c r="M38" s="1189"/>
      <c r="N38" s="1190"/>
      <c r="O38" s="1170"/>
      <c r="P38" s="1185"/>
      <c r="Q38" s="1185"/>
      <c r="R38" s="1185"/>
      <c r="S38" s="1176"/>
      <c r="T38" s="1177"/>
      <c r="U38" s="1172"/>
      <c r="V38" s="1179"/>
      <c r="W38" s="1179"/>
      <c r="X38" s="1179"/>
      <c r="Y38" s="1179"/>
      <c r="Z38" s="1179"/>
      <c r="AA38" s="1179"/>
      <c r="AB38" s="1176"/>
      <c r="AC38" s="1177"/>
      <c r="AD38" s="1177"/>
      <c r="AE38" s="1173"/>
      <c r="AF38" s="575"/>
      <c r="AH38" s="519"/>
      <c r="AI38" s="1183"/>
      <c r="AJ38" s="1184"/>
      <c r="AK38" s="1184"/>
      <c r="AL38" s="1184"/>
      <c r="AM38" s="1184"/>
      <c r="AN38" s="1184"/>
      <c r="AO38" s="1184"/>
      <c r="AP38" s="1186"/>
      <c r="AQ38" s="1186"/>
      <c r="AR38" s="1186"/>
      <c r="AS38" s="1186"/>
      <c r="AT38" s="1309"/>
      <c r="AU38" s="1310"/>
      <c r="AV38" s="1170"/>
      <c r="AW38" s="1185"/>
      <c r="AX38" s="1185"/>
      <c r="AY38" s="1185"/>
      <c r="AZ38" s="1312"/>
      <c r="BA38" s="998"/>
      <c r="BB38" s="1172"/>
      <c r="BC38" s="1179"/>
      <c r="BD38" s="1179"/>
      <c r="BE38" s="1179"/>
      <c r="BF38" s="1179"/>
      <c r="BG38" s="1179"/>
      <c r="BH38" s="1179"/>
      <c r="BI38" s="1312"/>
      <c r="BJ38" s="998"/>
      <c r="BK38" s="998"/>
      <c r="BL38" s="1173"/>
      <c r="BM38" s="575"/>
    </row>
    <row r="39" spans="1:65" s="511" customFormat="1" ht="52.5" customHeight="1">
      <c r="B39" s="1118" t="s">
        <v>94</v>
      </c>
      <c r="C39" s="1119"/>
      <c r="D39" s="1119"/>
      <c r="E39" s="1119"/>
      <c r="F39" s="1119"/>
      <c r="G39" s="1119"/>
      <c r="H39" s="1119"/>
      <c r="I39" s="1120" t="s">
        <v>696</v>
      </c>
      <c r="J39" s="1121"/>
      <c r="K39" s="1121"/>
      <c r="L39" s="1121"/>
      <c r="M39" s="1121"/>
      <c r="N39" s="1122"/>
      <c r="O39" s="1159"/>
      <c r="P39" s="1160"/>
      <c r="Q39" s="1160"/>
      <c r="R39" s="712" t="s">
        <v>700</v>
      </c>
      <c r="S39" s="1161" t="s">
        <v>694</v>
      </c>
      <c r="T39" s="1161"/>
      <c r="U39" s="1161"/>
      <c r="V39" s="1162"/>
      <c r="W39" s="1163"/>
      <c r="X39" s="1163"/>
      <c r="Y39" s="576" t="s">
        <v>92</v>
      </c>
      <c r="Z39" s="1164" t="s">
        <v>734</v>
      </c>
      <c r="AA39" s="1165"/>
      <c r="AB39" s="1165"/>
      <c r="AC39" s="1166"/>
      <c r="AD39" s="1167" t="str">
        <f>IF(ISERROR(O39/V39),"",(O39/V39))</f>
        <v/>
      </c>
      <c r="AE39" s="1168"/>
      <c r="AF39" s="577" t="s">
        <v>699</v>
      </c>
      <c r="AI39" s="1118" t="s">
        <v>94</v>
      </c>
      <c r="AJ39" s="1119"/>
      <c r="AK39" s="1119"/>
      <c r="AL39" s="1119"/>
      <c r="AM39" s="1119"/>
      <c r="AN39" s="1119"/>
      <c r="AO39" s="1119"/>
      <c r="AP39" s="1120" t="s">
        <v>95</v>
      </c>
      <c r="AQ39" s="1121"/>
      <c r="AR39" s="1121"/>
      <c r="AS39" s="1121"/>
      <c r="AT39" s="1121"/>
      <c r="AU39" s="1122"/>
      <c r="AV39" s="1299"/>
      <c r="AW39" s="1300"/>
      <c r="AX39" s="1300"/>
      <c r="AY39" s="727" t="s">
        <v>96</v>
      </c>
      <c r="AZ39" s="1161" t="s">
        <v>97</v>
      </c>
      <c r="BA39" s="1161"/>
      <c r="BB39" s="1161"/>
      <c r="BC39" s="1301" t="e">
        <f>COUNTIF('[11]別紙1-5'!$V$38:$V$67,"*蓄電システム*")+COUNTIF('[11]別紙1-5'!$V$95:$V$144,"蓄電システム")</f>
        <v>#VALUE!</v>
      </c>
      <c r="BD39" s="1302"/>
      <c r="BE39" s="1302"/>
      <c r="BF39" s="576" t="s">
        <v>92</v>
      </c>
      <c r="BG39" s="1164" t="s">
        <v>98</v>
      </c>
      <c r="BH39" s="1165"/>
      <c r="BI39" s="1165"/>
      <c r="BJ39" s="1166"/>
      <c r="BK39" s="1303" t="str">
        <f>IFERROR($O$39/$AG$40,"")</f>
        <v/>
      </c>
      <c r="BL39" s="1304"/>
      <c r="BM39" s="577" t="s">
        <v>99</v>
      </c>
    </row>
    <row r="40" spans="1:65" s="511" customFormat="1" ht="52.5" customHeight="1" thickBot="1">
      <c r="B40" s="1144" t="s">
        <v>100</v>
      </c>
      <c r="C40" s="1145"/>
      <c r="D40" s="1145"/>
      <c r="E40" s="1145"/>
      <c r="F40" s="1145"/>
      <c r="G40" s="1145"/>
      <c r="H40" s="1145"/>
      <c r="I40" s="1146" t="s">
        <v>97</v>
      </c>
      <c r="J40" s="1146"/>
      <c r="K40" s="1146"/>
      <c r="L40" s="1147"/>
      <c r="M40" s="1148"/>
      <c r="N40" s="532" t="s">
        <v>92</v>
      </c>
      <c r="O40" s="1156"/>
      <c r="P40" s="1157"/>
      <c r="Q40" s="1157"/>
      <c r="R40" s="1157"/>
      <c r="S40" s="1157"/>
      <c r="T40" s="1157"/>
      <c r="U40" s="1157"/>
      <c r="V40" s="1157"/>
      <c r="W40" s="1157"/>
      <c r="X40" s="1157"/>
      <c r="Y40" s="1157"/>
      <c r="Z40" s="1157"/>
      <c r="AA40" s="1157"/>
      <c r="AB40" s="1157"/>
      <c r="AC40" s="1157"/>
      <c r="AD40" s="1157"/>
      <c r="AE40" s="1157"/>
      <c r="AF40" s="1158"/>
      <c r="AI40" s="1144" t="s">
        <v>100</v>
      </c>
      <c r="AJ40" s="1145"/>
      <c r="AK40" s="1145"/>
      <c r="AL40" s="1145"/>
      <c r="AM40" s="1145"/>
      <c r="AN40" s="1145"/>
      <c r="AO40" s="1145"/>
      <c r="AP40" s="1305" t="s">
        <v>97</v>
      </c>
      <c r="AQ40" s="1305"/>
      <c r="AR40" s="1305"/>
      <c r="AS40" s="1305" t="e">
        <f>COUNTIF('[11]別紙1-5'!$V$38:$V$67,"*停電自立型燃料電池*")+COUNTIF('[11]別紙1-5'!$V$95:$V$144,"停電自立型燃料電池")</f>
        <v>#VALUE!</v>
      </c>
      <c r="AT40" s="1156"/>
      <c r="AU40" s="532" t="s">
        <v>92</v>
      </c>
      <c r="AV40" s="1156" t="s">
        <v>746</v>
      </c>
      <c r="AW40" s="1157"/>
      <c r="AX40" s="1157"/>
      <c r="AY40" s="1157"/>
      <c r="AZ40" s="1157"/>
      <c r="BA40" s="1157"/>
      <c r="BB40" s="1157"/>
      <c r="BC40" s="1157"/>
      <c r="BD40" s="1157"/>
      <c r="BE40" s="1157"/>
      <c r="BF40" s="1306"/>
      <c r="BG40" s="1156" t="str">
        <f>IF(ISBLANK($S$14),"",IF($AD$39&gt;=4*AZ14,"4kWh以上となる","4kWh以上とならない"))</f>
        <v>4kWh以上となる</v>
      </c>
      <c r="BH40" s="1157"/>
      <c r="BI40" s="1157"/>
      <c r="BJ40" s="1157"/>
      <c r="BK40" s="1157"/>
      <c r="BL40" s="1157"/>
      <c r="BM40" s="1158"/>
    </row>
    <row r="41" spans="1:65" s="511" customFormat="1" ht="81.75" customHeight="1" thickBot="1">
      <c r="A41" s="524"/>
      <c r="B41" s="638"/>
      <c r="C41" s="1149" t="s">
        <v>706</v>
      </c>
      <c r="D41" s="1149"/>
      <c r="E41" s="1149"/>
      <c r="F41" s="1149"/>
      <c r="G41" s="1149"/>
      <c r="H41" s="1149"/>
      <c r="I41" s="1149"/>
      <c r="J41" s="1149"/>
      <c r="K41" s="1149"/>
      <c r="L41" s="1149"/>
      <c r="M41" s="1149"/>
      <c r="N41" s="1149"/>
      <c r="O41" s="1149"/>
      <c r="P41" s="1149"/>
      <c r="Q41" s="1149"/>
      <c r="R41" s="1149"/>
      <c r="S41" s="1149"/>
      <c r="T41" s="1149"/>
      <c r="U41" s="1149"/>
      <c r="V41" s="1149"/>
      <c r="W41" s="1149"/>
      <c r="X41" s="1149"/>
      <c r="Y41" s="1149"/>
      <c r="Z41" s="1149"/>
      <c r="AA41" s="1149"/>
      <c r="AB41" s="1149"/>
      <c r="AC41" s="1150"/>
      <c r="AD41" s="1149"/>
      <c r="AE41" s="1151"/>
      <c r="AF41" s="639"/>
      <c r="AG41" s="578"/>
      <c r="AI41" s="524"/>
      <c r="AJ41" s="1313" t="s">
        <v>747</v>
      </c>
      <c r="AK41" s="1313"/>
      <c r="AL41" s="1313"/>
      <c r="AM41" s="1313"/>
      <c r="AN41" s="1313"/>
      <c r="AO41" s="1313"/>
      <c r="AP41" s="1313"/>
      <c r="AQ41" s="1313"/>
      <c r="AR41" s="1313"/>
      <c r="AS41" s="1313"/>
      <c r="AT41" s="1313"/>
      <c r="AU41" s="1313"/>
      <c r="AV41" s="1313"/>
      <c r="AW41" s="1313"/>
      <c r="AX41" s="1313"/>
      <c r="AY41" s="1313"/>
      <c r="AZ41" s="1313"/>
      <c r="BA41" s="1313"/>
      <c r="BB41" s="1313"/>
      <c r="BC41" s="1313"/>
      <c r="BD41" s="1313"/>
      <c r="BE41" s="1313"/>
      <c r="BF41" s="1313"/>
      <c r="BG41" s="1313"/>
      <c r="BH41" s="1313"/>
      <c r="BI41" s="1313"/>
      <c r="BJ41" s="1314"/>
      <c r="BK41" s="1313"/>
      <c r="BL41" s="1315"/>
      <c r="BM41" s="578"/>
    </row>
    <row r="42" spans="1:65" ht="15" customHeight="1">
      <c r="A42" s="515"/>
      <c r="B42" s="72"/>
      <c r="C42" s="1152"/>
      <c r="D42" s="1152"/>
      <c r="E42" s="1152"/>
      <c r="F42" s="1152"/>
      <c r="G42" s="1152"/>
      <c r="H42" s="1152"/>
      <c r="I42" s="1153"/>
      <c r="J42" s="1153"/>
      <c r="K42" s="1153"/>
      <c r="L42" s="1153"/>
      <c r="M42" s="1153"/>
      <c r="N42" s="1154"/>
      <c r="O42" s="1153"/>
      <c r="P42" s="1153"/>
      <c r="Q42" s="1153"/>
      <c r="R42" s="556"/>
      <c r="S42" s="556"/>
      <c r="T42" s="557"/>
      <c r="U42" s="558" t="s">
        <v>101</v>
      </c>
      <c r="V42" s="556"/>
      <c r="W42" s="556"/>
      <c r="X42" s="556"/>
      <c r="Y42" s="556"/>
      <c r="Z42" s="556"/>
      <c r="AA42" s="556"/>
      <c r="AB42" s="1155"/>
      <c r="AC42" s="1155"/>
      <c r="AD42" s="579"/>
      <c r="AE42" s="580"/>
      <c r="AF42" s="526"/>
      <c r="AG42" s="526"/>
      <c r="AI42" s="72"/>
      <c r="AJ42" s="1152"/>
      <c r="AK42" s="1152"/>
      <c r="AL42" s="1152"/>
      <c r="AM42" s="1152"/>
      <c r="AN42" s="1152"/>
      <c r="AO42" s="1152"/>
      <c r="AP42" s="1153"/>
      <c r="AQ42" s="1153"/>
      <c r="AR42" s="1153"/>
      <c r="AS42" s="1153"/>
      <c r="AT42" s="1153"/>
      <c r="AU42" s="1154"/>
      <c r="AV42" s="1153"/>
      <c r="AW42" s="1153"/>
      <c r="AX42" s="1153"/>
      <c r="AY42" s="556"/>
      <c r="AZ42" s="556"/>
      <c r="BA42" s="557"/>
      <c r="BB42" s="558" t="s">
        <v>101</v>
      </c>
      <c r="BC42" s="556"/>
      <c r="BD42" s="556"/>
      <c r="BE42" s="556"/>
      <c r="BF42" s="556"/>
      <c r="BG42" s="556"/>
      <c r="BH42" s="556"/>
      <c r="BI42" s="1155"/>
      <c r="BJ42" s="1155"/>
      <c r="BK42" s="579"/>
      <c r="BL42" s="580"/>
      <c r="BM42" s="526"/>
    </row>
    <row r="43" spans="1:65" ht="15" customHeight="1">
      <c r="A43" s="515"/>
      <c r="B43" s="72"/>
      <c r="C43" s="525"/>
      <c r="D43" s="525"/>
      <c r="E43" s="525"/>
      <c r="F43" s="525"/>
      <c r="G43" s="525"/>
      <c r="H43" s="525"/>
      <c r="I43" s="533"/>
      <c r="J43" s="533"/>
      <c r="K43" s="533"/>
      <c r="L43" s="533"/>
      <c r="M43" s="533"/>
      <c r="N43" s="534"/>
      <c r="O43" s="535"/>
      <c r="P43" s="535"/>
      <c r="Q43" s="559"/>
      <c r="R43" s="560"/>
      <c r="S43" s="560"/>
      <c r="T43" s="535"/>
      <c r="U43" s="559"/>
      <c r="V43" s="561"/>
      <c r="W43" s="561"/>
      <c r="X43" s="561"/>
      <c r="Y43" s="561"/>
      <c r="Z43" s="561"/>
      <c r="AA43" s="561"/>
      <c r="AB43" s="559"/>
      <c r="AC43" s="581"/>
      <c r="AD43" s="534"/>
      <c r="AE43" s="559"/>
      <c r="AF43" s="526"/>
      <c r="AG43" s="526"/>
      <c r="AI43" s="72"/>
      <c r="AJ43" s="726"/>
      <c r="AK43" s="726"/>
      <c r="AL43" s="726"/>
      <c r="AM43" s="726"/>
      <c r="AN43" s="726"/>
      <c r="AO43" s="726"/>
      <c r="AP43" s="533"/>
      <c r="AQ43" s="533"/>
      <c r="AR43" s="533"/>
      <c r="AS43" s="533"/>
      <c r="AT43" s="533"/>
      <c r="AU43" s="534"/>
      <c r="AV43" s="535"/>
      <c r="AW43" s="535"/>
      <c r="AX43" s="559"/>
      <c r="AY43" s="560"/>
      <c r="AZ43" s="560"/>
      <c r="BA43" s="535"/>
      <c r="BB43" s="559"/>
      <c r="BC43" s="561"/>
      <c r="BD43" s="561"/>
      <c r="BE43" s="561"/>
      <c r="BF43" s="561"/>
      <c r="BG43" s="561"/>
      <c r="BH43" s="561"/>
      <c r="BI43" s="559"/>
      <c r="BJ43" s="581"/>
      <c r="BK43" s="534"/>
      <c r="BL43" s="559"/>
      <c r="BM43" s="526"/>
    </row>
    <row r="44" spans="1:65" ht="15" customHeight="1">
      <c r="A44" s="515"/>
      <c r="B44" s="72"/>
      <c r="C44" s="525"/>
      <c r="D44" s="525"/>
      <c r="E44" s="525"/>
      <c r="F44" s="525"/>
      <c r="G44" s="525"/>
      <c r="H44" s="525"/>
      <c r="I44" s="533"/>
      <c r="J44" s="533"/>
      <c r="K44" s="533"/>
      <c r="L44" s="533"/>
      <c r="M44" s="533"/>
      <c r="N44" s="534"/>
      <c r="O44" s="535"/>
      <c r="P44" s="535"/>
      <c r="Q44" s="559"/>
      <c r="R44" s="560"/>
      <c r="S44" s="560"/>
      <c r="T44" s="535"/>
      <c r="U44" s="559"/>
      <c r="V44" s="561"/>
      <c r="W44" s="561"/>
      <c r="X44" s="561"/>
      <c r="Y44" s="561"/>
      <c r="Z44" s="561"/>
      <c r="AA44" s="561"/>
      <c r="AB44" s="559"/>
      <c r="AC44" s="581"/>
      <c r="AD44" s="534"/>
      <c r="AE44" s="559"/>
      <c r="AF44" s="526"/>
      <c r="AG44" s="526"/>
      <c r="AI44" s="72"/>
      <c r="AJ44" s="726"/>
      <c r="AK44" s="726"/>
      <c r="AL44" s="726"/>
      <c r="AM44" s="726"/>
      <c r="AN44" s="726"/>
      <c r="AO44" s="726"/>
      <c r="AP44" s="533"/>
      <c r="AQ44" s="533"/>
      <c r="AR44" s="533"/>
      <c r="AS44" s="533"/>
      <c r="AT44" s="533"/>
      <c r="AU44" s="534"/>
      <c r="AV44" s="535"/>
      <c r="AW44" s="535"/>
      <c r="AX44" s="559"/>
      <c r="AY44" s="560"/>
      <c r="AZ44" s="560"/>
      <c r="BA44" s="535"/>
      <c r="BB44" s="559"/>
      <c r="BC44" s="561"/>
      <c r="BD44" s="561"/>
      <c r="BE44" s="561"/>
      <c r="BF44" s="561"/>
      <c r="BG44" s="561"/>
      <c r="BH44" s="561"/>
      <c r="BI44" s="559"/>
      <c r="BJ44" s="581"/>
      <c r="BK44" s="534"/>
      <c r="BL44" s="559"/>
      <c r="BM44" s="526"/>
    </row>
    <row r="45" spans="1:65">
      <c r="A45" s="515"/>
      <c r="B45" s="515"/>
      <c r="C45" s="525"/>
      <c r="D45" s="525"/>
      <c r="E45" s="525"/>
      <c r="F45" s="525"/>
      <c r="G45" s="525"/>
      <c r="H45" s="525"/>
      <c r="I45" s="533"/>
      <c r="J45" s="533"/>
      <c r="K45" s="533"/>
      <c r="L45" s="533"/>
      <c r="M45" s="533"/>
      <c r="N45" s="534"/>
      <c r="O45" s="535"/>
      <c r="P45" s="535"/>
      <c r="Q45" s="559"/>
      <c r="R45" s="560"/>
      <c r="S45" s="560"/>
      <c r="T45" s="535"/>
      <c r="U45" s="559"/>
      <c r="V45" s="561"/>
      <c r="W45" s="561"/>
      <c r="X45" s="561"/>
      <c r="Y45" s="561"/>
      <c r="Z45" s="561"/>
      <c r="AA45" s="561"/>
      <c r="AB45" s="559"/>
      <c r="AC45" s="581"/>
      <c r="AD45" s="534"/>
      <c r="AE45" s="559"/>
      <c r="AF45" s="526"/>
      <c r="AG45" s="526"/>
      <c r="AI45" s="515"/>
      <c r="AJ45" s="726"/>
      <c r="AK45" s="726"/>
      <c r="AL45" s="726"/>
      <c r="AM45" s="726"/>
      <c r="AN45" s="726"/>
      <c r="AO45" s="726"/>
      <c r="AP45" s="533"/>
      <c r="AQ45" s="533"/>
      <c r="AR45" s="533"/>
      <c r="AS45" s="533"/>
      <c r="AT45" s="533"/>
      <c r="AU45" s="534"/>
      <c r="AV45" s="535"/>
      <c r="AW45" s="535"/>
      <c r="AX45" s="559"/>
      <c r="AY45" s="560"/>
      <c r="AZ45" s="560"/>
      <c r="BA45" s="535"/>
      <c r="BB45" s="559"/>
      <c r="BC45" s="561"/>
      <c r="BD45" s="561"/>
      <c r="BE45" s="561"/>
      <c r="BF45" s="561"/>
      <c r="BG45" s="561"/>
      <c r="BH45" s="561"/>
      <c r="BI45" s="559"/>
      <c r="BJ45" s="581"/>
      <c r="BK45" s="534"/>
      <c r="BL45" s="559"/>
      <c r="BM45" s="526"/>
    </row>
    <row r="46" spans="1:65" hidden="1">
      <c r="A46" s="526"/>
      <c r="B46" s="515">
        <v>1</v>
      </c>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26"/>
      <c r="AG46" s="526"/>
      <c r="AI46" s="515">
        <v>1</v>
      </c>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26"/>
    </row>
    <row r="47" spans="1:65" ht="18" hidden="1" customHeight="1">
      <c r="A47" s="526"/>
      <c r="B47" s="515"/>
      <c r="C47" s="515">
        <v>2</v>
      </c>
      <c r="D47" s="515"/>
      <c r="E47" s="515"/>
      <c r="F47" s="515"/>
      <c r="G47" s="515"/>
      <c r="H47" s="515"/>
      <c r="I47" s="515">
        <v>4</v>
      </c>
      <c r="J47" s="515"/>
      <c r="K47" s="515"/>
      <c r="L47" s="515"/>
      <c r="M47" s="515"/>
      <c r="N47" s="515">
        <v>5</v>
      </c>
      <c r="O47" s="515">
        <v>6</v>
      </c>
      <c r="P47" s="515"/>
      <c r="Q47" s="515">
        <v>7</v>
      </c>
      <c r="R47" s="515">
        <v>8</v>
      </c>
      <c r="S47" s="515"/>
      <c r="T47" s="515">
        <v>9</v>
      </c>
      <c r="U47" s="515">
        <v>10</v>
      </c>
      <c r="V47" s="515">
        <v>11</v>
      </c>
      <c r="W47" s="515"/>
      <c r="X47" s="515"/>
      <c r="Y47" s="515"/>
      <c r="Z47" s="515"/>
      <c r="AA47" s="515"/>
      <c r="AB47" s="515">
        <v>12</v>
      </c>
      <c r="AC47" s="515">
        <v>13</v>
      </c>
      <c r="AD47" s="515">
        <v>14</v>
      </c>
      <c r="AE47" s="515">
        <v>15</v>
      </c>
      <c r="AF47" s="526"/>
      <c r="AG47" s="526"/>
      <c r="AI47" s="515"/>
      <c r="AJ47" s="515">
        <v>2</v>
      </c>
      <c r="AK47" s="515"/>
      <c r="AL47" s="515"/>
      <c r="AM47" s="515"/>
      <c r="AN47" s="515"/>
      <c r="AO47" s="515"/>
      <c r="AP47" s="515">
        <v>4</v>
      </c>
      <c r="AQ47" s="515"/>
      <c r="AR47" s="515"/>
      <c r="AS47" s="515"/>
      <c r="AT47" s="515"/>
      <c r="AU47" s="515">
        <v>5</v>
      </c>
      <c r="AV47" s="515">
        <v>6</v>
      </c>
      <c r="AW47" s="515"/>
      <c r="AX47" s="515">
        <v>7</v>
      </c>
      <c r="AY47" s="515">
        <v>8</v>
      </c>
      <c r="AZ47" s="515"/>
      <c r="BA47" s="515">
        <v>9</v>
      </c>
      <c r="BB47" s="515">
        <v>10</v>
      </c>
      <c r="BC47" s="515">
        <v>11</v>
      </c>
      <c r="BD47" s="515"/>
      <c r="BE47" s="515"/>
      <c r="BF47" s="515"/>
      <c r="BG47" s="515"/>
      <c r="BH47" s="515"/>
      <c r="BI47" s="515">
        <v>12</v>
      </c>
      <c r="BJ47" s="515">
        <v>13</v>
      </c>
      <c r="BK47" s="515">
        <v>14</v>
      </c>
      <c r="BL47" s="515">
        <v>15</v>
      </c>
      <c r="BM47" s="526"/>
    </row>
    <row r="48" spans="1:65" ht="17.100000000000001" hidden="1" customHeight="1">
      <c r="A48" s="526"/>
      <c r="B48" s="515"/>
      <c r="C48" s="516" t="s">
        <v>102</v>
      </c>
      <c r="D48" s="516"/>
      <c r="E48" s="516"/>
      <c r="F48" s="516"/>
      <c r="G48" s="516"/>
      <c r="H48" s="516"/>
      <c r="I48" s="515"/>
      <c r="J48" s="515"/>
      <c r="K48" s="515"/>
      <c r="L48" s="515"/>
      <c r="M48" s="515"/>
      <c r="N48" s="536"/>
      <c r="O48" s="515"/>
      <c r="P48" s="515"/>
      <c r="Q48" s="515"/>
      <c r="R48" s="515"/>
      <c r="S48" s="515"/>
      <c r="T48" s="515"/>
      <c r="U48" s="515"/>
      <c r="V48" s="515"/>
      <c r="W48" s="515"/>
      <c r="X48" s="515"/>
      <c r="Y48" s="515"/>
      <c r="Z48" s="515"/>
      <c r="AA48" s="515"/>
      <c r="AB48" s="515"/>
      <c r="AC48" s="515"/>
      <c r="AD48" s="582"/>
      <c r="AE48" s="515"/>
      <c r="AF48" s="526"/>
      <c r="AG48" s="526"/>
      <c r="AI48" s="515"/>
      <c r="AJ48" s="516" t="s">
        <v>102</v>
      </c>
      <c r="AK48" s="516"/>
      <c r="AL48" s="516"/>
      <c r="AM48" s="516"/>
      <c r="AN48" s="516"/>
      <c r="AO48" s="516"/>
      <c r="AP48" s="515"/>
      <c r="AQ48" s="515"/>
      <c r="AR48" s="515"/>
      <c r="AS48" s="515"/>
      <c r="AT48" s="515"/>
      <c r="AU48" s="536"/>
      <c r="AV48" s="515"/>
      <c r="AW48" s="515"/>
      <c r="AX48" s="515"/>
      <c r="AY48" s="515"/>
      <c r="AZ48" s="515"/>
      <c r="BA48" s="515"/>
      <c r="BB48" s="515"/>
      <c r="BC48" s="515"/>
      <c r="BD48" s="515"/>
      <c r="BE48" s="515"/>
      <c r="BF48" s="515"/>
      <c r="BG48" s="515"/>
      <c r="BH48" s="515"/>
      <c r="BI48" s="515"/>
      <c r="BJ48" s="515"/>
      <c r="BK48" s="582"/>
      <c r="BL48" s="515"/>
      <c r="BM48" s="526"/>
    </row>
    <row r="49" spans="1:65" ht="17.100000000000001" hidden="1" customHeight="1">
      <c r="A49" s="526"/>
      <c r="B49" s="515"/>
      <c r="C49" s="527" t="s">
        <v>103</v>
      </c>
      <c r="D49" s="527"/>
      <c r="E49" s="527"/>
      <c r="F49" s="527"/>
      <c r="G49" s="527"/>
      <c r="H49" s="527"/>
      <c r="I49" s="515"/>
      <c r="J49" s="515"/>
      <c r="K49" s="515"/>
      <c r="L49" s="515"/>
      <c r="M49" s="515"/>
      <c r="N49" s="515"/>
      <c r="O49" s="528"/>
      <c r="P49" s="528"/>
      <c r="Q49" s="515"/>
      <c r="R49" s="515"/>
      <c r="S49" s="515"/>
      <c r="T49" s="515"/>
      <c r="U49" s="515"/>
      <c r="V49" s="515"/>
      <c r="W49" s="515"/>
      <c r="X49" s="515"/>
      <c r="Y49" s="515"/>
      <c r="Z49" s="515"/>
      <c r="AA49" s="515"/>
      <c r="AB49" s="515"/>
      <c r="AC49" s="515"/>
      <c r="AD49" s="515"/>
      <c r="AE49" s="515"/>
      <c r="AF49" s="526"/>
      <c r="AG49" s="526"/>
      <c r="AI49" s="515"/>
      <c r="AJ49" s="527" t="s">
        <v>103</v>
      </c>
      <c r="AK49" s="527"/>
      <c r="AL49" s="527"/>
      <c r="AM49" s="527"/>
      <c r="AN49" s="527"/>
      <c r="AO49" s="527"/>
      <c r="AP49" s="515"/>
      <c r="AQ49" s="515"/>
      <c r="AR49" s="515"/>
      <c r="AS49" s="515"/>
      <c r="AT49" s="515"/>
      <c r="AU49" s="515"/>
      <c r="AV49" s="528"/>
      <c r="AW49" s="528"/>
      <c r="AX49" s="515"/>
      <c r="AY49" s="515"/>
      <c r="AZ49" s="515"/>
      <c r="BA49" s="515"/>
      <c r="BB49" s="515"/>
      <c r="BC49" s="515"/>
      <c r="BD49" s="515"/>
      <c r="BE49" s="515"/>
      <c r="BF49" s="515"/>
      <c r="BG49" s="515"/>
      <c r="BH49" s="515"/>
      <c r="BI49" s="515"/>
      <c r="BJ49" s="515"/>
      <c r="BK49" s="515"/>
      <c r="BL49" s="515"/>
      <c r="BM49" s="526"/>
    </row>
    <row r="50" spans="1:65" ht="17.100000000000001" hidden="1" customHeight="1">
      <c r="A50" s="526"/>
      <c r="B50" s="515"/>
      <c r="C50" s="515"/>
      <c r="D50" s="515"/>
      <c r="E50" s="515"/>
      <c r="F50" s="515"/>
      <c r="G50" s="515"/>
      <c r="H50" s="515"/>
      <c r="I50" s="515"/>
      <c r="J50" s="515"/>
      <c r="K50" s="515"/>
      <c r="L50" s="515"/>
      <c r="M50" s="515"/>
      <c r="N50" s="515"/>
      <c r="O50" s="1139"/>
      <c r="P50" s="1139"/>
      <c r="Q50" s="1139"/>
      <c r="R50" s="1139"/>
      <c r="S50" s="1139"/>
      <c r="T50" s="1139"/>
      <c r="U50" s="562" t="s">
        <v>104</v>
      </c>
      <c r="V50" s="515"/>
      <c r="W50" s="515"/>
      <c r="X50" s="515"/>
      <c r="Y50" s="515"/>
      <c r="Z50" s="515"/>
      <c r="AA50" s="515"/>
      <c r="AB50" s="515"/>
      <c r="AC50" s="515"/>
      <c r="AD50" s="515"/>
      <c r="AE50" s="515"/>
      <c r="AF50" s="526"/>
      <c r="AG50" s="526"/>
      <c r="AI50" s="515"/>
      <c r="AJ50" s="515"/>
      <c r="AK50" s="515"/>
      <c r="AL50" s="515"/>
      <c r="AM50" s="515"/>
      <c r="AN50" s="515"/>
      <c r="AO50" s="515"/>
      <c r="AP50" s="515"/>
      <c r="AQ50" s="515"/>
      <c r="AR50" s="515"/>
      <c r="AS50" s="515"/>
      <c r="AT50" s="515"/>
      <c r="AU50" s="515"/>
      <c r="AV50" s="1139"/>
      <c r="AW50" s="1139"/>
      <c r="AX50" s="1139"/>
      <c r="AY50" s="1139"/>
      <c r="AZ50" s="1139"/>
      <c r="BA50" s="1139"/>
      <c r="BB50" s="562" t="s">
        <v>104</v>
      </c>
      <c r="BC50" s="515"/>
      <c r="BD50" s="515"/>
      <c r="BE50" s="515"/>
      <c r="BF50" s="515"/>
      <c r="BG50" s="515"/>
      <c r="BH50" s="515"/>
      <c r="BI50" s="515"/>
      <c r="BJ50" s="515"/>
      <c r="BK50" s="515"/>
      <c r="BL50" s="515"/>
      <c r="BM50" s="526"/>
    </row>
    <row r="51" spans="1:65" ht="31.95" hidden="1" customHeight="1">
      <c r="A51" s="526"/>
      <c r="B51" s="515"/>
      <c r="C51" s="515"/>
      <c r="D51" s="515"/>
      <c r="E51" s="515"/>
      <c r="F51" s="515"/>
      <c r="G51" s="515"/>
      <c r="H51" s="515"/>
      <c r="I51" s="72"/>
      <c r="J51" s="72"/>
      <c r="K51" s="72"/>
      <c r="L51" s="72"/>
      <c r="M51" s="72"/>
      <c r="N51" s="72"/>
      <c r="O51" s="515"/>
      <c r="P51" s="515"/>
      <c r="Q51" s="515"/>
      <c r="R51" s="515"/>
      <c r="S51" s="515"/>
      <c r="T51" s="515"/>
      <c r="U51" s="515"/>
      <c r="V51" s="515"/>
      <c r="W51" s="515"/>
      <c r="X51" s="515"/>
      <c r="Y51" s="515"/>
      <c r="Z51" s="515"/>
      <c r="AA51" s="515"/>
      <c r="AB51" s="515"/>
      <c r="AC51" s="515"/>
      <c r="AD51" s="515"/>
      <c r="AE51" s="515"/>
      <c r="AF51" s="515"/>
      <c r="AG51" s="526"/>
      <c r="AI51" s="515"/>
      <c r="AJ51" s="515"/>
      <c r="AK51" s="515"/>
      <c r="AL51" s="515"/>
      <c r="AM51" s="515"/>
      <c r="AN51" s="515"/>
      <c r="AO51" s="515"/>
      <c r="AP51" s="72"/>
      <c r="AQ51" s="72"/>
      <c r="AR51" s="72"/>
      <c r="AS51" s="72"/>
      <c r="AT51" s="72"/>
      <c r="AU51" s="72"/>
      <c r="AV51" s="515"/>
      <c r="AW51" s="515"/>
      <c r="AX51" s="515"/>
      <c r="AY51" s="515"/>
      <c r="AZ51" s="515"/>
      <c r="BA51" s="515"/>
      <c r="BB51" s="515"/>
      <c r="BC51" s="515"/>
      <c r="BD51" s="515"/>
      <c r="BE51" s="515"/>
      <c r="BF51" s="515"/>
      <c r="BG51" s="515"/>
      <c r="BH51" s="515"/>
      <c r="BI51" s="515"/>
      <c r="BJ51" s="515"/>
      <c r="BK51" s="515"/>
      <c r="BL51" s="515"/>
      <c r="BM51" s="515"/>
    </row>
    <row r="52" spans="1:65" ht="17.100000000000001" hidden="1" customHeight="1">
      <c r="A52" s="526"/>
      <c r="B52" s="515"/>
      <c r="C52" s="515"/>
      <c r="D52" s="515"/>
      <c r="E52" s="515"/>
      <c r="F52" s="515"/>
      <c r="G52" s="515"/>
      <c r="H52" s="515"/>
      <c r="I52" s="72"/>
      <c r="J52" s="72"/>
      <c r="K52" s="72"/>
      <c r="L52" s="72"/>
      <c r="M52" s="72"/>
      <c r="N52" s="72"/>
      <c r="O52" s="1140" t="s">
        <v>105</v>
      </c>
      <c r="P52" s="1140"/>
      <c r="Q52" s="1140"/>
      <c r="R52" s="1140" t="s">
        <v>106</v>
      </c>
      <c r="S52" s="1140"/>
      <c r="T52" s="1140"/>
      <c r="U52" s="1140" t="s">
        <v>107</v>
      </c>
      <c r="V52" s="1140"/>
      <c r="W52" s="537"/>
      <c r="X52" s="537"/>
      <c r="Y52" s="537"/>
      <c r="Z52" s="537"/>
      <c r="AA52" s="537"/>
      <c r="AB52" s="515"/>
      <c r="AC52" s="515"/>
      <c r="AD52" s="515"/>
      <c r="AE52" s="515"/>
      <c r="AF52" s="515"/>
      <c r="AG52" s="526"/>
      <c r="AI52" s="515"/>
      <c r="AJ52" s="515"/>
      <c r="AK52" s="515"/>
      <c r="AL52" s="515"/>
      <c r="AM52" s="515"/>
      <c r="AN52" s="515"/>
      <c r="AO52" s="515"/>
      <c r="AP52" s="72"/>
      <c r="AQ52" s="72"/>
      <c r="AR52" s="72"/>
      <c r="AS52" s="72"/>
      <c r="AT52" s="72"/>
      <c r="AU52" s="72"/>
      <c r="AV52" s="1140" t="s">
        <v>105</v>
      </c>
      <c r="AW52" s="1140"/>
      <c r="AX52" s="1140"/>
      <c r="AY52" s="1140" t="s">
        <v>106</v>
      </c>
      <c r="AZ52" s="1140"/>
      <c r="BA52" s="1140"/>
      <c r="BB52" s="1140" t="s">
        <v>107</v>
      </c>
      <c r="BC52" s="1140"/>
      <c r="BD52" s="736"/>
      <c r="BE52" s="736"/>
      <c r="BF52" s="736"/>
      <c r="BG52" s="736"/>
      <c r="BH52" s="736"/>
      <c r="BI52" s="515"/>
      <c r="BJ52" s="515"/>
      <c r="BK52" s="515"/>
      <c r="BL52" s="515"/>
      <c r="BM52" s="515"/>
    </row>
    <row r="53" spans="1:65" ht="17.100000000000001" hidden="1" customHeight="1">
      <c r="A53" s="526"/>
      <c r="B53" s="515"/>
      <c r="C53" s="515"/>
      <c r="D53" s="515"/>
      <c r="E53" s="515"/>
      <c r="F53" s="515"/>
      <c r="G53" s="515"/>
      <c r="H53" s="515"/>
      <c r="I53" s="72"/>
      <c r="J53" s="72"/>
      <c r="K53" s="72"/>
      <c r="L53" s="72"/>
      <c r="M53" s="72"/>
      <c r="N53" s="72"/>
      <c r="O53" s="1140" t="s">
        <v>108</v>
      </c>
      <c r="P53" s="1140"/>
      <c r="Q53" s="1141"/>
      <c r="R53" s="1140" t="s">
        <v>108</v>
      </c>
      <c r="S53" s="1140"/>
      <c r="T53" s="1141"/>
      <c r="U53" s="1140" t="s">
        <v>108</v>
      </c>
      <c r="V53" s="1141"/>
      <c r="W53" s="563"/>
      <c r="X53" s="563"/>
      <c r="Y53" s="563"/>
      <c r="Z53" s="563"/>
      <c r="AA53" s="563"/>
      <c r="AB53" s="515"/>
      <c r="AC53" s="515"/>
      <c r="AD53" s="515"/>
      <c r="AE53" s="515"/>
      <c r="AF53" s="515"/>
      <c r="AG53" s="526"/>
      <c r="AI53" s="515"/>
      <c r="AJ53" s="515"/>
      <c r="AK53" s="515"/>
      <c r="AL53" s="515"/>
      <c r="AM53" s="515"/>
      <c r="AN53" s="515"/>
      <c r="AO53" s="515"/>
      <c r="AP53" s="72"/>
      <c r="AQ53" s="72"/>
      <c r="AR53" s="72"/>
      <c r="AS53" s="72"/>
      <c r="AT53" s="72"/>
      <c r="AU53" s="72"/>
      <c r="AV53" s="1140" t="s">
        <v>108</v>
      </c>
      <c r="AW53" s="1140"/>
      <c r="AX53" s="1141"/>
      <c r="AY53" s="1140" t="s">
        <v>108</v>
      </c>
      <c r="AZ53" s="1140"/>
      <c r="BA53" s="1141"/>
      <c r="BB53" s="1140" t="s">
        <v>108</v>
      </c>
      <c r="BC53" s="1141"/>
      <c r="BD53" s="737"/>
      <c r="BE53" s="737"/>
      <c r="BF53" s="737"/>
      <c r="BG53" s="737"/>
      <c r="BH53" s="737"/>
      <c r="BI53" s="515"/>
      <c r="BJ53" s="515"/>
      <c r="BK53" s="515"/>
      <c r="BL53" s="515"/>
      <c r="BM53" s="515"/>
    </row>
    <row r="54" spans="1:65" ht="17.100000000000001" hidden="1" customHeight="1">
      <c r="A54" s="526"/>
      <c r="B54" s="515"/>
      <c r="C54" s="515"/>
      <c r="D54" s="515"/>
      <c r="E54" s="515"/>
      <c r="F54" s="515"/>
      <c r="G54" s="515"/>
      <c r="H54" s="515"/>
      <c r="I54" s="538"/>
      <c r="J54" s="538"/>
      <c r="K54" s="538"/>
      <c r="L54" s="538"/>
      <c r="M54" s="538"/>
      <c r="N54" s="538"/>
      <c r="O54" s="1142" t="str">
        <f>IF(AND(O63="",O64="",O65=""),"",(MAX(O63:Q65)))</f>
        <v/>
      </c>
      <c r="P54" s="1142"/>
      <c r="Q54" s="1143"/>
      <c r="R54" s="1142" t="str">
        <f>IF(AND(R64="",R65=""),"",(MAX(R64:T65)))</f>
        <v/>
      </c>
      <c r="S54" s="1142"/>
      <c r="T54" s="1143"/>
      <c r="U54" s="1142" t="str">
        <f>IF(AND(U64="",U65=""),"",(MAX(U64:V65)))</f>
        <v/>
      </c>
      <c r="V54" s="1143"/>
      <c r="W54" s="564"/>
      <c r="X54" s="564"/>
      <c r="Y54" s="564"/>
      <c r="Z54" s="564"/>
      <c r="AA54" s="564"/>
      <c r="AB54" s="526"/>
      <c r="AC54" s="515"/>
      <c r="AD54" s="515"/>
      <c r="AE54" s="515"/>
      <c r="AF54" s="515"/>
      <c r="AG54" s="526"/>
      <c r="AI54" s="515"/>
      <c r="AJ54" s="515"/>
      <c r="AK54" s="515"/>
      <c r="AL54" s="515"/>
      <c r="AM54" s="515"/>
      <c r="AN54" s="515"/>
      <c r="AO54" s="515"/>
      <c r="AP54" s="538"/>
      <c r="AQ54" s="538"/>
      <c r="AR54" s="538"/>
      <c r="AS54" s="538"/>
      <c r="AT54" s="538"/>
      <c r="AU54" s="538"/>
      <c r="AV54" s="1142" t="str">
        <f>IF(AND(AV63="",AV64="",AV65=""),"",(MAX(AV63:AX65)))</f>
        <v/>
      </c>
      <c r="AW54" s="1142"/>
      <c r="AX54" s="1143"/>
      <c r="AY54" s="1142" t="str">
        <f>IF(AND(AY64="",AY65=""),"",(MAX(AY64:BA65)))</f>
        <v/>
      </c>
      <c r="AZ54" s="1142"/>
      <c r="BA54" s="1143"/>
      <c r="BB54" s="1142" t="str">
        <f>IF(AND(BB64="",BB65=""),"",(MAX(BB64:BC65)))</f>
        <v/>
      </c>
      <c r="BC54" s="1143"/>
      <c r="BD54" s="738"/>
      <c r="BE54" s="738"/>
      <c r="BF54" s="738"/>
      <c r="BG54" s="738"/>
      <c r="BH54" s="738"/>
      <c r="BI54" s="526"/>
      <c r="BJ54" s="515"/>
      <c r="BK54" s="515"/>
      <c r="BL54" s="515"/>
      <c r="BM54" s="515"/>
    </row>
    <row r="55" spans="1:65" ht="17.100000000000001" hidden="1" customHeight="1">
      <c r="A55" s="526"/>
      <c r="B55" s="515"/>
      <c r="C55" s="515"/>
      <c r="D55" s="515"/>
      <c r="E55" s="515"/>
      <c r="F55" s="515"/>
      <c r="G55" s="515"/>
      <c r="H55" s="515"/>
      <c r="I55" s="538"/>
      <c r="J55" s="538"/>
      <c r="K55" s="538"/>
      <c r="L55" s="538"/>
      <c r="M55" s="538"/>
      <c r="N55" s="538"/>
      <c r="O55" s="539"/>
      <c r="P55" s="539"/>
      <c r="Q55" s="565"/>
      <c r="R55" s="565"/>
      <c r="S55" s="565"/>
      <c r="T55" s="565"/>
      <c r="U55" s="566" t="s">
        <v>109</v>
      </c>
      <c r="V55" s="565"/>
      <c r="W55" s="565"/>
      <c r="X55" s="565"/>
      <c r="Y55" s="565"/>
      <c r="Z55" s="565"/>
      <c r="AA55" s="565"/>
      <c r="AB55" s="566"/>
      <c r="AC55" s="515"/>
      <c r="AD55" s="515"/>
      <c r="AE55" s="515"/>
      <c r="AF55" s="526"/>
      <c r="AG55" s="526"/>
      <c r="AI55" s="515"/>
      <c r="AJ55" s="515"/>
      <c r="AK55" s="515"/>
      <c r="AL55" s="515"/>
      <c r="AM55" s="515"/>
      <c r="AN55" s="515"/>
      <c r="AO55" s="515"/>
      <c r="AP55" s="538"/>
      <c r="AQ55" s="538"/>
      <c r="AR55" s="538"/>
      <c r="AS55" s="538"/>
      <c r="AT55" s="538"/>
      <c r="AU55" s="538"/>
      <c r="AV55" s="539"/>
      <c r="AW55" s="539"/>
      <c r="AX55" s="565"/>
      <c r="AY55" s="565"/>
      <c r="AZ55" s="565"/>
      <c r="BA55" s="565"/>
      <c r="BB55" s="566" t="s">
        <v>109</v>
      </c>
      <c r="BC55" s="565"/>
      <c r="BD55" s="565"/>
      <c r="BE55" s="565"/>
      <c r="BF55" s="565"/>
      <c r="BG55" s="565"/>
      <c r="BH55" s="565"/>
      <c r="BI55" s="566"/>
      <c r="BJ55" s="515"/>
      <c r="BK55" s="515"/>
      <c r="BL55" s="515"/>
      <c r="BM55" s="526"/>
    </row>
    <row r="56" spans="1:65" ht="17.100000000000001" hidden="1" customHeight="1">
      <c r="A56" s="526"/>
      <c r="B56" s="515"/>
      <c r="C56" s="515"/>
      <c r="D56" s="515"/>
      <c r="E56" s="515"/>
      <c r="F56" s="515"/>
      <c r="G56" s="515"/>
      <c r="H56" s="515"/>
      <c r="I56" s="540"/>
      <c r="J56" s="540"/>
      <c r="K56" s="540"/>
      <c r="L56" s="540"/>
      <c r="M56" s="540"/>
      <c r="N56" s="540"/>
      <c r="O56" s="536" t="s">
        <v>110</v>
      </c>
      <c r="P56" s="536"/>
      <c r="Q56" s="561"/>
      <c r="R56" s="561"/>
      <c r="S56" s="561"/>
      <c r="T56" s="561"/>
      <c r="U56" s="515"/>
      <c r="V56" s="515"/>
      <c r="W56" s="515"/>
      <c r="X56" s="515"/>
      <c r="Y56" s="515"/>
      <c r="Z56" s="515"/>
      <c r="AA56" s="515"/>
      <c r="AB56" s="515"/>
      <c r="AC56" s="515"/>
      <c r="AD56" s="515"/>
      <c r="AE56" s="515"/>
      <c r="AF56" s="526"/>
      <c r="AG56" s="526"/>
      <c r="AI56" s="515"/>
      <c r="AJ56" s="515"/>
      <c r="AK56" s="515"/>
      <c r="AL56" s="515"/>
      <c r="AM56" s="515"/>
      <c r="AN56" s="515"/>
      <c r="AO56" s="515"/>
      <c r="AP56" s="540"/>
      <c r="AQ56" s="540"/>
      <c r="AR56" s="540"/>
      <c r="AS56" s="540"/>
      <c r="AT56" s="540"/>
      <c r="AU56" s="540"/>
      <c r="AV56" s="536" t="s">
        <v>110</v>
      </c>
      <c r="AW56" s="536"/>
      <c r="AX56" s="561"/>
      <c r="AY56" s="561"/>
      <c r="AZ56" s="561"/>
      <c r="BA56" s="561"/>
      <c r="BB56" s="515"/>
      <c r="BC56" s="515"/>
      <c r="BD56" s="515"/>
      <c r="BE56" s="515"/>
      <c r="BF56" s="515"/>
      <c r="BG56" s="515"/>
      <c r="BH56" s="515"/>
      <c r="BI56" s="515"/>
      <c r="BJ56" s="515"/>
      <c r="BK56" s="515"/>
      <c r="BL56" s="515"/>
      <c r="BM56" s="526"/>
    </row>
    <row r="57" spans="1:65" ht="17.100000000000001" hidden="1" customHeight="1">
      <c r="A57" s="526"/>
      <c r="B57" s="515"/>
      <c r="C57" s="515"/>
      <c r="D57" s="515"/>
      <c r="E57" s="515"/>
      <c r="F57" s="515"/>
      <c r="G57" s="515"/>
      <c r="H57" s="515"/>
      <c r="I57" s="515"/>
      <c r="J57" s="515"/>
      <c r="K57" s="515"/>
      <c r="L57" s="515"/>
      <c r="M57" s="515"/>
      <c r="N57" s="515"/>
      <c r="O57" s="515"/>
      <c r="P57" s="515"/>
      <c r="Q57" s="515"/>
      <c r="R57" s="72"/>
      <c r="S57" s="72"/>
      <c r="T57" s="72"/>
      <c r="U57" s="515"/>
      <c r="V57" s="515"/>
      <c r="W57" s="515"/>
      <c r="X57" s="515"/>
      <c r="Y57" s="515"/>
      <c r="Z57" s="515"/>
      <c r="AA57" s="515"/>
      <c r="AB57" s="515"/>
      <c r="AC57" s="515"/>
      <c r="AD57" s="515"/>
      <c r="AE57" s="515"/>
      <c r="AF57" s="526"/>
      <c r="AG57" s="526"/>
      <c r="AI57" s="515"/>
      <c r="AJ57" s="515"/>
      <c r="AK57" s="515"/>
      <c r="AL57" s="515"/>
      <c r="AM57" s="515"/>
      <c r="AN57" s="515"/>
      <c r="AO57" s="515"/>
      <c r="AP57" s="515"/>
      <c r="AQ57" s="515"/>
      <c r="AR57" s="515"/>
      <c r="AS57" s="515"/>
      <c r="AT57" s="515"/>
      <c r="AU57" s="515"/>
      <c r="AV57" s="515"/>
      <c r="AW57" s="515"/>
      <c r="AX57" s="515"/>
      <c r="AY57" s="72"/>
      <c r="AZ57" s="72"/>
      <c r="BA57" s="72"/>
      <c r="BB57" s="515"/>
      <c r="BC57" s="515"/>
      <c r="BD57" s="515"/>
      <c r="BE57" s="515"/>
      <c r="BF57" s="515"/>
      <c r="BG57" s="515"/>
      <c r="BH57" s="515"/>
      <c r="BI57" s="515"/>
      <c r="BJ57" s="515"/>
      <c r="BK57" s="515"/>
      <c r="BL57" s="515"/>
      <c r="BM57" s="526"/>
    </row>
    <row r="58" spans="1:65" ht="17.100000000000001" hidden="1" customHeight="1">
      <c r="A58" s="526"/>
      <c r="B58" s="515"/>
      <c r="C58" s="527" t="s">
        <v>111</v>
      </c>
      <c r="D58" s="527"/>
      <c r="E58" s="527"/>
      <c r="F58" s="527"/>
      <c r="G58" s="527"/>
      <c r="H58" s="527"/>
      <c r="I58" s="527"/>
      <c r="J58" s="527"/>
      <c r="K58" s="527"/>
      <c r="L58" s="527"/>
      <c r="M58" s="527"/>
      <c r="N58" s="527"/>
      <c r="O58" s="1133" t="s">
        <v>105</v>
      </c>
      <c r="P58" s="1133"/>
      <c r="Q58" s="1133"/>
      <c r="R58" s="1134" t="s">
        <v>106</v>
      </c>
      <c r="S58" s="1134"/>
      <c r="T58" s="1134"/>
      <c r="U58" s="1134" t="s">
        <v>107</v>
      </c>
      <c r="V58" s="1134"/>
      <c r="W58" s="567"/>
      <c r="X58" s="567"/>
      <c r="Y58" s="567"/>
      <c r="Z58" s="567"/>
      <c r="AA58" s="567"/>
      <c r="AB58" s="583"/>
      <c r="AC58" s="583"/>
      <c r="AD58" s="527"/>
      <c r="AE58" s="515"/>
      <c r="AF58" s="526"/>
      <c r="AG58" s="526"/>
      <c r="AI58" s="515"/>
      <c r="AJ58" s="527" t="s">
        <v>111</v>
      </c>
      <c r="AK58" s="527"/>
      <c r="AL58" s="527"/>
      <c r="AM58" s="527"/>
      <c r="AN58" s="527"/>
      <c r="AO58" s="527"/>
      <c r="AP58" s="527"/>
      <c r="AQ58" s="527"/>
      <c r="AR58" s="527"/>
      <c r="AS58" s="527"/>
      <c r="AT58" s="527"/>
      <c r="AU58" s="527"/>
      <c r="AV58" s="1133" t="s">
        <v>105</v>
      </c>
      <c r="AW58" s="1133"/>
      <c r="AX58" s="1133"/>
      <c r="AY58" s="1134" t="s">
        <v>106</v>
      </c>
      <c r="AZ58" s="1134"/>
      <c r="BA58" s="1134"/>
      <c r="BB58" s="1134" t="s">
        <v>107</v>
      </c>
      <c r="BC58" s="1134"/>
      <c r="BD58" s="734"/>
      <c r="BE58" s="734"/>
      <c r="BF58" s="734"/>
      <c r="BG58" s="734"/>
      <c r="BH58" s="734"/>
      <c r="BI58" s="583"/>
      <c r="BJ58" s="583"/>
      <c r="BK58" s="527"/>
      <c r="BL58" s="515"/>
      <c r="BM58" s="526"/>
    </row>
    <row r="59" spans="1:65" ht="17.100000000000001" hidden="1" customHeight="1">
      <c r="A59" s="526"/>
      <c r="B59" s="515"/>
      <c r="C59" s="528"/>
      <c r="D59" s="528"/>
      <c r="E59" s="528"/>
      <c r="F59" s="528"/>
      <c r="G59" s="528"/>
      <c r="H59" s="528"/>
      <c r="I59" s="527"/>
      <c r="J59" s="527"/>
      <c r="K59" s="527"/>
      <c r="L59" s="527"/>
      <c r="M59" s="527"/>
      <c r="N59" s="527"/>
      <c r="O59" s="1133" t="s">
        <v>112</v>
      </c>
      <c r="P59" s="1133"/>
      <c r="Q59" s="1133"/>
      <c r="R59" s="1135"/>
      <c r="S59" s="1135"/>
      <c r="T59" s="1136"/>
      <c r="U59" s="527" t="s">
        <v>113</v>
      </c>
      <c r="V59" s="527"/>
      <c r="W59" s="527"/>
      <c r="X59" s="527"/>
      <c r="Y59" s="527"/>
      <c r="Z59" s="527"/>
      <c r="AA59" s="527"/>
      <c r="AB59" s="527"/>
      <c r="AC59" s="527"/>
      <c r="AD59" s="527"/>
      <c r="AE59" s="515"/>
      <c r="AF59" s="527"/>
      <c r="AG59" s="526"/>
      <c r="AI59" s="515"/>
      <c r="AJ59" s="528"/>
      <c r="AK59" s="528"/>
      <c r="AL59" s="528"/>
      <c r="AM59" s="528"/>
      <c r="AN59" s="528"/>
      <c r="AO59" s="528"/>
      <c r="AP59" s="527"/>
      <c r="AQ59" s="527"/>
      <c r="AR59" s="527"/>
      <c r="AS59" s="527"/>
      <c r="AT59" s="527"/>
      <c r="AU59" s="527"/>
      <c r="AV59" s="1133" t="s">
        <v>112</v>
      </c>
      <c r="AW59" s="1133"/>
      <c r="AX59" s="1133"/>
      <c r="AY59" s="1135"/>
      <c r="AZ59" s="1135"/>
      <c r="BA59" s="1136"/>
      <c r="BB59" s="527" t="s">
        <v>113</v>
      </c>
      <c r="BC59" s="527"/>
      <c r="BD59" s="527"/>
      <c r="BE59" s="527"/>
      <c r="BF59" s="527"/>
      <c r="BG59" s="527"/>
      <c r="BH59" s="527"/>
      <c r="BI59" s="527"/>
      <c r="BJ59" s="527"/>
      <c r="BK59" s="527"/>
      <c r="BL59" s="515"/>
      <c r="BM59" s="527"/>
    </row>
    <row r="60" spans="1:65" ht="17.100000000000001" hidden="1" customHeight="1">
      <c r="A60" s="526"/>
      <c r="B60" s="515"/>
      <c r="C60" s="528"/>
      <c r="D60" s="528"/>
      <c r="E60" s="528"/>
      <c r="F60" s="528"/>
      <c r="G60" s="528"/>
      <c r="H60" s="528"/>
      <c r="I60" s="527"/>
      <c r="J60" s="527"/>
      <c r="K60" s="527"/>
      <c r="L60" s="527"/>
      <c r="M60" s="527"/>
      <c r="N60" s="527"/>
      <c r="O60" s="1137"/>
      <c r="P60" s="1137"/>
      <c r="Q60" s="1138"/>
      <c r="R60" s="1137"/>
      <c r="S60" s="1137"/>
      <c r="T60" s="1137"/>
      <c r="U60" s="1137"/>
      <c r="V60" s="1138"/>
      <c r="W60" s="568"/>
      <c r="X60" s="568"/>
      <c r="Y60" s="568"/>
      <c r="Z60" s="568"/>
      <c r="AA60" s="568"/>
      <c r="AB60" s="527" t="s">
        <v>114</v>
      </c>
      <c r="AC60" s="527"/>
      <c r="AD60" s="527"/>
      <c r="AE60" s="527"/>
      <c r="AF60" s="527"/>
      <c r="AG60" s="526"/>
      <c r="AI60" s="515"/>
      <c r="AJ60" s="528"/>
      <c r="AK60" s="528"/>
      <c r="AL60" s="528"/>
      <c r="AM60" s="528"/>
      <c r="AN60" s="528"/>
      <c r="AO60" s="528"/>
      <c r="AP60" s="527"/>
      <c r="AQ60" s="527"/>
      <c r="AR60" s="527"/>
      <c r="AS60" s="527"/>
      <c r="AT60" s="527"/>
      <c r="AU60" s="527"/>
      <c r="AV60" s="1137"/>
      <c r="AW60" s="1137"/>
      <c r="AX60" s="1138"/>
      <c r="AY60" s="1137"/>
      <c r="AZ60" s="1137"/>
      <c r="BA60" s="1137"/>
      <c r="BB60" s="1137"/>
      <c r="BC60" s="1138"/>
      <c r="BD60" s="735"/>
      <c r="BE60" s="735"/>
      <c r="BF60" s="735"/>
      <c r="BG60" s="735"/>
      <c r="BH60" s="735"/>
      <c r="BI60" s="527" t="s">
        <v>114</v>
      </c>
      <c r="BJ60" s="527"/>
      <c r="BK60" s="527"/>
      <c r="BL60" s="527"/>
      <c r="BM60" s="527"/>
    </row>
    <row r="61" spans="1:65" ht="17.100000000000001" hidden="1" customHeight="1">
      <c r="A61" s="526"/>
      <c r="B61" s="515"/>
      <c r="C61" s="527"/>
      <c r="D61" s="527"/>
      <c r="E61" s="527"/>
      <c r="F61" s="527"/>
      <c r="G61" s="527"/>
      <c r="H61" s="527"/>
      <c r="I61" s="527"/>
      <c r="J61" s="527"/>
      <c r="K61" s="527"/>
      <c r="L61" s="527"/>
      <c r="M61" s="527"/>
      <c r="N61" s="527"/>
      <c r="O61" s="1124"/>
      <c r="P61" s="1124"/>
      <c r="Q61" s="1125"/>
      <c r="R61" s="1124"/>
      <c r="S61" s="1124"/>
      <c r="T61" s="1124"/>
      <c r="U61" s="1124"/>
      <c r="V61" s="1125"/>
      <c r="W61" s="569"/>
      <c r="X61" s="569"/>
      <c r="Y61" s="569"/>
      <c r="Z61" s="569"/>
      <c r="AA61" s="569"/>
      <c r="AB61" s="527" t="s">
        <v>115</v>
      </c>
      <c r="AC61" s="527"/>
      <c r="AD61" s="527"/>
      <c r="AE61" s="527"/>
      <c r="AF61" s="527"/>
      <c r="AG61" s="526"/>
      <c r="AI61" s="515"/>
      <c r="AJ61" s="527"/>
      <c r="AK61" s="527"/>
      <c r="AL61" s="527"/>
      <c r="AM61" s="527"/>
      <c r="AN61" s="527"/>
      <c r="AO61" s="527"/>
      <c r="AP61" s="527"/>
      <c r="AQ61" s="527"/>
      <c r="AR61" s="527"/>
      <c r="AS61" s="527"/>
      <c r="AT61" s="527"/>
      <c r="AU61" s="527"/>
      <c r="AV61" s="1124"/>
      <c r="AW61" s="1124"/>
      <c r="AX61" s="1125"/>
      <c r="AY61" s="1124"/>
      <c r="AZ61" s="1124"/>
      <c r="BA61" s="1124"/>
      <c r="BB61" s="1124"/>
      <c r="BC61" s="1125"/>
      <c r="BD61" s="731"/>
      <c r="BE61" s="731"/>
      <c r="BF61" s="731"/>
      <c r="BG61" s="731"/>
      <c r="BH61" s="731"/>
      <c r="BI61" s="527" t="s">
        <v>115</v>
      </c>
      <c r="BJ61" s="527"/>
      <c r="BK61" s="527"/>
      <c r="BL61" s="527"/>
      <c r="BM61" s="527"/>
    </row>
    <row r="62" spans="1:65" ht="17.100000000000001" hidden="1" customHeight="1">
      <c r="A62" s="526"/>
      <c r="B62" s="515"/>
      <c r="C62" s="527"/>
      <c r="D62" s="527"/>
      <c r="E62" s="527"/>
      <c r="F62" s="527"/>
      <c r="G62" s="527"/>
      <c r="H62" s="527"/>
      <c r="I62" s="527"/>
      <c r="J62" s="527"/>
      <c r="K62" s="527"/>
      <c r="L62" s="527"/>
      <c r="M62" s="527"/>
      <c r="N62" s="527"/>
      <c r="O62" s="1124"/>
      <c r="P62" s="1124"/>
      <c r="Q62" s="1125"/>
      <c r="R62" s="1124"/>
      <c r="S62" s="1124"/>
      <c r="T62" s="1124"/>
      <c r="U62" s="1124"/>
      <c r="V62" s="1125"/>
      <c r="W62" s="569"/>
      <c r="X62" s="569"/>
      <c r="Y62" s="569"/>
      <c r="Z62" s="569"/>
      <c r="AA62" s="569"/>
      <c r="AB62" s="527" t="s">
        <v>116</v>
      </c>
      <c r="AC62" s="527"/>
      <c r="AD62" s="527"/>
      <c r="AE62" s="527"/>
      <c r="AF62" s="527"/>
      <c r="AG62" s="526"/>
      <c r="AI62" s="515"/>
      <c r="AJ62" s="527"/>
      <c r="AK62" s="527"/>
      <c r="AL62" s="527"/>
      <c r="AM62" s="527"/>
      <c r="AN62" s="527"/>
      <c r="AO62" s="527"/>
      <c r="AP62" s="527"/>
      <c r="AQ62" s="527"/>
      <c r="AR62" s="527"/>
      <c r="AS62" s="527"/>
      <c r="AT62" s="527"/>
      <c r="AU62" s="527"/>
      <c r="AV62" s="1124"/>
      <c r="AW62" s="1124"/>
      <c r="AX62" s="1125"/>
      <c r="AY62" s="1124"/>
      <c r="AZ62" s="1124"/>
      <c r="BA62" s="1124"/>
      <c r="BB62" s="1124"/>
      <c r="BC62" s="1125"/>
      <c r="BD62" s="731"/>
      <c r="BE62" s="731"/>
      <c r="BF62" s="731"/>
      <c r="BG62" s="731"/>
      <c r="BH62" s="731"/>
      <c r="BI62" s="527" t="s">
        <v>116</v>
      </c>
      <c r="BJ62" s="527"/>
      <c r="BK62" s="527"/>
      <c r="BL62" s="527"/>
      <c r="BM62" s="527"/>
    </row>
    <row r="63" spans="1:65" ht="17.100000000000001" hidden="1" customHeight="1">
      <c r="A63" s="526"/>
      <c r="B63" s="515"/>
      <c r="C63" s="527"/>
      <c r="D63" s="527"/>
      <c r="E63" s="527"/>
      <c r="F63" s="527"/>
      <c r="G63" s="527"/>
      <c r="H63" s="527"/>
      <c r="I63" s="527"/>
      <c r="J63" s="527"/>
      <c r="K63" s="527"/>
      <c r="L63" s="527"/>
      <c r="M63" s="527"/>
      <c r="N63" s="527"/>
      <c r="O63" s="1124"/>
      <c r="P63" s="1124"/>
      <c r="Q63" s="1125"/>
      <c r="R63" s="1131"/>
      <c r="S63" s="1131"/>
      <c r="T63" s="1131"/>
      <c r="U63" s="1131"/>
      <c r="V63" s="1132"/>
      <c r="W63" s="570"/>
      <c r="X63" s="570"/>
      <c r="Y63" s="570"/>
      <c r="Z63" s="570"/>
      <c r="AA63" s="570"/>
      <c r="AB63" s="527" t="s">
        <v>117</v>
      </c>
      <c r="AC63" s="527"/>
      <c r="AD63" s="527"/>
      <c r="AE63" s="527"/>
      <c r="AF63" s="527"/>
      <c r="AG63" s="526"/>
      <c r="AI63" s="515"/>
      <c r="AJ63" s="527"/>
      <c r="AK63" s="527"/>
      <c r="AL63" s="527"/>
      <c r="AM63" s="527"/>
      <c r="AN63" s="527"/>
      <c r="AO63" s="527"/>
      <c r="AP63" s="527"/>
      <c r="AQ63" s="527"/>
      <c r="AR63" s="527"/>
      <c r="AS63" s="527"/>
      <c r="AT63" s="527"/>
      <c r="AU63" s="527"/>
      <c r="AV63" s="1124"/>
      <c r="AW63" s="1124"/>
      <c r="AX63" s="1125"/>
      <c r="AY63" s="1131"/>
      <c r="AZ63" s="1131"/>
      <c r="BA63" s="1131"/>
      <c r="BB63" s="1131"/>
      <c r="BC63" s="1132"/>
      <c r="BD63" s="733"/>
      <c r="BE63" s="733"/>
      <c r="BF63" s="733"/>
      <c r="BG63" s="733"/>
      <c r="BH63" s="733"/>
      <c r="BI63" s="527" t="s">
        <v>117</v>
      </c>
      <c r="BJ63" s="527"/>
      <c r="BK63" s="527"/>
      <c r="BL63" s="527"/>
      <c r="BM63" s="527"/>
    </row>
    <row r="64" spans="1:65" ht="17.100000000000001" hidden="1" customHeight="1">
      <c r="A64" s="526"/>
      <c r="B64" s="515"/>
      <c r="C64" s="527"/>
      <c r="D64" s="527"/>
      <c r="E64" s="527"/>
      <c r="F64" s="527"/>
      <c r="G64" s="527"/>
      <c r="H64" s="527"/>
      <c r="I64" s="527"/>
      <c r="J64" s="527"/>
      <c r="K64" s="527"/>
      <c r="L64" s="527"/>
      <c r="M64" s="527"/>
      <c r="N64" s="527"/>
      <c r="O64" s="1124"/>
      <c r="P64" s="1124"/>
      <c r="Q64" s="1125"/>
      <c r="R64" s="1124"/>
      <c r="S64" s="1124"/>
      <c r="T64" s="1124"/>
      <c r="U64" s="1124"/>
      <c r="V64" s="1125"/>
      <c r="W64" s="569"/>
      <c r="X64" s="569"/>
      <c r="Y64" s="569"/>
      <c r="Z64" s="569"/>
      <c r="AA64" s="569"/>
      <c r="AB64" s="527" t="s">
        <v>118</v>
      </c>
      <c r="AC64" s="527"/>
      <c r="AD64" s="527"/>
      <c r="AE64" s="527"/>
      <c r="AF64" s="527"/>
      <c r="AG64" s="526"/>
      <c r="AI64" s="515"/>
      <c r="AJ64" s="527"/>
      <c r="AK64" s="527"/>
      <c r="AL64" s="527"/>
      <c r="AM64" s="527"/>
      <c r="AN64" s="527"/>
      <c r="AO64" s="527"/>
      <c r="AP64" s="527"/>
      <c r="AQ64" s="527"/>
      <c r="AR64" s="527"/>
      <c r="AS64" s="527"/>
      <c r="AT64" s="527"/>
      <c r="AU64" s="527"/>
      <c r="AV64" s="1124"/>
      <c r="AW64" s="1124"/>
      <c r="AX64" s="1125"/>
      <c r="AY64" s="1124"/>
      <c r="AZ64" s="1124"/>
      <c r="BA64" s="1124"/>
      <c r="BB64" s="1124"/>
      <c r="BC64" s="1125"/>
      <c r="BD64" s="731"/>
      <c r="BE64" s="731"/>
      <c r="BF64" s="731"/>
      <c r="BG64" s="731"/>
      <c r="BH64" s="731"/>
      <c r="BI64" s="527" t="s">
        <v>118</v>
      </c>
      <c r="BJ64" s="527"/>
      <c r="BK64" s="527"/>
      <c r="BL64" s="527"/>
      <c r="BM64" s="527"/>
    </row>
    <row r="65" spans="1:65" ht="17.100000000000001" hidden="1" customHeight="1">
      <c r="A65" s="526"/>
      <c r="B65" s="515"/>
      <c r="C65" s="527"/>
      <c r="D65" s="527"/>
      <c r="E65" s="527"/>
      <c r="F65" s="527"/>
      <c r="G65" s="527"/>
      <c r="H65" s="527"/>
      <c r="I65" s="527"/>
      <c r="J65" s="527"/>
      <c r="K65" s="527"/>
      <c r="L65" s="527"/>
      <c r="M65" s="527"/>
      <c r="N65" s="527"/>
      <c r="O65" s="1124"/>
      <c r="P65" s="1124"/>
      <c r="Q65" s="1125"/>
      <c r="R65" s="1124"/>
      <c r="S65" s="1124"/>
      <c r="T65" s="1124"/>
      <c r="U65" s="1124"/>
      <c r="V65" s="1125"/>
      <c r="W65" s="569"/>
      <c r="X65" s="569"/>
      <c r="Y65" s="569"/>
      <c r="Z65" s="569"/>
      <c r="AA65" s="569"/>
      <c r="AB65" s="597" t="s">
        <v>119</v>
      </c>
      <c r="AC65" s="527"/>
      <c r="AD65" s="527"/>
      <c r="AE65" s="527"/>
      <c r="AF65" s="526"/>
      <c r="AG65" s="526"/>
      <c r="AI65" s="515"/>
      <c r="AJ65" s="527"/>
      <c r="AK65" s="527"/>
      <c r="AL65" s="527"/>
      <c r="AM65" s="527"/>
      <c r="AN65" s="527"/>
      <c r="AO65" s="527"/>
      <c r="AP65" s="527"/>
      <c r="AQ65" s="527"/>
      <c r="AR65" s="527"/>
      <c r="AS65" s="527"/>
      <c r="AT65" s="527"/>
      <c r="AU65" s="527"/>
      <c r="AV65" s="1124"/>
      <c r="AW65" s="1124"/>
      <c r="AX65" s="1125"/>
      <c r="AY65" s="1124"/>
      <c r="AZ65" s="1124"/>
      <c r="BA65" s="1124"/>
      <c r="BB65" s="1124"/>
      <c r="BC65" s="1125"/>
      <c r="BD65" s="731"/>
      <c r="BE65" s="731"/>
      <c r="BF65" s="731"/>
      <c r="BG65" s="731"/>
      <c r="BH65" s="731"/>
      <c r="BI65" s="597" t="s">
        <v>119</v>
      </c>
      <c r="BJ65" s="527"/>
      <c r="BK65" s="527"/>
      <c r="BL65" s="527"/>
      <c r="BM65" s="526"/>
    </row>
    <row r="66" spans="1:65" ht="18" hidden="1" customHeight="1">
      <c r="A66" s="515"/>
      <c r="B66" s="515"/>
      <c r="C66" s="527"/>
      <c r="D66" s="527"/>
      <c r="E66" s="527"/>
      <c r="F66" s="527"/>
      <c r="G66" s="527"/>
      <c r="H66" s="527"/>
      <c r="I66" s="527"/>
      <c r="J66" s="527"/>
      <c r="K66" s="527"/>
      <c r="L66" s="527"/>
      <c r="M66" s="527"/>
      <c r="N66" s="527"/>
      <c r="O66" s="536" t="s">
        <v>120</v>
      </c>
      <c r="P66" s="536"/>
      <c r="Q66" s="527"/>
      <c r="R66" s="527"/>
      <c r="S66" s="527"/>
      <c r="T66" s="527"/>
      <c r="U66" s="527"/>
      <c r="V66" s="527"/>
      <c r="W66" s="527"/>
      <c r="X66" s="527"/>
      <c r="Y66" s="527"/>
      <c r="Z66" s="527"/>
      <c r="AA66" s="527"/>
      <c r="AB66" s="527"/>
      <c r="AC66" s="527"/>
      <c r="AD66" s="527"/>
      <c r="AE66" s="515"/>
      <c r="AF66" s="526">
        <v>23</v>
      </c>
      <c r="AG66" s="526"/>
      <c r="AI66" s="515"/>
      <c r="AJ66" s="527"/>
      <c r="AK66" s="527"/>
      <c r="AL66" s="527"/>
      <c r="AM66" s="527"/>
      <c r="AN66" s="527"/>
      <c r="AO66" s="527"/>
      <c r="AP66" s="527"/>
      <c r="AQ66" s="527"/>
      <c r="AR66" s="527"/>
      <c r="AS66" s="527"/>
      <c r="AT66" s="527"/>
      <c r="AU66" s="527"/>
      <c r="AV66" s="536" t="s">
        <v>120</v>
      </c>
      <c r="AW66" s="536"/>
      <c r="AX66" s="527"/>
      <c r="AY66" s="527"/>
      <c r="AZ66" s="527"/>
      <c r="BA66" s="527"/>
      <c r="BB66" s="527"/>
      <c r="BC66" s="527"/>
      <c r="BD66" s="527"/>
      <c r="BE66" s="527"/>
      <c r="BF66" s="527"/>
      <c r="BG66" s="527"/>
      <c r="BH66" s="527"/>
      <c r="BI66" s="527"/>
      <c r="BJ66" s="527"/>
      <c r="BK66" s="527"/>
      <c r="BL66" s="515"/>
      <c r="BM66" s="526">
        <v>23</v>
      </c>
    </row>
    <row r="67" spans="1:65" ht="14.4" hidden="1">
      <c r="A67" s="515"/>
      <c r="B67" s="515"/>
      <c r="C67" s="516" t="s">
        <v>121</v>
      </c>
      <c r="D67" s="516"/>
      <c r="E67" s="516"/>
      <c r="F67" s="516"/>
      <c r="G67" s="516"/>
      <c r="H67" s="516"/>
      <c r="I67" s="515"/>
      <c r="J67" s="515"/>
      <c r="K67" s="515"/>
      <c r="L67" s="515"/>
      <c r="M67" s="515"/>
      <c r="N67" s="515"/>
      <c r="O67" s="515"/>
      <c r="P67" s="515"/>
      <c r="Q67" s="515"/>
      <c r="R67" s="515"/>
      <c r="S67" s="515"/>
      <c r="T67" s="515"/>
      <c r="U67" s="515"/>
      <c r="V67" s="515"/>
      <c r="W67" s="515"/>
      <c r="X67" s="515"/>
      <c r="Y67" s="515"/>
      <c r="Z67" s="515"/>
      <c r="AA67" s="515"/>
      <c r="AB67" s="515"/>
      <c r="AC67" s="515"/>
      <c r="AD67" s="515"/>
      <c r="AE67" s="526"/>
      <c r="AF67" s="526">
        <v>25</v>
      </c>
      <c r="AG67" s="526"/>
      <c r="AI67" s="515"/>
      <c r="AJ67" s="516" t="s">
        <v>121</v>
      </c>
      <c r="AK67" s="516"/>
      <c r="AL67" s="516"/>
      <c r="AM67" s="516"/>
      <c r="AN67" s="516"/>
      <c r="AO67" s="516"/>
      <c r="AP67" s="515"/>
      <c r="AQ67" s="515"/>
      <c r="AR67" s="515"/>
      <c r="AS67" s="515"/>
      <c r="AT67" s="515"/>
      <c r="AU67" s="515"/>
      <c r="AV67" s="515"/>
      <c r="AW67" s="515"/>
      <c r="AX67" s="515"/>
      <c r="AY67" s="515"/>
      <c r="AZ67" s="515"/>
      <c r="BA67" s="515"/>
      <c r="BB67" s="515"/>
      <c r="BC67" s="515"/>
      <c r="BD67" s="515"/>
      <c r="BE67" s="515"/>
      <c r="BF67" s="515"/>
      <c r="BG67" s="515"/>
      <c r="BH67" s="515"/>
      <c r="BI67" s="515"/>
      <c r="BJ67" s="515"/>
      <c r="BK67" s="515"/>
      <c r="BL67" s="526"/>
      <c r="BM67" s="526">
        <v>25</v>
      </c>
    </row>
    <row r="68" spans="1:65" ht="26.25" hidden="1" customHeight="1">
      <c r="A68" s="515"/>
      <c r="B68" s="515"/>
      <c r="C68" s="527" t="s">
        <v>122</v>
      </c>
      <c r="D68" s="527"/>
      <c r="E68" s="527"/>
      <c r="F68" s="527"/>
      <c r="G68" s="527"/>
      <c r="H68" s="527"/>
      <c r="I68" s="515"/>
      <c r="J68" s="515"/>
      <c r="K68" s="515"/>
      <c r="L68" s="515"/>
      <c r="M68" s="515"/>
      <c r="N68" s="515"/>
      <c r="O68" s="515"/>
      <c r="P68" s="515"/>
      <c r="Q68" s="515"/>
      <c r="R68" s="515"/>
      <c r="S68" s="515"/>
      <c r="T68" s="515"/>
      <c r="U68" s="515"/>
      <c r="V68" s="515"/>
      <c r="W68" s="515"/>
      <c r="X68" s="515"/>
      <c r="Y68" s="515"/>
      <c r="Z68" s="515"/>
      <c r="AA68" s="515"/>
      <c r="AB68" s="515"/>
      <c r="AC68" s="515"/>
      <c r="AD68" s="515"/>
      <c r="AE68" s="526"/>
      <c r="AF68" s="526">
        <v>28</v>
      </c>
      <c r="AG68" s="526"/>
      <c r="AI68" s="515"/>
      <c r="AJ68" s="527" t="s">
        <v>122</v>
      </c>
      <c r="AK68" s="527"/>
      <c r="AL68" s="527"/>
      <c r="AM68" s="527"/>
      <c r="AN68" s="527"/>
      <c r="AO68" s="527"/>
      <c r="AP68" s="515"/>
      <c r="AQ68" s="515"/>
      <c r="AR68" s="515"/>
      <c r="AS68" s="515"/>
      <c r="AT68" s="515"/>
      <c r="AU68" s="515"/>
      <c r="AV68" s="515"/>
      <c r="AW68" s="515"/>
      <c r="AX68" s="515"/>
      <c r="AY68" s="515"/>
      <c r="AZ68" s="515"/>
      <c r="BA68" s="515"/>
      <c r="BB68" s="515"/>
      <c r="BC68" s="515"/>
      <c r="BD68" s="515"/>
      <c r="BE68" s="515"/>
      <c r="BF68" s="515"/>
      <c r="BG68" s="515"/>
      <c r="BH68" s="515"/>
      <c r="BI68" s="515"/>
      <c r="BJ68" s="515"/>
      <c r="BK68" s="515"/>
      <c r="BL68" s="526"/>
      <c r="BM68" s="526">
        <v>28</v>
      </c>
    </row>
    <row r="69" spans="1:65" ht="26.25" hidden="1" customHeight="1">
      <c r="A69" s="515"/>
      <c r="B69" s="515"/>
      <c r="C69" s="1126" t="s">
        <v>123</v>
      </c>
      <c r="D69" s="1126"/>
      <c r="E69" s="1126"/>
      <c r="F69" s="1126"/>
      <c r="G69" s="1126"/>
      <c r="H69" s="1126"/>
      <c r="I69" s="1126"/>
      <c r="J69" s="1126"/>
      <c r="K69" s="1126"/>
      <c r="L69" s="1126"/>
      <c r="M69" s="1126"/>
      <c r="N69" s="1126"/>
      <c r="O69" s="1126"/>
      <c r="P69" s="1126"/>
      <c r="Q69" s="1126"/>
      <c r="R69" s="1126"/>
      <c r="S69" s="1126"/>
      <c r="T69" s="1126"/>
      <c r="U69" s="1126"/>
      <c r="V69" s="1126"/>
      <c r="W69" s="1126"/>
      <c r="X69" s="1126"/>
      <c r="Y69" s="1126"/>
      <c r="Z69" s="1126"/>
      <c r="AA69" s="1126"/>
      <c r="AB69" s="1126"/>
      <c r="AC69" s="1126"/>
      <c r="AD69" s="515"/>
      <c r="AE69" s="526"/>
      <c r="AF69" s="526">
        <v>29</v>
      </c>
      <c r="AG69" s="526"/>
      <c r="AI69" s="515"/>
      <c r="AJ69" s="1126" t="s">
        <v>123</v>
      </c>
      <c r="AK69" s="1126"/>
      <c r="AL69" s="1126"/>
      <c r="AM69" s="1126"/>
      <c r="AN69" s="1126"/>
      <c r="AO69" s="1126"/>
      <c r="AP69" s="1126"/>
      <c r="AQ69" s="1126"/>
      <c r="AR69" s="1126"/>
      <c r="AS69" s="1126"/>
      <c r="AT69" s="1126"/>
      <c r="AU69" s="1126"/>
      <c r="AV69" s="1126"/>
      <c r="AW69" s="1126"/>
      <c r="AX69" s="1126"/>
      <c r="AY69" s="1126"/>
      <c r="AZ69" s="1126"/>
      <c r="BA69" s="1126"/>
      <c r="BB69" s="1126"/>
      <c r="BC69" s="1126"/>
      <c r="BD69" s="1126"/>
      <c r="BE69" s="1126"/>
      <c r="BF69" s="1126"/>
      <c r="BG69" s="1126"/>
      <c r="BH69" s="1126"/>
      <c r="BI69" s="1126"/>
      <c r="BJ69" s="1126"/>
      <c r="BK69" s="515"/>
      <c r="BL69" s="526"/>
      <c r="BM69" s="526">
        <v>29</v>
      </c>
    </row>
    <row r="70" spans="1:65" ht="25.95" hidden="1" customHeight="1">
      <c r="A70" s="515"/>
      <c r="B70" s="515"/>
      <c r="C70" s="585"/>
      <c r="D70" s="585"/>
      <c r="E70" s="585"/>
      <c r="F70" s="585"/>
      <c r="G70" s="585"/>
      <c r="H70" s="585"/>
      <c r="I70" s="1127"/>
      <c r="J70" s="1127"/>
      <c r="K70" s="1127"/>
      <c r="L70" s="1127"/>
      <c r="M70" s="1127"/>
      <c r="N70" s="1127"/>
      <c r="O70" s="1127"/>
      <c r="P70" s="1127"/>
      <c r="Q70" s="1127"/>
      <c r="R70" s="1127"/>
      <c r="S70" s="1127"/>
      <c r="T70" s="1127"/>
      <c r="U70" s="1127"/>
      <c r="V70" s="1127"/>
      <c r="W70" s="1127"/>
      <c r="X70" s="1127"/>
      <c r="Y70" s="1127"/>
      <c r="Z70" s="1127"/>
      <c r="AA70" s="1127"/>
      <c r="AB70" s="1127"/>
      <c r="AC70" s="594"/>
      <c r="AD70" s="515"/>
      <c r="AE70" s="526"/>
      <c r="AF70" s="526">
        <v>30</v>
      </c>
      <c r="AG70" s="526"/>
      <c r="AI70" s="515"/>
      <c r="AJ70" s="728"/>
      <c r="AK70" s="728"/>
      <c r="AL70" s="728"/>
      <c r="AM70" s="728"/>
      <c r="AN70" s="728"/>
      <c r="AO70" s="728"/>
      <c r="AP70" s="1127"/>
      <c r="AQ70" s="1127"/>
      <c r="AR70" s="1127"/>
      <c r="AS70" s="1127"/>
      <c r="AT70" s="1127"/>
      <c r="AU70" s="1127"/>
      <c r="AV70" s="1127"/>
      <c r="AW70" s="1127"/>
      <c r="AX70" s="1127"/>
      <c r="AY70" s="1127"/>
      <c r="AZ70" s="1127"/>
      <c r="BA70" s="1127"/>
      <c r="BB70" s="1127"/>
      <c r="BC70" s="1127"/>
      <c r="BD70" s="1127"/>
      <c r="BE70" s="1127"/>
      <c r="BF70" s="1127"/>
      <c r="BG70" s="1127"/>
      <c r="BH70" s="1127"/>
      <c r="BI70" s="1127"/>
      <c r="BJ70" s="732"/>
      <c r="BK70" s="515"/>
      <c r="BL70" s="526"/>
      <c r="BM70" s="526">
        <v>30</v>
      </c>
    </row>
    <row r="71" spans="1:65" ht="26.4" hidden="1" customHeight="1">
      <c r="A71" s="515"/>
      <c r="B71" s="515"/>
      <c r="C71" s="585"/>
      <c r="D71" s="585"/>
      <c r="E71" s="585"/>
      <c r="F71" s="585"/>
      <c r="G71" s="585"/>
      <c r="H71" s="585"/>
      <c r="I71" s="1127"/>
      <c r="J71" s="1127"/>
      <c r="K71" s="1127"/>
      <c r="L71" s="1127"/>
      <c r="M71" s="1127"/>
      <c r="N71" s="1127"/>
      <c r="O71" s="1127"/>
      <c r="P71" s="1127"/>
      <c r="Q71" s="1128"/>
      <c r="R71" s="1129" t="s">
        <v>124</v>
      </c>
      <c r="S71" s="1129"/>
      <c r="T71" s="1128"/>
      <c r="U71" s="1128"/>
      <c r="V71" s="1128"/>
      <c r="W71" s="1128"/>
      <c r="X71" s="1128"/>
      <c r="Y71" s="1128"/>
      <c r="Z71" s="1128"/>
      <c r="AA71" s="1128"/>
      <c r="AB71" s="1128"/>
      <c r="AC71" s="1128"/>
      <c r="AD71" s="515"/>
      <c r="AE71" s="526"/>
      <c r="AF71" s="526">
        <v>31</v>
      </c>
      <c r="AG71" s="526"/>
      <c r="AI71" s="515"/>
      <c r="AJ71" s="728"/>
      <c r="AK71" s="728"/>
      <c r="AL71" s="728"/>
      <c r="AM71" s="728"/>
      <c r="AN71" s="728"/>
      <c r="AO71" s="728"/>
      <c r="AP71" s="1127"/>
      <c r="AQ71" s="1127"/>
      <c r="AR71" s="1127"/>
      <c r="AS71" s="1127"/>
      <c r="AT71" s="1127"/>
      <c r="AU71" s="1127"/>
      <c r="AV71" s="1127"/>
      <c r="AW71" s="1127"/>
      <c r="AX71" s="1128"/>
      <c r="AY71" s="1129" t="s">
        <v>124</v>
      </c>
      <c r="AZ71" s="1129"/>
      <c r="BA71" s="1128"/>
      <c r="BB71" s="1128"/>
      <c r="BC71" s="1128"/>
      <c r="BD71" s="1128"/>
      <c r="BE71" s="1128"/>
      <c r="BF71" s="1128"/>
      <c r="BG71" s="1128"/>
      <c r="BH71" s="1128"/>
      <c r="BI71" s="1128"/>
      <c r="BJ71" s="1128"/>
      <c r="BK71" s="515"/>
      <c r="BL71" s="526"/>
      <c r="BM71" s="526">
        <v>31</v>
      </c>
    </row>
    <row r="72" spans="1:65" ht="13.2" hidden="1" customHeight="1">
      <c r="A72" s="515"/>
      <c r="B72" s="515"/>
      <c r="C72" s="585"/>
      <c r="D72" s="585"/>
      <c r="E72" s="585"/>
      <c r="F72" s="585"/>
      <c r="G72" s="585"/>
      <c r="H72" s="585"/>
      <c r="I72" s="1130"/>
      <c r="J72" s="1130"/>
      <c r="K72" s="1130"/>
      <c r="L72" s="1130"/>
      <c r="M72" s="1130"/>
      <c r="N72" s="1130"/>
      <c r="O72" s="1130"/>
      <c r="P72" s="1130"/>
      <c r="Q72" s="1130"/>
      <c r="R72" s="1129" t="s">
        <v>124</v>
      </c>
      <c r="S72" s="1129"/>
      <c r="T72" s="1128"/>
      <c r="U72" s="1128"/>
      <c r="V72" s="1128"/>
      <c r="W72" s="1128"/>
      <c r="X72" s="1128"/>
      <c r="Y72" s="1128"/>
      <c r="Z72" s="1128"/>
      <c r="AA72" s="1128"/>
      <c r="AB72" s="1128"/>
      <c r="AC72" s="1128"/>
      <c r="AD72" s="515"/>
      <c r="AE72" s="526"/>
      <c r="AF72" s="526">
        <v>33</v>
      </c>
      <c r="AG72" s="526"/>
      <c r="AI72" s="515"/>
      <c r="AJ72" s="728"/>
      <c r="AK72" s="728"/>
      <c r="AL72" s="728"/>
      <c r="AM72" s="728"/>
      <c r="AN72" s="728"/>
      <c r="AO72" s="728"/>
      <c r="AP72" s="1130"/>
      <c r="AQ72" s="1130"/>
      <c r="AR72" s="1130"/>
      <c r="AS72" s="1130"/>
      <c r="AT72" s="1130"/>
      <c r="AU72" s="1130"/>
      <c r="AV72" s="1130"/>
      <c r="AW72" s="1130"/>
      <c r="AX72" s="1130"/>
      <c r="AY72" s="1129" t="s">
        <v>124</v>
      </c>
      <c r="AZ72" s="1129"/>
      <c r="BA72" s="1128"/>
      <c r="BB72" s="1128"/>
      <c r="BC72" s="1128"/>
      <c r="BD72" s="1128"/>
      <c r="BE72" s="1128"/>
      <c r="BF72" s="1128"/>
      <c r="BG72" s="1128"/>
      <c r="BH72" s="1128"/>
      <c r="BI72" s="1128"/>
      <c r="BJ72" s="1128"/>
      <c r="BK72" s="515"/>
      <c r="BL72" s="526"/>
      <c r="BM72" s="526">
        <v>33</v>
      </c>
    </row>
    <row r="73" spans="1:65" ht="13.2" hidden="1" customHeight="1">
      <c r="A73" s="515"/>
      <c r="B73" s="515"/>
      <c r="C73" s="586"/>
      <c r="D73" s="586"/>
      <c r="E73" s="586"/>
      <c r="F73" s="586"/>
      <c r="G73" s="586"/>
      <c r="H73" s="586"/>
      <c r="I73" s="515"/>
      <c r="J73" s="515"/>
      <c r="K73" s="515"/>
      <c r="L73" s="515"/>
      <c r="M73" s="515"/>
      <c r="N73" s="515"/>
      <c r="O73" s="515"/>
      <c r="P73" s="515"/>
      <c r="Q73" s="515"/>
      <c r="R73" s="515"/>
      <c r="S73" s="515"/>
      <c r="T73" s="515"/>
      <c r="U73" s="515"/>
      <c r="V73" s="515"/>
      <c r="W73" s="515"/>
      <c r="X73" s="515"/>
      <c r="Y73" s="515"/>
      <c r="Z73" s="515"/>
      <c r="AA73" s="515"/>
      <c r="AB73" s="515"/>
      <c r="AC73" s="515"/>
      <c r="AD73" s="515"/>
      <c r="AE73" s="526"/>
      <c r="AF73" s="526">
        <v>34</v>
      </c>
      <c r="AG73" s="526"/>
      <c r="AI73" s="515"/>
      <c r="AJ73" s="586"/>
      <c r="AK73" s="586"/>
      <c r="AL73" s="586"/>
      <c r="AM73" s="586"/>
      <c r="AN73" s="586"/>
      <c r="AO73" s="586"/>
      <c r="AP73" s="515"/>
      <c r="AQ73" s="515"/>
      <c r="AR73" s="515"/>
      <c r="AS73" s="515"/>
      <c r="AT73" s="515"/>
      <c r="AU73" s="515"/>
      <c r="AV73" s="515"/>
      <c r="AW73" s="515"/>
      <c r="AX73" s="515"/>
      <c r="AY73" s="515"/>
      <c r="AZ73" s="515"/>
      <c r="BA73" s="515"/>
      <c r="BB73" s="515"/>
      <c r="BC73" s="515"/>
      <c r="BD73" s="515"/>
      <c r="BE73" s="515"/>
      <c r="BF73" s="515"/>
      <c r="BG73" s="515"/>
      <c r="BH73" s="515"/>
      <c r="BI73" s="515"/>
      <c r="BJ73" s="515"/>
      <c r="BK73" s="515"/>
      <c r="BL73" s="526"/>
      <c r="BM73" s="526">
        <v>34</v>
      </c>
    </row>
    <row r="74" spans="1:65" ht="69.75" hidden="1" customHeight="1">
      <c r="A74" s="515"/>
      <c r="B74" s="515"/>
      <c r="C74" s="515" t="s">
        <v>125</v>
      </c>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26"/>
      <c r="AF74" s="526">
        <v>35</v>
      </c>
      <c r="AG74" s="526"/>
      <c r="AI74" s="515"/>
      <c r="AJ74" s="515" t="s">
        <v>125</v>
      </c>
      <c r="AK74" s="515"/>
      <c r="AL74" s="515"/>
      <c r="AM74" s="515"/>
      <c r="AN74" s="515"/>
      <c r="AO74" s="515"/>
      <c r="AP74" s="515"/>
      <c r="AQ74" s="515"/>
      <c r="AR74" s="515"/>
      <c r="AS74" s="515"/>
      <c r="AT74" s="515"/>
      <c r="AU74" s="515"/>
      <c r="AV74" s="515"/>
      <c r="AW74" s="515"/>
      <c r="AX74" s="515"/>
      <c r="AY74" s="515"/>
      <c r="AZ74" s="515"/>
      <c r="BA74" s="515"/>
      <c r="BB74" s="515"/>
      <c r="BC74" s="515"/>
      <c r="BD74" s="515"/>
      <c r="BE74" s="515"/>
      <c r="BF74" s="515"/>
      <c r="BG74" s="515"/>
      <c r="BH74" s="515"/>
      <c r="BI74" s="515"/>
      <c r="BJ74" s="515"/>
      <c r="BK74" s="515"/>
      <c r="BL74" s="526"/>
      <c r="BM74" s="526">
        <v>35</v>
      </c>
    </row>
    <row r="75" spans="1:65" ht="13.2" hidden="1" customHeight="1">
      <c r="A75" s="515"/>
      <c r="B75" s="515"/>
      <c r="C75" s="528" t="s">
        <v>126</v>
      </c>
      <c r="D75" s="528"/>
      <c r="E75" s="528"/>
      <c r="F75" s="528"/>
      <c r="G75" s="528"/>
      <c r="H75" s="528"/>
      <c r="I75" s="515"/>
      <c r="J75" s="515"/>
      <c r="K75" s="515"/>
      <c r="L75" s="515"/>
      <c r="M75" s="515"/>
      <c r="N75" s="515"/>
      <c r="O75" s="515"/>
      <c r="P75" s="515"/>
      <c r="Q75" s="515"/>
      <c r="R75" s="515"/>
      <c r="S75" s="515"/>
      <c r="T75" s="515"/>
      <c r="U75" s="515"/>
      <c r="V75" s="515"/>
      <c r="W75" s="515"/>
      <c r="X75" s="515"/>
      <c r="Y75" s="515"/>
      <c r="Z75" s="515"/>
      <c r="AA75" s="515"/>
      <c r="AB75" s="515"/>
      <c r="AC75" s="515"/>
      <c r="AD75" s="515"/>
      <c r="AE75" s="526"/>
      <c r="AF75" s="526">
        <v>36</v>
      </c>
      <c r="AG75" s="526"/>
      <c r="AI75" s="515"/>
      <c r="AJ75" s="528" t="s">
        <v>126</v>
      </c>
      <c r="AK75" s="528"/>
      <c r="AL75" s="528"/>
      <c r="AM75" s="528"/>
      <c r="AN75" s="528"/>
      <c r="AO75" s="528"/>
      <c r="AP75" s="515"/>
      <c r="AQ75" s="515"/>
      <c r="AR75" s="515"/>
      <c r="AS75" s="515"/>
      <c r="AT75" s="515"/>
      <c r="AU75" s="515"/>
      <c r="AV75" s="515"/>
      <c r="AW75" s="515"/>
      <c r="AX75" s="515"/>
      <c r="AY75" s="515"/>
      <c r="AZ75" s="515"/>
      <c r="BA75" s="515"/>
      <c r="BB75" s="515"/>
      <c r="BC75" s="515"/>
      <c r="BD75" s="515"/>
      <c r="BE75" s="515"/>
      <c r="BF75" s="515"/>
      <c r="BG75" s="515"/>
      <c r="BH75" s="515"/>
      <c r="BI75" s="515"/>
      <c r="BJ75" s="515"/>
      <c r="BK75" s="515"/>
      <c r="BL75" s="526"/>
      <c r="BM75" s="526">
        <v>36</v>
      </c>
    </row>
    <row r="76" spans="1:65" ht="18" hidden="1" customHeight="1">
      <c r="A76" s="526"/>
      <c r="B76" s="515"/>
      <c r="C76" s="984"/>
      <c r="D76" s="984"/>
      <c r="E76" s="984"/>
      <c r="F76" s="984"/>
      <c r="G76" s="984"/>
      <c r="H76" s="984"/>
      <c r="I76" s="984"/>
      <c r="J76" s="984"/>
      <c r="K76" s="984"/>
      <c r="L76" s="984"/>
      <c r="M76" s="984"/>
      <c r="N76" s="984"/>
      <c r="O76" s="984"/>
      <c r="P76" s="984"/>
      <c r="Q76" s="984"/>
      <c r="R76" s="984"/>
      <c r="S76" s="984"/>
      <c r="T76" s="984"/>
      <c r="U76" s="984"/>
      <c r="V76" s="984"/>
      <c r="W76" s="984"/>
      <c r="X76" s="984"/>
      <c r="Y76" s="984"/>
      <c r="Z76" s="984"/>
      <c r="AA76" s="984"/>
      <c r="AB76" s="984"/>
      <c r="AC76" s="984"/>
      <c r="AD76" s="515"/>
      <c r="AE76" s="526"/>
      <c r="AF76" s="526">
        <v>37</v>
      </c>
      <c r="AG76" s="526"/>
      <c r="AI76" s="515"/>
      <c r="AJ76" s="984"/>
      <c r="AK76" s="984"/>
      <c r="AL76" s="984"/>
      <c r="AM76" s="984"/>
      <c r="AN76" s="984"/>
      <c r="AO76" s="984"/>
      <c r="AP76" s="984"/>
      <c r="AQ76" s="984"/>
      <c r="AR76" s="984"/>
      <c r="AS76" s="984"/>
      <c r="AT76" s="984"/>
      <c r="AU76" s="984"/>
      <c r="AV76" s="984"/>
      <c r="AW76" s="984"/>
      <c r="AX76" s="984"/>
      <c r="AY76" s="984"/>
      <c r="AZ76" s="984"/>
      <c r="BA76" s="984"/>
      <c r="BB76" s="984"/>
      <c r="BC76" s="984"/>
      <c r="BD76" s="984"/>
      <c r="BE76" s="984"/>
      <c r="BF76" s="984"/>
      <c r="BG76" s="984"/>
      <c r="BH76" s="984"/>
      <c r="BI76" s="984"/>
      <c r="BJ76" s="984"/>
      <c r="BK76" s="515"/>
      <c r="BL76" s="526"/>
      <c r="BM76" s="526">
        <v>37</v>
      </c>
    </row>
    <row r="77" spans="1:65" ht="21.6" hidden="1" customHeight="1">
      <c r="A77" s="526"/>
      <c r="B77" s="515"/>
      <c r="C77" s="527" t="s">
        <v>127</v>
      </c>
      <c r="D77" s="527"/>
      <c r="E77" s="527"/>
      <c r="F77" s="527"/>
      <c r="G77" s="527"/>
      <c r="H77" s="527"/>
      <c r="I77" s="515"/>
      <c r="J77" s="515"/>
      <c r="K77" s="515"/>
      <c r="L77" s="515"/>
      <c r="M77" s="515"/>
      <c r="N77" s="515"/>
      <c r="O77" s="515"/>
      <c r="P77" s="515"/>
      <c r="Q77" s="515"/>
      <c r="R77" s="515"/>
      <c r="S77" s="515"/>
      <c r="T77" s="515"/>
      <c r="U77" s="515"/>
      <c r="V77" s="515"/>
      <c r="W77" s="515"/>
      <c r="X77" s="515"/>
      <c r="Y77" s="515"/>
      <c r="Z77" s="515"/>
      <c r="AA77" s="515"/>
      <c r="AB77" s="515"/>
      <c r="AC77" s="515"/>
      <c r="AD77" s="515"/>
      <c r="AE77" s="526"/>
      <c r="AF77" s="526">
        <v>38</v>
      </c>
      <c r="AG77" s="526"/>
      <c r="AI77" s="515"/>
      <c r="AJ77" s="527" t="s">
        <v>127</v>
      </c>
      <c r="AK77" s="527"/>
      <c r="AL77" s="527"/>
      <c r="AM77" s="527"/>
      <c r="AN77" s="527"/>
      <c r="AO77" s="527"/>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26"/>
      <c r="BM77" s="526">
        <v>38</v>
      </c>
    </row>
    <row r="78" spans="1:65" ht="15.6" hidden="1" customHeight="1">
      <c r="A78" s="526"/>
      <c r="B78" s="515"/>
      <c r="C78" s="528" t="s">
        <v>128</v>
      </c>
      <c r="D78" s="528"/>
      <c r="E78" s="528"/>
      <c r="F78" s="528"/>
      <c r="G78" s="528"/>
      <c r="H78" s="528"/>
      <c r="I78" s="515"/>
      <c r="J78" s="515"/>
      <c r="K78" s="515"/>
      <c r="L78" s="515"/>
      <c r="M78" s="515"/>
      <c r="N78" s="515"/>
      <c r="O78" s="515"/>
      <c r="P78" s="515"/>
      <c r="Q78" s="515"/>
      <c r="R78" s="515"/>
      <c r="S78" s="515"/>
      <c r="T78" s="515"/>
      <c r="U78" s="515"/>
      <c r="V78" s="515"/>
      <c r="W78" s="515"/>
      <c r="X78" s="515"/>
      <c r="Y78" s="515"/>
      <c r="Z78" s="515"/>
      <c r="AA78" s="515"/>
      <c r="AB78" s="515"/>
      <c r="AC78" s="515"/>
      <c r="AD78" s="515"/>
      <c r="AE78" s="526"/>
      <c r="AF78" s="526">
        <v>39</v>
      </c>
      <c r="AG78" s="526"/>
      <c r="AI78" s="515"/>
      <c r="AJ78" s="528" t="s">
        <v>128</v>
      </c>
      <c r="AK78" s="528"/>
      <c r="AL78" s="528"/>
      <c r="AM78" s="528"/>
      <c r="AN78" s="528"/>
      <c r="AO78" s="528"/>
      <c r="AP78" s="515"/>
      <c r="AQ78" s="515"/>
      <c r="AR78" s="515"/>
      <c r="AS78" s="515"/>
      <c r="AT78" s="515"/>
      <c r="AU78" s="515"/>
      <c r="AV78" s="515"/>
      <c r="AW78" s="515"/>
      <c r="AX78" s="515"/>
      <c r="AY78" s="515"/>
      <c r="AZ78" s="515"/>
      <c r="BA78" s="515"/>
      <c r="BB78" s="515"/>
      <c r="BC78" s="515"/>
      <c r="BD78" s="515"/>
      <c r="BE78" s="515"/>
      <c r="BF78" s="515"/>
      <c r="BG78" s="515"/>
      <c r="BH78" s="515"/>
      <c r="BI78" s="515"/>
      <c r="BJ78" s="515"/>
      <c r="BK78" s="515"/>
      <c r="BL78" s="526"/>
      <c r="BM78" s="526">
        <v>39</v>
      </c>
    </row>
    <row r="79" spans="1:65" hidden="1">
      <c r="A79" s="526"/>
      <c r="B79" s="515"/>
      <c r="C79" s="528" t="s">
        <v>129</v>
      </c>
      <c r="D79" s="528"/>
      <c r="E79" s="528"/>
      <c r="F79" s="528"/>
      <c r="G79" s="528"/>
      <c r="H79" s="528"/>
      <c r="I79" s="515"/>
      <c r="J79" s="515"/>
      <c r="K79" s="515"/>
      <c r="L79" s="515"/>
      <c r="M79" s="515"/>
      <c r="N79" s="515"/>
      <c r="O79" s="515"/>
      <c r="P79" s="515"/>
      <c r="Q79" s="515"/>
      <c r="R79" s="515"/>
      <c r="S79" s="515"/>
      <c r="T79" s="515"/>
      <c r="U79" s="515"/>
      <c r="V79" s="515"/>
      <c r="W79" s="515"/>
      <c r="X79" s="515"/>
      <c r="Y79" s="515"/>
      <c r="Z79" s="515"/>
      <c r="AA79" s="515"/>
      <c r="AB79" s="515"/>
      <c r="AC79" s="515"/>
      <c r="AD79" s="515"/>
      <c r="AE79" s="526"/>
      <c r="AF79" s="526">
        <v>40</v>
      </c>
      <c r="AG79" s="526"/>
      <c r="AI79" s="515"/>
      <c r="AJ79" s="528" t="s">
        <v>129</v>
      </c>
      <c r="AK79" s="528"/>
      <c r="AL79" s="528"/>
      <c r="AM79" s="528"/>
      <c r="AN79" s="528"/>
      <c r="AO79" s="528"/>
      <c r="AP79" s="515"/>
      <c r="AQ79" s="515"/>
      <c r="AR79" s="515"/>
      <c r="AS79" s="515"/>
      <c r="AT79" s="515"/>
      <c r="AU79" s="515"/>
      <c r="AV79" s="515"/>
      <c r="AW79" s="515"/>
      <c r="AX79" s="515"/>
      <c r="AY79" s="515"/>
      <c r="AZ79" s="515"/>
      <c r="BA79" s="515"/>
      <c r="BB79" s="515"/>
      <c r="BC79" s="515"/>
      <c r="BD79" s="515"/>
      <c r="BE79" s="515"/>
      <c r="BF79" s="515"/>
      <c r="BG79" s="515"/>
      <c r="BH79" s="515"/>
      <c r="BI79" s="515"/>
      <c r="BJ79" s="515"/>
      <c r="BK79" s="515"/>
      <c r="BL79" s="526"/>
      <c r="BM79" s="526">
        <v>40</v>
      </c>
    </row>
    <row r="80" spans="1:65" ht="13.5" hidden="1" customHeight="1">
      <c r="A80" s="515"/>
      <c r="B80" s="515"/>
      <c r="C80" s="1123"/>
      <c r="D80" s="1123"/>
      <c r="E80" s="1123"/>
      <c r="F80" s="1123"/>
      <c r="G80" s="1123"/>
      <c r="H80" s="1123"/>
      <c r="I80" s="1123"/>
      <c r="J80" s="1123"/>
      <c r="K80" s="1123"/>
      <c r="L80" s="1123"/>
      <c r="M80" s="1123"/>
      <c r="N80" s="1123"/>
      <c r="O80" s="1123"/>
      <c r="P80" s="1123"/>
      <c r="Q80" s="1123"/>
      <c r="R80" s="1123"/>
      <c r="S80" s="1123"/>
      <c r="T80" s="1123"/>
      <c r="U80" s="1123"/>
      <c r="V80" s="1123"/>
      <c r="W80" s="1123"/>
      <c r="X80" s="1123"/>
      <c r="Y80" s="1123"/>
      <c r="Z80" s="1123"/>
      <c r="AA80" s="1123"/>
      <c r="AB80" s="1123"/>
      <c r="AC80" s="1123"/>
      <c r="AD80" s="515"/>
      <c r="AE80" s="526"/>
      <c r="AF80" s="526"/>
      <c r="AG80" s="526"/>
      <c r="AI80" s="515"/>
      <c r="AJ80" s="1123"/>
      <c r="AK80" s="1123"/>
      <c r="AL80" s="1123"/>
      <c r="AM80" s="1123"/>
      <c r="AN80" s="1123"/>
      <c r="AO80" s="1123"/>
      <c r="AP80" s="1123"/>
      <c r="AQ80" s="1123"/>
      <c r="AR80" s="1123"/>
      <c r="AS80" s="1123"/>
      <c r="AT80" s="1123"/>
      <c r="AU80" s="1123"/>
      <c r="AV80" s="1123"/>
      <c r="AW80" s="1123"/>
      <c r="AX80" s="1123"/>
      <c r="AY80" s="1123"/>
      <c r="AZ80" s="1123"/>
      <c r="BA80" s="1123"/>
      <c r="BB80" s="1123"/>
      <c r="BC80" s="1123"/>
      <c r="BD80" s="1123"/>
      <c r="BE80" s="1123"/>
      <c r="BF80" s="1123"/>
      <c r="BG80" s="1123"/>
      <c r="BH80" s="1123"/>
      <c r="BI80" s="1123"/>
      <c r="BJ80" s="1123"/>
      <c r="BK80" s="515"/>
      <c r="BL80" s="526"/>
      <c r="BM80" s="526"/>
    </row>
    <row r="81" spans="1:65" hidden="1">
      <c r="A81" s="515"/>
      <c r="B81" s="515"/>
      <c r="C81" s="515"/>
      <c r="D81" s="515"/>
      <c r="E81" s="515"/>
      <c r="F81" s="515"/>
      <c r="G81" s="515"/>
      <c r="H81" s="515"/>
      <c r="I81" s="515"/>
      <c r="J81" s="515"/>
      <c r="K81" s="515"/>
      <c r="L81" s="515"/>
      <c r="M81" s="515"/>
      <c r="N81" s="515"/>
      <c r="O81" s="515"/>
      <c r="P81" s="515"/>
      <c r="Q81" s="515"/>
      <c r="R81" s="515"/>
      <c r="S81" s="515"/>
      <c r="T81" s="515"/>
      <c r="U81" s="515"/>
      <c r="V81" s="515"/>
      <c r="W81" s="515"/>
      <c r="X81" s="515"/>
      <c r="Y81" s="515"/>
      <c r="Z81" s="515"/>
      <c r="AA81" s="515"/>
      <c r="AB81" s="515"/>
      <c r="AC81" s="515"/>
      <c r="AD81" s="515"/>
      <c r="AE81" s="515"/>
      <c r="AF81" s="526"/>
      <c r="AG81" s="526"/>
      <c r="AI81" s="515"/>
      <c r="AJ81" s="515"/>
      <c r="AK81" s="515"/>
      <c r="AL81" s="515"/>
      <c r="AM81" s="515"/>
      <c r="AN81" s="515"/>
      <c r="AO81" s="515"/>
      <c r="AP81" s="515"/>
      <c r="AQ81" s="515"/>
      <c r="AR81" s="515"/>
      <c r="AS81" s="515"/>
      <c r="AT81" s="515"/>
      <c r="AU81" s="515"/>
      <c r="AV81" s="515"/>
      <c r="AW81" s="515"/>
      <c r="AX81" s="515"/>
      <c r="AY81" s="515"/>
      <c r="AZ81" s="515"/>
      <c r="BA81" s="515"/>
      <c r="BB81" s="515"/>
      <c r="BC81" s="515"/>
      <c r="BD81" s="515"/>
      <c r="BE81" s="515"/>
      <c r="BF81" s="515"/>
      <c r="BG81" s="515"/>
      <c r="BH81" s="515"/>
      <c r="BI81" s="515"/>
      <c r="BJ81" s="515"/>
      <c r="BK81" s="515"/>
      <c r="BL81" s="515"/>
      <c r="BM81" s="526"/>
    </row>
    <row r="82" spans="1:65" hidden="1">
      <c r="A82" s="515"/>
      <c r="B82" s="515"/>
      <c r="C82" s="515"/>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26"/>
      <c r="AG82" s="526"/>
      <c r="AI82" s="515"/>
      <c r="AJ82" s="515"/>
      <c r="AK82" s="515"/>
      <c r="AL82" s="515"/>
      <c r="AM82" s="515"/>
      <c r="AN82" s="515"/>
      <c r="AO82" s="515"/>
      <c r="AP82" s="515"/>
      <c r="AQ82" s="515"/>
      <c r="AR82" s="515"/>
      <c r="AS82" s="515"/>
      <c r="AT82" s="515"/>
      <c r="AU82" s="515"/>
      <c r="AV82" s="515"/>
      <c r="AW82" s="515"/>
      <c r="AX82" s="515"/>
      <c r="AY82" s="515"/>
      <c r="AZ82" s="515"/>
      <c r="BA82" s="515"/>
      <c r="BB82" s="515"/>
      <c r="BC82" s="515"/>
      <c r="BD82" s="515"/>
      <c r="BE82" s="515"/>
      <c r="BF82" s="515"/>
      <c r="BG82" s="515"/>
      <c r="BH82" s="515"/>
      <c r="BI82" s="515"/>
      <c r="BJ82" s="515"/>
      <c r="BK82" s="515"/>
      <c r="BL82" s="515"/>
      <c r="BM82" s="526"/>
    </row>
    <row r="83" spans="1:65" hidden="1">
      <c r="A83" s="515"/>
      <c r="B83" s="515"/>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26"/>
      <c r="AG83" s="526"/>
      <c r="AI83" s="515"/>
      <c r="AJ83" s="515"/>
      <c r="AK83" s="515"/>
      <c r="AL83" s="515"/>
      <c r="AM83" s="515"/>
      <c r="AN83" s="515"/>
      <c r="AO83" s="515"/>
      <c r="AP83" s="515"/>
      <c r="AQ83" s="515"/>
      <c r="AR83" s="515"/>
      <c r="AS83" s="515"/>
      <c r="AT83" s="515"/>
      <c r="AU83" s="515"/>
      <c r="AV83" s="515"/>
      <c r="AW83" s="515"/>
      <c r="AX83" s="515"/>
      <c r="AY83" s="515"/>
      <c r="AZ83" s="515"/>
      <c r="BA83" s="515"/>
      <c r="BB83" s="515"/>
      <c r="BC83" s="515"/>
      <c r="BD83" s="515"/>
      <c r="BE83" s="515"/>
      <c r="BF83" s="515"/>
      <c r="BG83" s="515"/>
      <c r="BH83" s="515"/>
      <c r="BI83" s="515"/>
      <c r="BJ83" s="515"/>
      <c r="BK83" s="515"/>
      <c r="BL83" s="515"/>
      <c r="BM83" s="526"/>
    </row>
    <row r="84" spans="1:65" hidden="1">
      <c r="A84" s="515"/>
      <c r="B84" s="515"/>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26"/>
      <c r="AG84" s="526"/>
      <c r="AI84" s="515"/>
      <c r="AJ84" s="515"/>
      <c r="AK84" s="515"/>
      <c r="AL84" s="515"/>
      <c r="AM84" s="515"/>
      <c r="AN84" s="515"/>
      <c r="AO84" s="515"/>
      <c r="AP84" s="515"/>
      <c r="AQ84" s="515"/>
      <c r="AR84" s="515"/>
      <c r="AS84" s="515"/>
      <c r="AT84" s="515"/>
      <c r="AU84" s="515"/>
      <c r="AV84" s="515"/>
      <c r="AW84" s="515"/>
      <c r="AX84" s="515"/>
      <c r="AY84" s="515"/>
      <c r="AZ84" s="515"/>
      <c r="BA84" s="515"/>
      <c r="BB84" s="515"/>
      <c r="BC84" s="515"/>
      <c r="BD84" s="515"/>
      <c r="BE84" s="515"/>
      <c r="BF84" s="515"/>
      <c r="BG84" s="515"/>
      <c r="BH84" s="515"/>
      <c r="BI84" s="515"/>
      <c r="BJ84" s="515"/>
      <c r="BK84" s="515"/>
      <c r="BL84" s="515"/>
      <c r="BM84" s="526"/>
    </row>
    <row r="85" spans="1:65" hidden="1">
      <c r="A85" s="515"/>
      <c r="B85" s="515"/>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26"/>
      <c r="AG85" s="526"/>
      <c r="AI85" s="515"/>
      <c r="AJ85" s="515"/>
      <c r="AK85" s="515"/>
      <c r="AL85" s="515"/>
      <c r="AM85" s="515"/>
      <c r="AN85" s="515"/>
      <c r="AO85" s="515"/>
      <c r="AP85" s="515"/>
      <c r="AQ85" s="515"/>
      <c r="AR85" s="515"/>
      <c r="AS85" s="515"/>
      <c r="AT85" s="515"/>
      <c r="AU85" s="515"/>
      <c r="AV85" s="515"/>
      <c r="AW85" s="515"/>
      <c r="AX85" s="515"/>
      <c r="AY85" s="515"/>
      <c r="AZ85" s="515"/>
      <c r="BA85" s="515"/>
      <c r="BB85" s="515"/>
      <c r="BC85" s="515"/>
      <c r="BD85" s="515"/>
      <c r="BE85" s="515"/>
      <c r="BF85" s="515"/>
      <c r="BG85" s="515"/>
      <c r="BH85" s="515"/>
      <c r="BI85" s="515"/>
      <c r="BJ85" s="515"/>
      <c r="BK85" s="515"/>
      <c r="BL85" s="515"/>
      <c r="BM85" s="526"/>
    </row>
    <row r="86" spans="1:65" ht="14.4" hidden="1">
      <c r="A86" s="515"/>
      <c r="B86" s="515"/>
      <c r="C86" s="587" t="s">
        <v>130</v>
      </c>
      <c r="D86" s="587"/>
      <c r="E86" s="587"/>
      <c r="F86" s="587"/>
      <c r="G86" s="587"/>
      <c r="H86" s="587"/>
      <c r="I86" s="595"/>
      <c r="J86" s="595"/>
      <c r="K86" s="595"/>
      <c r="L86" s="595"/>
      <c r="M86" s="595"/>
      <c r="N86" s="595"/>
      <c r="O86" s="595"/>
      <c r="P86" s="595"/>
      <c r="Q86" s="595"/>
      <c r="R86" s="595"/>
      <c r="S86" s="595"/>
      <c r="T86" s="595"/>
      <c r="U86" s="595"/>
      <c r="V86" s="595"/>
      <c r="W86" s="595"/>
      <c r="X86" s="595"/>
      <c r="Y86" s="595"/>
      <c r="Z86" s="595"/>
      <c r="AA86" s="595"/>
      <c r="AB86" s="595"/>
      <c r="AC86" s="515"/>
      <c r="AD86" s="515"/>
      <c r="AE86" s="515"/>
      <c r="AF86" s="526"/>
      <c r="AG86" s="526"/>
      <c r="AI86" s="515"/>
      <c r="AJ86" s="587" t="s">
        <v>130</v>
      </c>
      <c r="AK86" s="587"/>
      <c r="AL86" s="587"/>
      <c r="AM86" s="587"/>
      <c r="AN86" s="587"/>
      <c r="AO86" s="587"/>
      <c r="AP86" s="595"/>
      <c r="AQ86" s="595"/>
      <c r="AR86" s="595"/>
      <c r="AS86" s="595"/>
      <c r="AT86" s="595"/>
      <c r="AU86" s="595"/>
      <c r="AV86" s="595"/>
      <c r="AW86" s="595"/>
      <c r="AX86" s="595"/>
      <c r="AY86" s="595"/>
      <c r="AZ86" s="595"/>
      <c r="BA86" s="595"/>
      <c r="BB86" s="595"/>
      <c r="BC86" s="595"/>
      <c r="BD86" s="595"/>
      <c r="BE86" s="595"/>
      <c r="BF86" s="595"/>
      <c r="BG86" s="595"/>
      <c r="BH86" s="595"/>
      <c r="BI86" s="595"/>
      <c r="BJ86" s="515"/>
      <c r="BK86" s="515"/>
      <c r="BL86" s="515"/>
      <c r="BM86" s="526"/>
    </row>
    <row r="87" spans="1:65" hidden="1">
      <c r="A87" s="515"/>
      <c r="B87" s="515"/>
      <c r="C87" s="588" t="s">
        <v>131</v>
      </c>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28"/>
      <c r="AD87" s="515"/>
      <c r="AE87" s="515"/>
      <c r="AF87" s="526"/>
      <c r="AG87" s="526"/>
      <c r="AI87" s="515"/>
      <c r="AJ87" s="588" t="s">
        <v>131</v>
      </c>
      <c r="AK87" s="588"/>
      <c r="AL87" s="588"/>
      <c r="AM87" s="588"/>
      <c r="AN87" s="588"/>
      <c r="AO87" s="588"/>
      <c r="AP87" s="588"/>
      <c r="AQ87" s="588"/>
      <c r="AR87" s="588"/>
      <c r="AS87" s="588"/>
      <c r="AT87" s="588"/>
      <c r="AU87" s="588"/>
      <c r="AV87" s="588"/>
      <c r="AW87" s="588"/>
      <c r="AX87" s="588"/>
      <c r="AY87" s="588"/>
      <c r="AZ87" s="588"/>
      <c r="BA87" s="588"/>
      <c r="BB87" s="588"/>
      <c r="BC87" s="588"/>
      <c r="BD87" s="588"/>
      <c r="BE87" s="588"/>
      <c r="BF87" s="588"/>
      <c r="BG87" s="588"/>
      <c r="BH87" s="588"/>
      <c r="BI87" s="588"/>
      <c r="BJ87" s="528"/>
      <c r="BK87" s="515"/>
      <c r="BL87" s="515"/>
      <c r="BM87" s="526"/>
    </row>
    <row r="88" spans="1:65" hidden="1">
      <c r="A88" s="515"/>
      <c r="B88" s="515"/>
      <c r="C88" s="588" t="s">
        <v>132</v>
      </c>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28"/>
      <c r="AD88" s="515"/>
      <c r="AE88" s="515"/>
      <c r="AF88" s="526"/>
      <c r="AG88" s="526"/>
      <c r="AI88" s="515"/>
      <c r="AJ88" s="588" t="s">
        <v>132</v>
      </c>
      <c r="AK88" s="588"/>
      <c r="AL88" s="588"/>
      <c r="AM88" s="588"/>
      <c r="AN88" s="588"/>
      <c r="AO88" s="588"/>
      <c r="AP88" s="588"/>
      <c r="AQ88" s="588"/>
      <c r="AR88" s="588"/>
      <c r="AS88" s="588"/>
      <c r="AT88" s="588"/>
      <c r="AU88" s="588"/>
      <c r="AV88" s="588"/>
      <c r="AW88" s="588"/>
      <c r="AX88" s="588"/>
      <c r="AY88" s="588"/>
      <c r="AZ88" s="588"/>
      <c r="BA88" s="588"/>
      <c r="BB88" s="588"/>
      <c r="BC88" s="588"/>
      <c r="BD88" s="588"/>
      <c r="BE88" s="588"/>
      <c r="BF88" s="588"/>
      <c r="BG88" s="588"/>
      <c r="BH88" s="588"/>
      <c r="BI88" s="588"/>
      <c r="BJ88" s="528"/>
      <c r="BK88" s="515"/>
      <c r="BL88" s="515"/>
      <c r="BM88" s="526"/>
    </row>
    <row r="89" spans="1:65" hidden="1">
      <c r="A89" s="515"/>
      <c r="B89" s="515"/>
      <c r="C89" s="589"/>
      <c r="D89" s="589"/>
      <c r="E89" s="589"/>
      <c r="F89" s="589"/>
      <c r="G89" s="589"/>
      <c r="H89" s="589"/>
      <c r="I89" s="515"/>
      <c r="J89" s="515"/>
      <c r="K89" s="515"/>
      <c r="L89" s="515"/>
      <c r="M89" s="515"/>
      <c r="N89" s="515"/>
      <c r="O89" s="515"/>
      <c r="P89" s="515"/>
      <c r="Q89" s="515"/>
      <c r="R89" s="515"/>
      <c r="S89" s="515"/>
      <c r="T89" s="515"/>
      <c r="U89" s="515"/>
      <c r="V89" s="515"/>
      <c r="W89" s="515"/>
      <c r="X89" s="515"/>
      <c r="Y89" s="515"/>
      <c r="Z89" s="515"/>
      <c r="AA89" s="515"/>
      <c r="AB89" s="515"/>
      <c r="AC89" s="515"/>
      <c r="AD89" s="515"/>
      <c r="AE89" s="515"/>
      <c r="AF89" s="526"/>
      <c r="AG89" s="526"/>
      <c r="AI89" s="515"/>
      <c r="AJ89" s="589"/>
      <c r="AK89" s="589"/>
      <c r="AL89" s="589"/>
      <c r="AM89" s="589"/>
      <c r="AN89" s="589"/>
      <c r="AO89" s="589"/>
      <c r="AP89" s="515"/>
      <c r="AQ89" s="515"/>
      <c r="AR89" s="515"/>
      <c r="AS89" s="515"/>
      <c r="AT89" s="515"/>
      <c r="AU89" s="515"/>
      <c r="AV89" s="515"/>
      <c r="AW89" s="515"/>
      <c r="AX89" s="515"/>
      <c r="AY89" s="515"/>
      <c r="AZ89" s="515"/>
      <c r="BA89" s="515"/>
      <c r="BB89" s="515"/>
      <c r="BC89" s="515"/>
      <c r="BD89" s="515"/>
      <c r="BE89" s="515"/>
      <c r="BF89" s="515"/>
      <c r="BG89" s="515"/>
      <c r="BH89" s="515"/>
      <c r="BI89" s="515"/>
      <c r="BJ89" s="515"/>
      <c r="BK89" s="515"/>
      <c r="BL89" s="515"/>
      <c r="BM89" s="526"/>
    </row>
    <row r="90" spans="1:65" ht="13.5" hidden="1" customHeight="1">
      <c r="A90" s="515"/>
      <c r="B90" s="515"/>
      <c r="C90" s="986"/>
      <c r="D90" s="585"/>
      <c r="E90" s="585"/>
      <c r="F90" s="585"/>
      <c r="G90" s="585"/>
      <c r="H90" s="585"/>
      <c r="I90" s="979"/>
      <c r="J90" s="979"/>
      <c r="K90" s="979"/>
      <c r="L90" s="979"/>
      <c r="M90" s="979"/>
      <c r="N90" s="979"/>
      <c r="O90" s="979"/>
      <c r="P90" s="979"/>
      <c r="Q90" s="979"/>
      <c r="R90" s="979"/>
      <c r="S90" s="979"/>
      <c r="T90" s="979"/>
      <c r="U90" s="979"/>
      <c r="V90" s="979"/>
      <c r="W90" s="979"/>
      <c r="X90" s="979"/>
      <c r="Y90" s="979"/>
      <c r="Z90" s="979"/>
      <c r="AA90" s="979"/>
      <c r="AB90" s="979"/>
      <c r="AC90" s="979"/>
      <c r="AD90" s="515"/>
      <c r="AE90" s="515"/>
      <c r="AF90" s="526"/>
      <c r="AG90" s="526"/>
      <c r="AI90" s="515"/>
      <c r="AJ90" s="986"/>
      <c r="AK90" s="728"/>
      <c r="AL90" s="728"/>
      <c r="AM90" s="728"/>
      <c r="AN90" s="728"/>
      <c r="AO90" s="728"/>
      <c r="AP90" s="979"/>
      <c r="AQ90" s="979"/>
      <c r="AR90" s="979"/>
      <c r="AS90" s="979"/>
      <c r="AT90" s="979"/>
      <c r="AU90" s="979"/>
      <c r="AV90" s="979"/>
      <c r="AW90" s="979"/>
      <c r="AX90" s="979"/>
      <c r="AY90" s="979"/>
      <c r="AZ90" s="979"/>
      <c r="BA90" s="979"/>
      <c r="BB90" s="979"/>
      <c r="BC90" s="979"/>
      <c r="BD90" s="979"/>
      <c r="BE90" s="979"/>
      <c r="BF90" s="979"/>
      <c r="BG90" s="979"/>
      <c r="BH90" s="979"/>
      <c r="BI90" s="979"/>
      <c r="BJ90" s="979"/>
      <c r="BK90" s="515"/>
      <c r="BL90" s="515"/>
      <c r="BM90" s="526"/>
    </row>
    <row r="91" spans="1:65" ht="13.5" hidden="1" customHeight="1">
      <c r="A91" s="515"/>
      <c r="B91" s="515"/>
      <c r="C91" s="986"/>
      <c r="D91" s="585"/>
      <c r="E91" s="585"/>
      <c r="F91" s="585"/>
      <c r="G91" s="585"/>
      <c r="H91" s="585"/>
      <c r="I91" s="525"/>
      <c r="J91" s="525"/>
      <c r="K91" s="525"/>
      <c r="L91" s="525"/>
      <c r="M91" s="525"/>
      <c r="N91" s="525"/>
      <c r="O91" s="525"/>
      <c r="P91" s="525"/>
      <c r="Q91" s="525"/>
      <c r="R91" s="525"/>
      <c r="S91" s="525"/>
      <c r="T91" s="525"/>
      <c r="U91" s="525"/>
      <c r="V91" s="525"/>
      <c r="W91" s="525"/>
      <c r="X91" s="525"/>
      <c r="Y91" s="525"/>
      <c r="Z91" s="525"/>
      <c r="AA91" s="525"/>
      <c r="AB91" s="525"/>
      <c r="AC91" s="525"/>
      <c r="AD91" s="515"/>
      <c r="AE91" s="515"/>
      <c r="AF91" s="526"/>
      <c r="AG91" s="526"/>
      <c r="AI91" s="515"/>
      <c r="AJ91" s="986"/>
      <c r="AK91" s="728"/>
      <c r="AL91" s="728"/>
      <c r="AM91" s="728"/>
      <c r="AN91" s="728"/>
      <c r="AO91" s="728"/>
      <c r="AP91" s="726"/>
      <c r="AQ91" s="726"/>
      <c r="AR91" s="726"/>
      <c r="AS91" s="726"/>
      <c r="AT91" s="726"/>
      <c r="AU91" s="726"/>
      <c r="AV91" s="726"/>
      <c r="AW91" s="726"/>
      <c r="AX91" s="726"/>
      <c r="AY91" s="726"/>
      <c r="AZ91" s="726"/>
      <c r="BA91" s="726"/>
      <c r="BB91" s="726"/>
      <c r="BC91" s="726"/>
      <c r="BD91" s="726"/>
      <c r="BE91" s="726"/>
      <c r="BF91" s="726"/>
      <c r="BG91" s="726"/>
      <c r="BH91" s="726"/>
      <c r="BI91" s="726"/>
      <c r="BJ91" s="726"/>
      <c r="BK91" s="515"/>
      <c r="BL91" s="515"/>
      <c r="BM91" s="526"/>
    </row>
    <row r="92" spans="1:65" ht="14.4" hidden="1" customHeight="1">
      <c r="A92" s="515"/>
      <c r="B92" s="515"/>
      <c r="C92" s="986"/>
      <c r="D92" s="585"/>
      <c r="E92" s="585"/>
      <c r="F92" s="585"/>
      <c r="G92" s="585"/>
      <c r="H92" s="585"/>
      <c r="I92" s="987"/>
      <c r="J92" s="987"/>
      <c r="K92" s="987"/>
      <c r="L92" s="987"/>
      <c r="M92" s="987"/>
      <c r="N92" s="987"/>
      <c r="O92" s="987"/>
      <c r="P92" s="987"/>
      <c r="Q92" s="987"/>
      <c r="R92" s="987"/>
      <c r="S92" s="987"/>
      <c r="T92" s="987"/>
      <c r="U92" s="987"/>
      <c r="V92" s="987"/>
      <c r="W92" s="987"/>
      <c r="X92" s="987"/>
      <c r="Y92" s="987"/>
      <c r="Z92" s="987"/>
      <c r="AA92" s="987"/>
      <c r="AB92" s="987"/>
      <c r="AC92" s="987"/>
      <c r="AD92" s="515"/>
      <c r="AE92" s="515"/>
      <c r="AF92" s="526"/>
      <c r="AG92" s="526"/>
      <c r="AI92" s="515"/>
      <c r="AJ92" s="986"/>
      <c r="AK92" s="728"/>
      <c r="AL92" s="728"/>
      <c r="AM92" s="728"/>
      <c r="AN92" s="728"/>
      <c r="AO92" s="728"/>
      <c r="AP92" s="987"/>
      <c r="AQ92" s="987"/>
      <c r="AR92" s="987"/>
      <c r="AS92" s="987"/>
      <c r="AT92" s="987"/>
      <c r="AU92" s="987"/>
      <c r="AV92" s="987"/>
      <c r="AW92" s="987"/>
      <c r="AX92" s="987"/>
      <c r="AY92" s="987"/>
      <c r="AZ92" s="987"/>
      <c r="BA92" s="987"/>
      <c r="BB92" s="987"/>
      <c r="BC92" s="987"/>
      <c r="BD92" s="987"/>
      <c r="BE92" s="987"/>
      <c r="BF92" s="987"/>
      <c r="BG92" s="987"/>
      <c r="BH92" s="987"/>
      <c r="BI92" s="987"/>
      <c r="BJ92" s="987"/>
      <c r="BK92" s="515"/>
      <c r="BL92" s="515"/>
      <c r="BM92" s="526"/>
    </row>
    <row r="93" spans="1:65" ht="13.5" hidden="1" customHeight="1">
      <c r="A93" s="515"/>
      <c r="B93" s="515"/>
      <c r="C93" s="986"/>
      <c r="D93" s="585"/>
      <c r="E93" s="585"/>
      <c r="F93" s="585"/>
      <c r="G93" s="585"/>
      <c r="H93" s="585"/>
      <c r="I93" s="987"/>
      <c r="J93" s="987"/>
      <c r="K93" s="987"/>
      <c r="L93" s="987"/>
      <c r="M93" s="987"/>
      <c r="N93" s="987"/>
      <c r="O93" s="987"/>
      <c r="P93" s="987"/>
      <c r="Q93" s="987"/>
      <c r="R93" s="987"/>
      <c r="S93" s="987"/>
      <c r="T93" s="987"/>
      <c r="U93" s="987"/>
      <c r="V93" s="987"/>
      <c r="W93" s="987"/>
      <c r="X93" s="987"/>
      <c r="Y93" s="987"/>
      <c r="Z93" s="987"/>
      <c r="AA93" s="987"/>
      <c r="AB93" s="987"/>
      <c r="AC93" s="987"/>
      <c r="AD93" s="515"/>
      <c r="AE93" s="515"/>
      <c r="AF93" s="526"/>
      <c r="AG93" s="526"/>
      <c r="AI93" s="515"/>
      <c r="AJ93" s="986"/>
      <c r="AK93" s="728"/>
      <c r="AL93" s="728"/>
      <c r="AM93" s="728"/>
      <c r="AN93" s="728"/>
      <c r="AO93" s="728"/>
      <c r="AP93" s="987"/>
      <c r="AQ93" s="987"/>
      <c r="AR93" s="987"/>
      <c r="AS93" s="987"/>
      <c r="AT93" s="987"/>
      <c r="AU93" s="987"/>
      <c r="AV93" s="987"/>
      <c r="AW93" s="987"/>
      <c r="AX93" s="987"/>
      <c r="AY93" s="987"/>
      <c r="AZ93" s="987"/>
      <c r="BA93" s="987"/>
      <c r="BB93" s="987"/>
      <c r="BC93" s="987"/>
      <c r="BD93" s="987"/>
      <c r="BE93" s="987"/>
      <c r="BF93" s="987"/>
      <c r="BG93" s="987"/>
      <c r="BH93" s="987"/>
      <c r="BI93" s="987"/>
      <c r="BJ93" s="987"/>
      <c r="BK93" s="515"/>
      <c r="BL93" s="515"/>
      <c r="BM93" s="526"/>
    </row>
    <row r="94" spans="1:65" ht="13.5" hidden="1" customHeight="1">
      <c r="A94" s="515"/>
      <c r="B94" s="515"/>
      <c r="C94" s="986"/>
      <c r="D94" s="585"/>
      <c r="E94" s="585"/>
      <c r="F94" s="585"/>
      <c r="G94" s="585"/>
      <c r="H94" s="585"/>
      <c r="I94" s="988"/>
      <c r="J94" s="988"/>
      <c r="K94" s="988"/>
      <c r="L94" s="988"/>
      <c r="M94" s="988"/>
      <c r="N94" s="988"/>
      <c r="O94" s="988"/>
      <c r="P94" s="988"/>
      <c r="Q94" s="988"/>
      <c r="R94" s="988"/>
      <c r="S94" s="988"/>
      <c r="T94" s="988"/>
      <c r="U94" s="988"/>
      <c r="V94" s="988"/>
      <c r="W94" s="988"/>
      <c r="X94" s="988"/>
      <c r="Y94" s="988"/>
      <c r="Z94" s="988"/>
      <c r="AA94" s="988"/>
      <c r="AB94" s="988"/>
      <c r="AC94" s="988"/>
      <c r="AD94" s="515"/>
      <c r="AE94" s="515"/>
      <c r="AF94" s="526"/>
      <c r="AG94" s="526"/>
      <c r="AI94" s="515"/>
      <c r="AJ94" s="986"/>
      <c r="AK94" s="728"/>
      <c r="AL94" s="728"/>
      <c r="AM94" s="728"/>
      <c r="AN94" s="728"/>
      <c r="AO94" s="728"/>
      <c r="AP94" s="988"/>
      <c r="AQ94" s="988"/>
      <c r="AR94" s="988"/>
      <c r="AS94" s="988"/>
      <c r="AT94" s="988"/>
      <c r="AU94" s="988"/>
      <c r="AV94" s="988"/>
      <c r="AW94" s="988"/>
      <c r="AX94" s="988"/>
      <c r="AY94" s="988"/>
      <c r="AZ94" s="988"/>
      <c r="BA94" s="988"/>
      <c r="BB94" s="988"/>
      <c r="BC94" s="988"/>
      <c r="BD94" s="988"/>
      <c r="BE94" s="988"/>
      <c r="BF94" s="988"/>
      <c r="BG94" s="988"/>
      <c r="BH94" s="988"/>
      <c r="BI94" s="988"/>
      <c r="BJ94" s="988"/>
      <c r="BK94" s="515"/>
      <c r="BL94" s="515"/>
      <c r="BM94" s="526"/>
    </row>
    <row r="95" spans="1:65" ht="13.5" hidden="1" customHeight="1">
      <c r="A95" s="515"/>
      <c r="B95" s="515"/>
      <c r="C95" s="986"/>
      <c r="D95" s="585"/>
      <c r="E95" s="585"/>
      <c r="F95" s="585"/>
      <c r="G95" s="585"/>
      <c r="H95" s="585"/>
      <c r="I95" s="989"/>
      <c r="J95" s="989"/>
      <c r="K95" s="989"/>
      <c r="L95" s="989"/>
      <c r="M95" s="989"/>
      <c r="N95" s="989"/>
      <c r="O95" s="989"/>
      <c r="P95" s="989"/>
      <c r="Q95" s="989"/>
      <c r="R95" s="989"/>
      <c r="S95" s="989"/>
      <c r="T95" s="989"/>
      <c r="U95" s="989"/>
      <c r="V95" s="989"/>
      <c r="W95" s="989"/>
      <c r="X95" s="989"/>
      <c r="Y95" s="989"/>
      <c r="Z95" s="989"/>
      <c r="AA95" s="989"/>
      <c r="AB95" s="989"/>
      <c r="AC95" s="989"/>
      <c r="AD95" s="515"/>
      <c r="AE95" s="515"/>
      <c r="AF95" s="526"/>
      <c r="AG95" s="526"/>
      <c r="AI95" s="515"/>
      <c r="AJ95" s="986"/>
      <c r="AK95" s="728"/>
      <c r="AL95" s="728"/>
      <c r="AM95" s="728"/>
      <c r="AN95" s="728"/>
      <c r="AO95" s="728"/>
      <c r="AP95" s="989"/>
      <c r="AQ95" s="989"/>
      <c r="AR95" s="989"/>
      <c r="AS95" s="989"/>
      <c r="AT95" s="989"/>
      <c r="AU95" s="989"/>
      <c r="AV95" s="989"/>
      <c r="AW95" s="989"/>
      <c r="AX95" s="989"/>
      <c r="AY95" s="989"/>
      <c r="AZ95" s="989"/>
      <c r="BA95" s="989"/>
      <c r="BB95" s="989"/>
      <c r="BC95" s="989"/>
      <c r="BD95" s="989"/>
      <c r="BE95" s="989"/>
      <c r="BF95" s="989"/>
      <c r="BG95" s="989"/>
      <c r="BH95" s="989"/>
      <c r="BI95" s="989"/>
      <c r="BJ95" s="989"/>
      <c r="BK95" s="515"/>
      <c r="BL95" s="515"/>
      <c r="BM95" s="526"/>
    </row>
    <row r="96" spans="1:65" hidden="1">
      <c r="A96" s="515"/>
      <c r="B96" s="515"/>
      <c r="C96" s="590"/>
      <c r="D96" s="590"/>
      <c r="E96" s="590"/>
      <c r="F96" s="590"/>
      <c r="G96" s="590"/>
      <c r="H96" s="590"/>
      <c r="I96" s="88"/>
      <c r="J96" s="88"/>
      <c r="K96" s="88"/>
      <c r="L96" s="88"/>
      <c r="M96" s="88"/>
      <c r="N96" s="88"/>
      <c r="O96" s="88"/>
      <c r="P96" s="88"/>
      <c r="Q96" s="88"/>
      <c r="R96" s="88"/>
      <c r="S96" s="88"/>
      <c r="T96" s="88"/>
      <c r="U96" s="88"/>
      <c r="V96" s="561"/>
      <c r="W96" s="561"/>
      <c r="X96" s="561"/>
      <c r="Y96" s="561"/>
      <c r="Z96" s="561"/>
      <c r="AA96" s="561"/>
      <c r="AB96" s="561"/>
      <c r="AC96" s="561"/>
      <c r="AD96" s="515"/>
      <c r="AE96" s="515"/>
      <c r="AF96" s="526"/>
      <c r="AG96" s="526"/>
      <c r="AI96" s="515"/>
      <c r="AJ96" s="590"/>
      <c r="AK96" s="590"/>
      <c r="AL96" s="590"/>
      <c r="AM96" s="590"/>
      <c r="AN96" s="590"/>
      <c r="AO96" s="590"/>
      <c r="AP96" s="88"/>
      <c r="AQ96" s="88"/>
      <c r="AR96" s="88"/>
      <c r="AS96" s="88"/>
      <c r="AT96" s="88"/>
      <c r="AU96" s="88"/>
      <c r="AV96" s="88"/>
      <c r="AW96" s="88"/>
      <c r="AX96" s="88"/>
      <c r="AY96" s="88"/>
      <c r="AZ96" s="88"/>
      <c r="BA96" s="88"/>
      <c r="BB96" s="88"/>
      <c r="BC96" s="561"/>
      <c r="BD96" s="561"/>
      <c r="BE96" s="561"/>
      <c r="BF96" s="561"/>
      <c r="BG96" s="561"/>
      <c r="BH96" s="561"/>
      <c r="BI96" s="561"/>
      <c r="BJ96" s="561"/>
      <c r="BK96" s="515"/>
      <c r="BL96" s="515"/>
      <c r="BM96" s="526"/>
    </row>
    <row r="97" spans="1:65" ht="13.2" hidden="1" customHeight="1">
      <c r="A97" s="515"/>
      <c r="B97" s="515"/>
      <c r="C97" s="588" t="s">
        <v>133</v>
      </c>
      <c r="D97" s="588"/>
      <c r="E97" s="588"/>
      <c r="F97" s="588"/>
      <c r="G97" s="588"/>
      <c r="H97" s="588"/>
      <c r="I97" s="525"/>
      <c r="J97" s="525"/>
      <c r="K97" s="525"/>
      <c r="L97" s="525"/>
      <c r="M97" s="525"/>
      <c r="N97" s="525"/>
      <c r="O97" s="525"/>
      <c r="P97" s="525"/>
      <c r="Q97" s="525"/>
      <c r="R97" s="525"/>
      <c r="S97" s="525"/>
      <c r="T97" s="525"/>
      <c r="U97" s="525"/>
      <c r="V97" s="583"/>
      <c r="W97" s="583"/>
      <c r="X97" s="583"/>
      <c r="Y97" s="583"/>
      <c r="Z97" s="583"/>
      <c r="AA97" s="583"/>
      <c r="AB97" s="583"/>
      <c r="AC97" s="583"/>
      <c r="AD97" s="515"/>
      <c r="AE97" s="515"/>
      <c r="AF97" s="526"/>
      <c r="AG97" s="526"/>
      <c r="AI97" s="515"/>
      <c r="AJ97" s="588" t="s">
        <v>133</v>
      </c>
      <c r="AK97" s="588"/>
      <c r="AL97" s="588"/>
      <c r="AM97" s="588"/>
      <c r="AN97" s="588"/>
      <c r="AO97" s="588"/>
      <c r="AP97" s="726"/>
      <c r="AQ97" s="726"/>
      <c r="AR97" s="726"/>
      <c r="AS97" s="726"/>
      <c r="AT97" s="726"/>
      <c r="AU97" s="726"/>
      <c r="AV97" s="726"/>
      <c r="AW97" s="726"/>
      <c r="AX97" s="726"/>
      <c r="AY97" s="726"/>
      <c r="AZ97" s="726"/>
      <c r="BA97" s="726"/>
      <c r="BB97" s="726"/>
      <c r="BC97" s="583"/>
      <c r="BD97" s="583"/>
      <c r="BE97" s="583"/>
      <c r="BF97" s="583"/>
      <c r="BG97" s="583"/>
      <c r="BH97" s="583"/>
      <c r="BI97" s="583"/>
      <c r="BJ97" s="583"/>
      <c r="BK97" s="515"/>
      <c r="BL97" s="515"/>
      <c r="BM97" s="526"/>
    </row>
    <row r="98" spans="1:65" ht="13.5" hidden="1" customHeight="1">
      <c r="A98" s="515"/>
      <c r="B98" s="515"/>
      <c r="C98" s="990" t="s">
        <v>134</v>
      </c>
      <c r="D98" s="990"/>
      <c r="E98" s="990"/>
      <c r="F98" s="990"/>
      <c r="G98" s="990"/>
      <c r="H98" s="990"/>
      <c r="I98" s="990" t="s">
        <v>135</v>
      </c>
      <c r="J98" s="990"/>
      <c r="K98" s="990"/>
      <c r="L98" s="990"/>
      <c r="M98" s="990"/>
      <c r="N98" s="990"/>
      <c r="O98" s="990" t="s">
        <v>136</v>
      </c>
      <c r="P98" s="990"/>
      <c r="Q98" s="990"/>
      <c r="R98" s="990" t="s">
        <v>137</v>
      </c>
      <c r="S98" s="990"/>
      <c r="T98" s="990"/>
      <c r="U98" s="990" t="s">
        <v>138</v>
      </c>
      <c r="V98" s="990"/>
      <c r="W98" s="591"/>
      <c r="X98" s="591"/>
      <c r="Y98" s="591"/>
      <c r="Z98" s="591"/>
      <c r="AA98" s="591"/>
      <c r="AB98" s="990" t="s">
        <v>139</v>
      </c>
      <c r="AC98" s="990"/>
      <c r="AD98" s="515"/>
      <c r="AE98" s="515"/>
      <c r="AF98" s="526"/>
      <c r="AG98" s="526"/>
      <c r="AI98" s="515"/>
      <c r="AJ98" s="990" t="s">
        <v>134</v>
      </c>
      <c r="AK98" s="990"/>
      <c r="AL98" s="990"/>
      <c r="AM98" s="990"/>
      <c r="AN98" s="990"/>
      <c r="AO98" s="990"/>
      <c r="AP98" s="990" t="s">
        <v>135</v>
      </c>
      <c r="AQ98" s="990"/>
      <c r="AR98" s="990"/>
      <c r="AS98" s="990"/>
      <c r="AT98" s="990"/>
      <c r="AU98" s="990"/>
      <c r="AV98" s="990" t="s">
        <v>136</v>
      </c>
      <c r="AW98" s="990"/>
      <c r="AX98" s="990"/>
      <c r="AY98" s="990" t="s">
        <v>137</v>
      </c>
      <c r="AZ98" s="990"/>
      <c r="BA98" s="990"/>
      <c r="BB98" s="990" t="s">
        <v>138</v>
      </c>
      <c r="BC98" s="990"/>
      <c r="BD98" s="730"/>
      <c r="BE98" s="730"/>
      <c r="BF98" s="730"/>
      <c r="BG98" s="730"/>
      <c r="BH98" s="730"/>
      <c r="BI98" s="990" t="s">
        <v>139</v>
      </c>
      <c r="BJ98" s="990"/>
      <c r="BK98" s="515"/>
      <c r="BL98" s="515"/>
      <c r="BM98" s="526"/>
    </row>
    <row r="99" spans="1:65" ht="13.5" hidden="1" customHeight="1">
      <c r="A99" s="515"/>
      <c r="B99" s="515"/>
      <c r="C99" s="983"/>
      <c r="D99" s="983"/>
      <c r="E99" s="983"/>
      <c r="F99" s="983"/>
      <c r="G99" s="983"/>
      <c r="H99" s="983"/>
      <c r="I99" s="983"/>
      <c r="J99" s="983"/>
      <c r="K99" s="983"/>
      <c r="L99" s="983"/>
      <c r="M99" s="983"/>
      <c r="N99" s="983"/>
      <c r="O99" s="983"/>
      <c r="P99" s="983"/>
      <c r="Q99" s="983"/>
      <c r="R99" s="982"/>
      <c r="S99" s="982"/>
      <c r="T99" s="982"/>
      <c r="U99" s="982"/>
      <c r="V99" s="982"/>
      <c r="W99" s="596"/>
      <c r="X99" s="596"/>
      <c r="Y99" s="596"/>
      <c r="Z99" s="596"/>
      <c r="AA99" s="596"/>
      <c r="AB99" s="982"/>
      <c r="AC99" s="982"/>
      <c r="AD99" s="515"/>
      <c r="AE99" s="515"/>
      <c r="AF99" s="526"/>
      <c r="AG99" s="526"/>
      <c r="AI99" s="515"/>
      <c r="AJ99" s="983"/>
      <c r="AK99" s="983"/>
      <c r="AL99" s="983"/>
      <c r="AM99" s="983"/>
      <c r="AN99" s="983"/>
      <c r="AO99" s="983"/>
      <c r="AP99" s="983"/>
      <c r="AQ99" s="983"/>
      <c r="AR99" s="983"/>
      <c r="AS99" s="983"/>
      <c r="AT99" s="983"/>
      <c r="AU99" s="983"/>
      <c r="AV99" s="983"/>
      <c r="AW99" s="983"/>
      <c r="AX99" s="983"/>
      <c r="AY99" s="982"/>
      <c r="AZ99" s="982"/>
      <c r="BA99" s="982"/>
      <c r="BB99" s="982"/>
      <c r="BC99" s="982"/>
      <c r="BD99" s="729"/>
      <c r="BE99" s="729"/>
      <c r="BF99" s="729"/>
      <c r="BG99" s="729"/>
      <c r="BH99" s="729"/>
      <c r="BI99" s="982"/>
      <c r="BJ99" s="982"/>
      <c r="BK99" s="515"/>
      <c r="BL99" s="515"/>
      <c r="BM99" s="526"/>
    </row>
    <row r="100" spans="1:65" ht="13.5" hidden="1" customHeight="1">
      <c r="A100" s="515"/>
      <c r="B100" s="515"/>
      <c r="C100" s="983"/>
      <c r="D100" s="983"/>
      <c r="E100" s="983"/>
      <c r="F100" s="983"/>
      <c r="G100" s="983"/>
      <c r="H100" s="983"/>
      <c r="I100" s="983"/>
      <c r="J100" s="983"/>
      <c r="K100" s="983"/>
      <c r="L100" s="983"/>
      <c r="M100" s="983"/>
      <c r="N100" s="983"/>
      <c r="O100" s="983"/>
      <c r="P100" s="983"/>
      <c r="Q100" s="983"/>
      <c r="R100" s="982"/>
      <c r="S100" s="982"/>
      <c r="T100" s="982"/>
      <c r="U100" s="982"/>
      <c r="V100" s="982"/>
      <c r="W100" s="596"/>
      <c r="X100" s="596"/>
      <c r="Y100" s="596"/>
      <c r="Z100" s="596"/>
      <c r="AA100" s="596"/>
      <c r="AB100" s="982"/>
      <c r="AC100" s="982"/>
      <c r="AD100" s="515"/>
      <c r="AE100" s="515"/>
      <c r="AF100" s="526"/>
      <c r="AG100" s="526"/>
      <c r="AI100" s="515"/>
      <c r="AJ100" s="983"/>
      <c r="AK100" s="983"/>
      <c r="AL100" s="983"/>
      <c r="AM100" s="983"/>
      <c r="AN100" s="983"/>
      <c r="AO100" s="983"/>
      <c r="AP100" s="983"/>
      <c r="AQ100" s="983"/>
      <c r="AR100" s="983"/>
      <c r="AS100" s="983"/>
      <c r="AT100" s="983"/>
      <c r="AU100" s="983"/>
      <c r="AV100" s="983"/>
      <c r="AW100" s="983"/>
      <c r="AX100" s="983"/>
      <c r="AY100" s="982"/>
      <c r="AZ100" s="982"/>
      <c r="BA100" s="982"/>
      <c r="BB100" s="982"/>
      <c r="BC100" s="982"/>
      <c r="BD100" s="729"/>
      <c r="BE100" s="729"/>
      <c r="BF100" s="729"/>
      <c r="BG100" s="729"/>
      <c r="BH100" s="729"/>
      <c r="BI100" s="982"/>
      <c r="BJ100" s="982"/>
      <c r="BK100" s="515"/>
      <c r="BL100" s="515"/>
      <c r="BM100" s="526"/>
    </row>
    <row r="101" spans="1:65" ht="13.5" hidden="1" customHeight="1">
      <c r="A101" s="515"/>
      <c r="B101" s="515"/>
      <c r="C101" s="983"/>
      <c r="D101" s="983"/>
      <c r="E101" s="983"/>
      <c r="F101" s="983"/>
      <c r="G101" s="983"/>
      <c r="H101" s="983"/>
      <c r="I101" s="983"/>
      <c r="J101" s="983"/>
      <c r="K101" s="983"/>
      <c r="L101" s="983"/>
      <c r="M101" s="983"/>
      <c r="N101" s="983"/>
      <c r="O101" s="983"/>
      <c r="P101" s="983"/>
      <c r="Q101" s="983"/>
      <c r="R101" s="982"/>
      <c r="S101" s="982"/>
      <c r="T101" s="982"/>
      <c r="U101" s="982"/>
      <c r="V101" s="982"/>
      <c r="W101" s="596"/>
      <c r="X101" s="596"/>
      <c r="Y101" s="596"/>
      <c r="Z101" s="596"/>
      <c r="AA101" s="596"/>
      <c r="AB101" s="982"/>
      <c r="AC101" s="982"/>
      <c r="AD101" s="515"/>
      <c r="AE101" s="515"/>
      <c r="AF101" s="526"/>
      <c r="AG101" s="526"/>
      <c r="AI101" s="515"/>
      <c r="AJ101" s="983"/>
      <c r="AK101" s="983"/>
      <c r="AL101" s="983"/>
      <c r="AM101" s="983"/>
      <c r="AN101" s="983"/>
      <c r="AO101" s="983"/>
      <c r="AP101" s="983"/>
      <c r="AQ101" s="983"/>
      <c r="AR101" s="983"/>
      <c r="AS101" s="983"/>
      <c r="AT101" s="983"/>
      <c r="AU101" s="983"/>
      <c r="AV101" s="983"/>
      <c r="AW101" s="983"/>
      <c r="AX101" s="983"/>
      <c r="AY101" s="982"/>
      <c r="AZ101" s="982"/>
      <c r="BA101" s="982"/>
      <c r="BB101" s="982"/>
      <c r="BC101" s="982"/>
      <c r="BD101" s="729"/>
      <c r="BE101" s="729"/>
      <c r="BF101" s="729"/>
      <c r="BG101" s="729"/>
      <c r="BH101" s="729"/>
      <c r="BI101" s="982"/>
      <c r="BJ101" s="982"/>
      <c r="BK101" s="515"/>
      <c r="BL101" s="515"/>
      <c r="BM101" s="526"/>
    </row>
    <row r="102" spans="1:65" ht="13.5" hidden="1" customHeight="1">
      <c r="A102" s="515"/>
      <c r="B102" s="515"/>
      <c r="C102" s="983"/>
      <c r="D102" s="983"/>
      <c r="E102" s="983"/>
      <c r="F102" s="983"/>
      <c r="G102" s="983"/>
      <c r="H102" s="983"/>
      <c r="I102" s="983"/>
      <c r="J102" s="983"/>
      <c r="K102" s="983"/>
      <c r="L102" s="983"/>
      <c r="M102" s="983"/>
      <c r="N102" s="983"/>
      <c r="O102" s="983"/>
      <c r="P102" s="983"/>
      <c r="Q102" s="983"/>
      <c r="R102" s="982"/>
      <c r="S102" s="982"/>
      <c r="T102" s="982"/>
      <c r="U102" s="982"/>
      <c r="V102" s="982"/>
      <c r="W102" s="596"/>
      <c r="X102" s="596"/>
      <c r="Y102" s="596"/>
      <c r="Z102" s="596"/>
      <c r="AA102" s="596"/>
      <c r="AB102" s="982"/>
      <c r="AC102" s="982"/>
      <c r="AD102" s="515"/>
      <c r="AE102" s="515"/>
      <c r="AF102" s="526"/>
      <c r="AG102" s="526"/>
      <c r="AI102" s="515"/>
      <c r="AJ102" s="983"/>
      <c r="AK102" s="983"/>
      <c r="AL102" s="983"/>
      <c r="AM102" s="983"/>
      <c r="AN102" s="983"/>
      <c r="AO102" s="983"/>
      <c r="AP102" s="983"/>
      <c r="AQ102" s="983"/>
      <c r="AR102" s="983"/>
      <c r="AS102" s="983"/>
      <c r="AT102" s="983"/>
      <c r="AU102" s="983"/>
      <c r="AV102" s="983"/>
      <c r="AW102" s="983"/>
      <c r="AX102" s="983"/>
      <c r="AY102" s="982"/>
      <c r="AZ102" s="982"/>
      <c r="BA102" s="982"/>
      <c r="BB102" s="982"/>
      <c r="BC102" s="982"/>
      <c r="BD102" s="729"/>
      <c r="BE102" s="729"/>
      <c r="BF102" s="729"/>
      <c r="BG102" s="729"/>
      <c r="BH102" s="729"/>
      <c r="BI102" s="982"/>
      <c r="BJ102" s="982"/>
      <c r="BK102" s="515"/>
      <c r="BL102" s="515"/>
      <c r="BM102" s="526"/>
    </row>
    <row r="103" spans="1:65" ht="13.5" hidden="1" customHeight="1">
      <c r="A103" s="515"/>
      <c r="B103" s="515"/>
      <c r="C103" s="983"/>
      <c r="D103" s="983"/>
      <c r="E103" s="983"/>
      <c r="F103" s="983"/>
      <c r="G103" s="983"/>
      <c r="H103" s="983"/>
      <c r="I103" s="983"/>
      <c r="J103" s="983"/>
      <c r="K103" s="983"/>
      <c r="L103" s="983"/>
      <c r="M103" s="983"/>
      <c r="N103" s="983"/>
      <c r="O103" s="983"/>
      <c r="P103" s="983"/>
      <c r="Q103" s="983"/>
      <c r="R103" s="982"/>
      <c r="S103" s="982"/>
      <c r="T103" s="982"/>
      <c r="U103" s="982"/>
      <c r="V103" s="982"/>
      <c r="W103" s="596"/>
      <c r="X103" s="596"/>
      <c r="Y103" s="596"/>
      <c r="Z103" s="596"/>
      <c r="AA103" s="596"/>
      <c r="AB103" s="982"/>
      <c r="AC103" s="982"/>
      <c r="AD103" s="515"/>
      <c r="AE103" s="515"/>
      <c r="AF103" s="526"/>
      <c r="AG103" s="526"/>
      <c r="AI103" s="515"/>
      <c r="AJ103" s="983"/>
      <c r="AK103" s="983"/>
      <c r="AL103" s="983"/>
      <c r="AM103" s="983"/>
      <c r="AN103" s="983"/>
      <c r="AO103" s="983"/>
      <c r="AP103" s="983"/>
      <c r="AQ103" s="983"/>
      <c r="AR103" s="983"/>
      <c r="AS103" s="983"/>
      <c r="AT103" s="983"/>
      <c r="AU103" s="983"/>
      <c r="AV103" s="983"/>
      <c r="AW103" s="983"/>
      <c r="AX103" s="983"/>
      <c r="AY103" s="982"/>
      <c r="AZ103" s="982"/>
      <c r="BA103" s="982"/>
      <c r="BB103" s="982"/>
      <c r="BC103" s="982"/>
      <c r="BD103" s="729"/>
      <c r="BE103" s="729"/>
      <c r="BF103" s="729"/>
      <c r="BG103" s="729"/>
      <c r="BH103" s="729"/>
      <c r="BI103" s="982"/>
      <c r="BJ103" s="982"/>
      <c r="BK103" s="515"/>
      <c r="BL103" s="515"/>
      <c r="BM103" s="526"/>
    </row>
    <row r="104" spans="1:65" ht="13.5" hidden="1" customHeight="1">
      <c r="A104" s="515"/>
      <c r="B104" s="515"/>
      <c r="C104" s="983"/>
      <c r="D104" s="983"/>
      <c r="E104" s="983"/>
      <c r="F104" s="983"/>
      <c r="G104" s="983"/>
      <c r="H104" s="983"/>
      <c r="I104" s="983"/>
      <c r="J104" s="983"/>
      <c r="K104" s="983"/>
      <c r="L104" s="983"/>
      <c r="M104" s="983"/>
      <c r="N104" s="983"/>
      <c r="O104" s="983"/>
      <c r="P104" s="983"/>
      <c r="Q104" s="983"/>
      <c r="R104" s="982"/>
      <c r="S104" s="982"/>
      <c r="T104" s="982"/>
      <c r="U104" s="982"/>
      <c r="V104" s="982"/>
      <c r="W104" s="596"/>
      <c r="X104" s="596"/>
      <c r="Y104" s="596"/>
      <c r="Z104" s="596"/>
      <c r="AA104" s="596"/>
      <c r="AB104" s="982"/>
      <c r="AC104" s="982"/>
      <c r="AD104" s="515"/>
      <c r="AE104" s="515"/>
      <c r="AF104" s="526"/>
      <c r="AG104" s="526"/>
      <c r="AI104" s="515"/>
      <c r="AJ104" s="983"/>
      <c r="AK104" s="983"/>
      <c r="AL104" s="983"/>
      <c r="AM104" s="983"/>
      <c r="AN104" s="983"/>
      <c r="AO104" s="983"/>
      <c r="AP104" s="983"/>
      <c r="AQ104" s="983"/>
      <c r="AR104" s="983"/>
      <c r="AS104" s="983"/>
      <c r="AT104" s="983"/>
      <c r="AU104" s="983"/>
      <c r="AV104" s="983"/>
      <c r="AW104" s="983"/>
      <c r="AX104" s="983"/>
      <c r="AY104" s="982"/>
      <c r="AZ104" s="982"/>
      <c r="BA104" s="982"/>
      <c r="BB104" s="982"/>
      <c r="BC104" s="982"/>
      <c r="BD104" s="729"/>
      <c r="BE104" s="729"/>
      <c r="BF104" s="729"/>
      <c r="BG104" s="729"/>
      <c r="BH104" s="729"/>
      <c r="BI104" s="982"/>
      <c r="BJ104" s="982"/>
      <c r="BK104" s="515"/>
      <c r="BL104" s="515"/>
      <c r="BM104" s="526"/>
    </row>
    <row r="105" spans="1:65" ht="13.5" hidden="1" customHeight="1">
      <c r="A105" s="515"/>
      <c r="B105" s="515"/>
      <c r="C105" s="983"/>
      <c r="D105" s="983"/>
      <c r="E105" s="983"/>
      <c r="F105" s="983"/>
      <c r="G105" s="983"/>
      <c r="H105" s="983"/>
      <c r="I105" s="983"/>
      <c r="J105" s="983"/>
      <c r="K105" s="983"/>
      <c r="L105" s="983"/>
      <c r="M105" s="983"/>
      <c r="N105" s="983"/>
      <c r="O105" s="983"/>
      <c r="P105" s="983"/>
      <c r="Q105" s="983"/>
      <c r="R105" s="982"/>
      <c r="S105" s="982"/>
      <c r="T105" s="982"/>
      <c r="U105" s="982"/>
      <c r="V105" s="982"/>
      <c r="W105" s="596"/>
      <c r="X105" s="596"/>
      <c r="Y105" s="596"/>
      <c r="Z105" s="596"/>
      <c r="AA105" s="596"/>
      <c r="AB105" s="982"/>
      <c r="AC105" s="982"/>
      <c r="AD105" s="515"/>
      <c r="AE105" s="515"/>
      <c r="AF105" s="526"/>
      <c r="AG105" s="526"/>
      <c r="AI105" s="515"/>
      <c r="AJ105" s="983"/>
      <c r="AK105" s="983"/>
      <c r="AL105" s="983"/>
      <c r="AM105" s="983"/>
      <c r="AN105" s="983"/>
      <c r="AO105" s="983"/>
      <c r="AP105" s="983"/>
      <c r="AQ105" s="983"/>
      <c r="AR105" s="983"/>
      <c r="AS105" s="983"/>
      <c r="AT105" s="983"/>
      <c r="AU105" s="983"/>
      <c r="AV105" s="983"/>
      <c r="AW105" s="983"/>
      <c r="AX105" s="983"/>
      <c r="AY105" s="982"/>
      <c r="AZ105" s="982"/>
      <c r="BA105" s="982"/>
      <c r="BB105" s="982"/>
      <c r="BC105" s="982"/>
      <c r="BD105" s="729"/>
      <c r="BE105" s="729"/>
      <c r="BF105" s="729"/>
      <c r="BG105" s="729"/>
      <c r="BH105" s="729"/>
      <c r="BI105" s="982"/>
      <c r="BJ105" s="982"/>
      <c r="BK105" s="515"/>
      <c r="BL105" s="515"/>
      <c r="BM105" s="526"/>
    </row>
    <row r="106" spans="1:65" ht="13.5" hidden="1" customHeight="1">
      <c r="A106" s="515"/>
      <c r="B106" s="515"/>
      <c r="C106" s="983"/>
      <c r="D106" s="983"/>
      <c r="E106" s="983"/>
      <c r="F106" s="983"/>
      <c r="G106" s="983"/>
      <c r="H106" s="983"/>
      <c r="I106" s="983"/>
      <c r="J106" s="983"/>
      <c r="K106" s="983"/>
      <c r="L106" s="983"/>
      <c r="M106" s="983"/>
      <c r="N106" s="983"/>
      <c r="O106" s="983"/>
      <c r="P106" s="983"/>
      <c r="Q106" s="983"/>
      <c r="R106" s="982"/>
      <c r="S106" s="982"/>
      <c r="T106" s="982"/>
      <c r="U106" s="982"/>
      <c r="V106" s="982"/>
      <c r="W106" s="596"/>
      <c r="X106" s="596"/>
      <c r="Y106" s="596"/>
      <c r="Z106" s="596"/>
      <c r="AA106" s="596"/>
      <c r="AB106" s="982"/>
      <c r="AC106" s="982"/>
      <c r="AD106" s="515"/>
      <c r="AE106" s="515"/>
      <c r="AF106" s="526"/>
      <c r="AG106" s="526"/>
      <c r="AI106" s="515"/>
      <c r="AJ106" s="983"/>
      <c r="AK106" s="983"/>
      <c r="AL106" s="983"/>
      <c r="AM106" s="983"/>
      <c r="AN106" s="983"/>
      <c r="AO106" s="983"/>
      <c r="AP106" s="983"/>
      <c r="AQ106" s="983"/>
      <c r="AR106" s="983"/>
      <c r="AS106" s="983"/>
      <c r="AT106" s="983"/>
      <c r="AU106" s="983"/>
      <c r="AV106" s="983"/>
      <c r="AW106" s="983"/>
      <c r="AX106" s="983"/>
      <c r="AY106" s="982"/>
      <c r="AZ106" s="982"/>
      <c r="BA106" s="982"/>
      <c r="BB106" s="982"/>
      <c r="BC106" s="982"/>
      <c r="BD106" s="729"/>
      <c r="BE106" s="729"/>
      <c r="BF106" s="729"/>
      <c r="BG106" s="729"/>
      <c r="BH106" s="729"/>
      <c r="BI106" s="982"/>
      <c r="BJ106" s="982"/>
      <c r="BK106" s="515"/>
      <c r="BL106" s="515"/>
      <c r="BM106" s="526"/>
    </row>
    <row r="107" spans="1:65" ht="13.5" hidden="1" customHeight="1">
      <c r="A107" s="515"/>
      <c r="B107" s="515"/>
      <c r="C107" s="983"/>
      <c r="D107" s="983"/>
      <c r="E107" s="983"/>
      <c r="F107" s="983"/>
      <c r="G107" s="983"/>
      <c r="H107" s="983"/>
      <c r="I107" s="983"/>
      <c r="J107" s="983"/>
      <c r="K107" s="983"/>
      <c r="L107" s="983"/>
      <c r="M107" s="983"/>
      <c r="N107" s="983"/>
      <c r="O107" s="983"/>
      <c r="P107" s="983"/>
      <c r="Q107" s="983"/>
      <c r="R107" s="982"/>
      <c r="S107" s="982"/>
      <c r="T107" s="982"/>
      <c r="U107" s="982"/>
      <c r="V107" s="982"/>
      <c r="W107" s="596"/>
      <c r="X107" s="596"/>
      <c r="Y107" s="596"/>
      <c r="Z107" s="596"/>
      <c r="AA107" s="596"/>
      <c r="AB107" s="982"/>
      <c r="AC107" s="982"/>
      <c r="AD107" s="515"/>
      <c r="AE107" s="515"/>
      <c r="AF107" s="526"/>
      <c r="AG107" s="526"/>
      <c r="AI107" s="515"/>
      <c r="AJ107" s="983"/>
      <c r="AK107" s="983"/>
      <c r="AL107" s="983"/>
      <c r="AM107" s="983"/>
      <c r="AN107" s="983"/>
      <c r="AO107" s="983"/>
      <c r="AP107" s="983"/>
      <c r="AQ107" s="983"/>
      <c r="AR107" s="983"/>
      <c r="AS107" s="983"/>
      <c r="AT107" s="983"/>
      <c r="AU107" s="983"/>
      <c r="AV107" s="983"/>
      <c r="AW107" s="983"/>
      <c r="AX107" s="983"/>
      <c r="AY107" s="982"/>
      <c r="AZ107" s="982"/>
      <c r="BA107" s="982"/>
      <c r="BB107" s="982"/>
      <c r="BC107" s="982"/>
      <c r="BD107" s="729"/>
      <c r="BE107" s="729"/>
      <c r="BF107" s="729"/>
      <c r="BG107" s="729"/>
      <c r="BH107" s="729"/>
      <c r="BI107" s="982"/>
      <c r="BJ107" s="982"/>
      <c r="BK107" s="515"/>
      <c r="BL107" s="515"/>
      <c r="BM107" s="526"/>
    </row>
    <row r="108" spans="1:65" ht="13.5" hidden="1" customHeight="1">
      <c r="A108" s="515"/>
      <c r="B108" s="515"/>
      <c r="C108" s="983"/>
      <c r="D108" s="983"/>
      <c r="E108" s="983"/>
      <c r="F108" s="983"/>
      <c r="G108" s="983"/>
      <c r="H108" s="983"/>
      <c r="I108" s="983"/>
      <c r="J108" s="983"/>
      <c r="K108" s="983"/>
      <c r="L108" s="983"/>
      <c r="M108" s="983"/>
      <c r="N108" s="983"/>
      <c r="O108" s="983"/>
      <c r="P108" s="983"/>
      <c r="Q108" s="983"/>
      <c r="R108" s="982"/>
      <c r="S108" s="982"/>
      <c r="T108" s="982"/>
      <c r="U108" s="982"/>
      <c r="V108" s="982"/>
      <c r="W108" s="596"/>
      <c r="X108" s="596"/>
      <c r="Y108" s="596"/>
      <c r="Z108" s="596"/>
      <c r="AA108" s="596"/>
      <c r="AB108" s="982"/>
      <c r="AC108" s="982"/>
      <c r="AD108" s="515"/>
      <c r="AE108" s="515"/>
      <c r="AF108" s="526"/>
      <c r="AG108" s="526"/>
      <c r="AI108" s="515"/>
      <c r="AJ108" s="983"/>
      <c r="AK108" s="983"/>
      <c r="AL108" s="983"/>
      <c r="AM108" s="983"/>
      <c r="AN108" s="983"/>
      <c r="AO108" s="983"/>
      <c r="AP108" s="983"/>
      <c r="AQ108" s="983"/>
      <c r="AR108" s="983"/>
      <c r="AS108" s="983"/>
      <c r="AT108" s="983"/>
      <c r="AU108" s="983"/>
      <c r="AV108" s="983"/>
      <c r="AW108" s="983"/>
      <c r="AX108" s="983"/>
      <c r="AY108" s="982"/>
      <c r="AZ108" s="982"/>
      <c r="BA108" s="982"/>
      <c r="BB108" s="982"/>
      <c r="BC108" s="982"/>
      <c r="BD108" s="729"/>
      <c r="BE108" s="729"/>
      <c r="BF108" s="729"/>
      <c r="BG108" s="729"/>
      <c r="BH108" s="729"/>
      <c r="BI108" s="982"/>
      <c r="BJ108" s="982"/>
      <c r="BK108" s="515"/>
      <c r="BL108" s="515"/>
      <c r="BM108" s="526"/>
    </row>
    <row r="109" spans="1:65" ht="13.5" hidden="1" customHeight="1">
      <c r="A109" s="515"/>
      <c r="B109" s="515"/>
      <c r="C109" s="983"/>
      <c r="D109" s="983"/>
      <c r="E109" s="983"/>
      <c r="F109" s="983"/>
      <c r="G109" s="983"/>
      <c r="H109" s="983"/>
      <c r="I109" s="983"/>
      <c r="J109" s="983"/>
      <c r="K109" s="983"/>
      <c r="L109" s="983"/>
      <c r="M109" s="983"/>
      <c r="N109" s="983"/>
      <c r="O109" s="983"/>
      <c r="P109" s="983"/>
      <c r="Q109" s="983"/>
      <c r="R109" s="982"/>
      <c r="S109" s="982"/>
      <c r="T109" s="982"/>
      <c r="U109" s="982"/>
      <c r="V109" s="982"/>
      <c r="W109" s="596"/>
      <c r="X109" s="596"/>
      <c r="Y109" s="596"/>
      <c r="Z109" s="596"/>
      <c r="AA109" s="596"/>
      <c r="AB109" s="982"/>
      <c r="AC109" s="982"/>
      <c r="AD109" s="515"/>
      <c r="AE109" s="515"/>
      <c r="AF109" s="526"/>
      <c r="AG109" s="526"/>
      <c r="AI109" s="515"/>
      <c r="AJ109" s="983"/>
      <c r="AK109" s="983"/>
      <c r="AL109" s="983"/>
      <c r="AM109" s="983"/>
      <c r="AN109" s="983"/>
      <c r="AO109" s="983"/>
      <c r="AP109" s="983"/>
      <c r="AQ109" s="983"/>
      <c r="AR109" s="983"/>
      <c r="AS109" s="983"/>
      <c r="AT109" s="983"/>
      <c r="AU109" s="983"/>
      <c r="AV109" s="983"/>
      <c r="AW109" s="983"/>
      <c r="AX109" s="983"/>
      <c r="AY109" s="982"/>
      <c r="AZ109" s="982"/>
      <c r="BA109" s="982"/>
      <c r="BB109" s="982"/>
      <c r="BC109" s="982"/>
      <c r="BD109" s="729"/>
      <c r="BE109" s="729"/>
      <c r="BF109" s="729"/>
      <c r="BG109" s="729"/>
      <c r="BH109" s="729"/>
      <c r="BI109" s="982"/>
      <c r="BJ109" s="982"/>
      <c r="BK109" s="515"/>
      <c r="BL109" s="515"/>
      <c r="BM109" s="526"/>
    </row>
    <row r="110" spans="1:65" ht="13.5" hidden="1" customHeight="1">
      <c r="A110" s="515"/>
      <c r="B110" s="592"/>
      <c r="C110" s="983"/>
      <c r="D110" s="983"/>
      <c r="E110" s="983"/>
      <c r="F110" s="983"/>
      <c r="G110" s="983"/>
      <c r="H110" s="983"/>
      <c r="I110" s="983"/>
      <c r="J110" s="983"/>
      <c r="K110" s="983"/>
      <c r="L110" s="983"/>
      <c r="M110" s="983"/>
      <c r="N110" s="983"/>
      <c r="O110" s="983"/>
      <c r="P110" s="983"/>
      <c r="Q110" s="983"/>
      <c r="R110" s="982"/>
      <c r="S110" s="982"/>
      <c r="T110" s="982"/>
      <c r="U110" s="982"/>
      <c r="V110" s="982"/>
      <c r="W110" s="596"/>
      <c r="X110" s="596"/>
      <c r="Y110" s="596"/>
      <c r="Z110" s="596"/>
      <c r="AA110" s="596"/>
      <c r="AB110" s="982"/>
      <c r="AC110" s="982"/>
      <c r="AD110" s="515"/>
      <c r="AE110" s="515"/>
      <c r="AF110" s="526"/>
      <c r="AG110" s="526"/>
      <c r="AI110" s="592"/>
      <c r="AJ110" s="983"/>
      <c r="AK110" s="983"/>
      <c r="AL110" s="983"/>
      <c r="AM110" s="983"/>
      <c r="AN110" s="983"/>
      <c r="AO110" s="983"/>
      <c r="AP110" s="983"/>
      <c r="AQ110" s="983"/>
      <c r="AR110" s="983"/>
      <c r="AS110" s="983"/>
      <c r="AT110" s="983"/>
      <c r="AU110" s="983"/>
      <c r="AV110" s="983"/>
      <c r="AW110" s="983"/>
      <c r="AX110" s="983"/>
      <c r="AY110" s="982"/>
      <c r="AZ110" s="982"/>
      <c r="BA110" s="982"/>
      <c r="BB110" s="982"/>
      <c r="BC110" s="982"/>
      <c r="BD110" s="729"/>
      <c r="BE110" s="729"/>
      <c r="BF110" s="729"/>
      <c r="BG110" s="729"/>
      <c r="BH110" s="729"/>
      <c r="BI110" s="982"/>
      <c r="BJ110" s="982"/>
      <c r="BK110" s="515"/>
      <c r="BL110" s="515"/>
      <c r="BM110" s="526"/>
    </row>
    <row r="111" spans="1:65" hidden="1">
      <c r="A111" s="515"/>
      <c r="B111" s="515"/>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15"/>
      <c r="AF111" s="526"/>
      <c r="AG111" s="526"/>
      <c r="AI111" s="515"/>
      <c r="AJ111" s="592"/>
      <c r="AK111" s="592"/>
      <c r="AL111" s="592"/>
      <c r="AM111" s="592"/>
      <c r="AN111" s="592"/>
      <c r="AO111" s="592"/>
      <c r="AP111" s="592"/>
      <c r="AQ111" s="592"/>
      <c r="AR111" s="592"/>
      <c r="AS111" s="592"/>
      <c r="AT111" s="592"/>
      <c r="AU111" s="592"/>
      <c r="AV111" s="592"/>
      <c r="AW111" s="592"/>
      <c r="AX111" s="592"/>
      <c r="AY111" s="592"/>
      <c r="AZ111" s="592"/>
      <c r="BA111" s="592"/>
      <c r="BB111" s="592"/>
      <c r="BC111" s="592"/>
      <c r="BD111" s="592"/>
      <c r="BE111" s="592"/>
      <c r="BF111" s="592"/>
      <c r="BG111" s="592"/>
      <c r="BH111" s="592"/>
      <c r="BI111" s="592"/>
      <c r="BJ111" s="592"/>
      <c r="BK111" s="592"/>
      <c r="BL111" s="515"/>
      <c r="BM111" s="526"/>
    </row>
    <row r="112" spans="1:65" hidden="1">
      <c r="A112" s="515"/>
      <c r="B112" s="515"/>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26"/>
      <c r="AG112" s="526"/>
      <c r="AI112" s="515"/>
      <c r="AJ112" s="515"/>
      <c r="AK112" s="515"/>
      <c r="AL112" s="515"/>
      <c r="AM112" s="515"/>
      <c r="AN112" s="515"/>
      <c r="AO112" s="515"/>
      <c r="AP112" s="515"/>
      <c r="AQ112" s="515"/>
      <c r="AR112" s="515"/>
      <c r="AS112" s="515"/>
      <c r="AT112" s="515"/>
      <c r="AU112" s="515"/>
      <c r="AV112" s="515"/>
      <c r="AW112" s="515"/>
      <c r="AX112" s="515"/>
      <c r="AY112" s="515"/>
      <c r="AZ112" s="515"/>
      <c r="BA112" s="515"/>
      <c r="BB112" s="515"/>
      <c r="BC112" s="515"/>
      <c r="BD112" s="515"/>
      <c r="BE112" s="515"/>
      <c r="BF112" s="515"/>
      <c r="BG112" s="515"/>
      <c r="BH112" s="515"/>
      <c r="BI112" s="515"/>
      <c r="BJ112" s="515"/>
      <c r="BK112" s="515"/>
      <c r="BL112" s="515"/>
      <c r="BM112" s="526"/>
    </row>
    <row r="113" spans="1:65" ht="14.4" hidden="1">
      <c r="A113" s="515"/>
      <c r="B113" s="515"/>
      <c r="C113" s="522" t="s">
        <v>140</v>
      </c>
      <c r="D113" s="522"/>
      <c r="E113" s="522"/>
      <c r="F113" s="522"/>
      <c r="G113" s="522"/>
      <c r="H113" s="522"/>
      <c r="I113" s="515"/>
      <c r="J113" s="515"/>
      <c r="K113" s="515"/>
      <c r="L113" s="515"/>
      <c r="M113" s="515"/>
      <c r="N113" s="515"/>
      <c r="O113" s="515"/>
      <c r="P113" s="515"/>
      <c r="Q113" s="515"/>
      <c r="R113" s="515"/>
      <c r="S113" s="515"/>
      <c r="T113" s="515"/>
      <c r="U113" s="515"/>
      <c r="V113" s="515"/>
      <c r="W113" s="515"/>
      <c r="X113" s="515"/>
      <c r="Y113" s="515"/>
      <c r="Z113" s="515"/>
      <c r="AA113" s="515"/>
      <c r="AB113" s="515"/>
      <c r="AC113" s="515"/>
      <c r="AD113" s="515"/>
      <c r="AE113" s="515"/>
      <c r="AF113" s="526"/>
      <c r="AG113" s="526"/>
      <c r="AI113" s="515"/>
      <c r="AJ113" s="522" t="s">
        <v>140</v>
      </c>
      <c r="AK113" s="522"/>
      <c r="AL113" s="522"/>
      <c r="AM113" s="522"/>
      <c r="AN113" s="522"/>
      <c r="AO113" s="522"/>
      <c r="AP113" s="515"/>
      <c r="AQ113" s="515"/>
      <c r="AR113" s="515"/>
      <c r="AS113" s="515"/>
      <c r="AT113" s="515"/>
      <c r="AU113" s="515"/>
      <c r="AV113" s="515"/>
      <c r="AW113" s="515"/>
      <c r="AX113" s="515"/>
      <c r="AY113" s="515"/>
      <c r="AZ113" s="515"/>
      <c r="BA113" s="515"/>
      <c r="BB113" s="515"/>
      <c r="BC113" s="515"/>
      <c r="BD113" s="515"/>
      <c r="BE113" s="515"/>
      <c r="BF113" s="515"/>
      <c r="BG113" s="515"/>
      <c r="BH113" s="515"/>
      <c r="BI113" s="515"/>
      <c r="BJ113" s="515"/>
      <c r="BK113" s="515"/>
      <c r="BL113" s="515"/>
      <c r="BM113" s="526"/>
    </row>
    <row r="114" spans="1:65" hidden="1">
      <c r="A114" s="515"/>
      <c r="B114" s="515"/>
      <c r="C114" s="527" t="s">
        <v>141</v>
      </c>
      <c r="D114" s="527"/>
      <c r="E114" s="527"/>
      <c r="F114" s="527"/>
      <c r="G114" s="527"/>
      <c r="H114" s="527"/>
      <c r="I114" s="515"/>
      <c r="J114" s="515"/>
      <c r="K114" s="515"/>
      <c r="L114" s="515"/>
      <c r="M114" s="515"/>
      <c r="N114" s="515"/>
      <c r="O114" s="515"/>
      <c r="P114" s="515"/>
      <c r="Q114" s="515"/>
      <c r="R114" s="515"/>
      <c r="S114" s="515"/>
      <c r="T114" s="515"/>
      <c r="U114" s="515"/>
      <c r="V114" s="515"/>
      <c r="W114" s="515"/>
      <c r="X114" s="515"/>
      <c r="Y114" s="515"/>
      <c r="Z114" s="515"/>
      <c r="AA114" s="515"/>
      <c r="AB114" s="515"/>
      <c r="AC114" s="515"/>
      <c r="AD114" s="515"/>
      <c r="AE114" s="515"/>
      <c r="AF114" s="526"/>
      <c r="AG114" s="526"/>
      <c r="AI114" s="515"/>
      <c r="AJ114" s="527" t="s">
        <v>141</v>
      </c>
      <c r="AK114" s="527"/>
      <c r="AL114" s="527"/>
      <c r="AM114" s="527"/>
      <c r="AN114" s="527"/>
      <c r="AO114" s="527"/>
      <c r="AP114" s="515"/>
      <c r="AQ114" s="515"/>
      <c r="AR114" s="515"/>
      <c r="AS114" s="515"/>
      <c r="AT114" s="515"/>
      <c r="AU114" s="515"/>
      <c r="AV114" s="515"/>
      <c r="AW114" s="515"/>
      <c r="AX114" s="515"/>
      <c r="AY114" s="515"/>
      <c r="AZ114" s="515"/>
      <c r="BA114" s="515"/>
      <c r="BB114" s="515"/>
      <c r="BC114" s="515"/>
      <c r="BD114" s="515"/>
      <c r="BE114" s="515"/>
      <c r="BF114" s="515"/>
      <c r="BG114" s="515"/>
      <c r="BH114" s="515"/>
      <c r="BI114" s="515"/>
      <c r="BJ114" s="515"/>
      <c r="BK114" s="515"/>
      <c r="BL114" s="515"/>
      <c r="BM114" s="526"/>
    </row>
    <row r="115" spans="1:65" hidden="1">
      <c r="A115" s="515"/>
      <c r="B115" s="515"/>
      <c r="C115" s="528" t="s">
        <v>142</v>
      </c>
      <c r="D115" s="528"/>
      <c r="E115" s="528"/>
      <c r="F115" s="528"/>
      <c r="G115" s="528"/>
      <c r="H115" s="528"/>
      <c r="I115" s="515"/>
      <c r="J115" s="515"/>
      <c r="K115" s="515"/>
      <c r="L115" s="515"/>
      <c r="M115" s="515"/>
      <c r="N115" s="515"/>
      <c r="O115" s="515"/>
      <c r="P115" s="515"/>
      <c r="Q115" s="515"/>
      <c r="R115" s="515"/>
      <c r="S115" s="515"/>
      <c r="T115" s="515"/>
      <c r="U115" s="515"/>
      <c r="V115" s="515"/>
      <c r="W115" s="515"/>
      <c r="X115" s="515"/>
      <c r="Y115" s="515"/>
      <c r="Z115" s="515"/>
      <c r="AA115" s="515"/>
      <c r="AB115" s="515"/>
      <c r="AC115" s="515"/>
      <c r="AD115" s="515"/>
      <c r="AE115" s="515"/>
      <c r="AF115" s="526"/>
      <c r="AG115" s="526"/>
      <c r="AI115" s="515"/>
      <c r="AJ115" s="528" t="s">
        <v>142</v>
      </c>
      <c r="AK115" s="528"/>
      <c r="AL115" s="528"/>
      <c r="AM115" s="528"/>
      <c r="AN115" s="528"/>
      <c r="AO115" s="528"/>
      <c r="AP115" s="515"/>
      <c r="AQ115" s="515"/>
      <c r="AR115" s="515"/>
      <c r="AS115" s="515"/>
      <c r="AT115" s="515"/>
      <c r="AU115" s="515"/>
      <c r="AV115" s="515"/>
      <c r="AW115" s="515"/>
      <c r="AX115" s="515"/>
      <c r="AY115" s="515"/>
      <c r="AZ115" s="515"/>
      <c r="BA115" s="515"/>
      <c r="BB115" s="515"/>
      <c r="BC115" s="515"/>
      <c r="BD115" s="515"/>
      <c r="BE115" s="515"/>
      <c r="BF115" s="515"/>
      <c r="BG115" s="515"/>
      <c r="BH115" s="515"/>
      <c r="BI115" s="515"/>
      <c r="BJ115" s="515"/>
      <c r="BK115" s="515"/>
      <c r="BL115" s="515"/>
      <c r="BM115" s="526"/>
    </row>
    <row r="116" spans="1:65" ht="13.5" hidden="1" customHeight="1">
      <c r="A116" s="515"/>
      <c r="B116" s="515"/>
      <c r="C116" s="984"/>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4"/>
      <c r="AA116" s="984"/>
      <c r="AB116" s="984"/>
      <c r="AC116" s="984"/>
      <c r="AD116" s="515"/>
      <c r="AE116" s="515"/>
      <c r="AF116" s="526"/>
      <c r="AG116" s="526"/>
      <c r="AI116" s="515"/>
      <c r="AJ116" s="984"/>
      <c r="AK116" s="984"/>
      <c r="AL116" s="984"/>
      <c r="AM116" s="984"/>
      <c r="AN116" s="984"/>
      <c r="AO116" s="984"/>
      <c r="AP116" s="984"/>
      <c r="AQ116" s="984"/>
      <c r="AR116" s="984"/>
      <c r="AS116" s="984"/>
      <c r="AT116" s="984"/>
      <c r="AU116" s="984"/>
      <c r="AV116" s="984"/>
      <c r="AW116" s="984"/>
      <c r="AX116" s="984"/>
      <c r="AY116" s="984"/>
      <c r="AZ116" s="984"/>
      <c r="BA116" s="984"/>
      <c r="BB116" s="984"/>
      <c r="BC116" s="984"/>
      <c r="BD116" s="984"/>
      <c r="BE116" s="984"/>
      <c r="BF116" s="984"/>
      <c r="BG116" s="984"/>
      <c r="BH116" s="984"/>
      <c r="BI116" s="984"/>
      <c r="BJ116" s="984"/>
      <c r="BK116" s="515"/>
      <c r="BL116" s="515"/>
      <c r="BM116" s="526"/>
    </row>
    <row r="117" spans="1:65" hidden="1">
      <c r="A117" s="515"/>
      <c r="B117" s="515"/>
      <c r="C117" s="527" t="s">
        <v>143</v>
      </c>
      <c r="D117" s="527"/>
      <c r="E117" s="527"/>
      <c r="F117" s="527"/>
      <c r="G117" s="527"/>
      <c r="H117" s="527"/>
      <c r="I117" s="515"/>
      <c r="J117" s="515"/>
      <c r="K117" s="515"/>
      <c r="L117" s="515"/>
      <c r="M117" s="515"/>
      <c r="N117" s="515"/>
      <c r="O117" s="515"/>
      <c r="P117" s="515"/>
      <c r="Q117" s="515"/>
      <c r="R117" s="515"/>
      <c r="S117" s="515"/>
      <c r="T117" s="515"/>
      <c r="U117" s="515"/>
      <c r="V117" s="515"/>
      <c r="W117" s="515"/>
      <c r="X117" s="515"/>
      <c r="Y117" s="515"/>
      <c r="Z117" s="515"/>
      <c r="AA117" s="515"/>
      <c r="AB117" s="515"/>
      <c r="AC117" s="515"/>
      <c r="AD117" s="515"/>
      <c r="AE117" s="515"/>
      <c r="AF117" s="526"/>
      <c r="AG117" s="526"/>
      <c r="AI117" s="515"/>
      <c r="AJ117" s="527" t="s">
        <v>143</v>
      </c>
      <c r="AK117" s="527"/>
      <c r="AL117" s="527"/>
      <c r="AM117" s="527"/>
      <c r="AN117" s="527"/>
      <c r="AO117" s="527"/>
      <c r="AP117" s="515"/>
      <c r="AQ117" s="515"/>
      <c r="AR117" s="515"/>
      <c r="AS117" s="515"/>
      <c r="AT117" s="515"/>
      <c r="AU117" s="515"/>
      <c r="AV117" s="515"/>
      <c r="AW117" s="515"/>
      <c r="AX117" s="515"/>
      <c r="AY117" s="515"/>
      <c r="AZ117" s="515"/>
      <c r="BA117" s="515"/>
      <c r="BB117" s="515"/>
      <c r="BC117" s="515"/>
      <c r="BD117" s="515"/>
      <c r="BE117" s="515"/>
      <c r="BF117" s="515"/>
      <c r="BG117" s="515"/>
      <c r="BH117" s="515"/>
      <c r="BI117" s="515"/>
      <c r="BJ117" s="515"/>
      <c r="BK117" s="515"/>
      <c r="BL117" s="515"/>
      <c r="BM117" s="526"/>
    </row>
    <row r="118" spans="1:65" hidden="1">
      <c r="A118" s="515"/>
      <c r="B118" s="515"/>
      <c r="C118" s="588" t="s">
        <v>144</v>
      </c>
      <c r="D118" s="588"/>
      <c r="E118" s="588"/>
      <c r="F118" s="588"/>
      <c r="G118" s="588"/>
      <c r="H118" s="588"/>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15"/>
      <c r="AE118" s="515"/>
      <c r="AF118" s="526"/>
      <c r="AG118" s="526"/>
      <c r="AI118" s="515"/>
      <c r="AJ118" s="588" t="s">
        <v>144</v>
      </c>
      <c r="AK118" s="588"/>
      <c r="AL118" s="588"/>
      <c r="AM118" s="588"/>
      <c r="AN118" s="588"/>
      <c r="AO118" s="588"/>
      <c r="AP118" s="595"/>
      <c r="AQ118" s="595"/>
      <c r="AR118" s="595"/>
      <c r="AS118" s="595"/>
      <c r="AT118" s="595"/>
      <c r="AU118" s="595"/>
      <c r="AV118" s="595"/>
      <c r="AW118" s="595"/>
      <c r="AX118" s="595"/>
      <c r="AY118" s="595"/>
      <c r="AZ118" s="595"/>
      <c r="BA118" s="595"/>
      <c r="BB118" s="595"/>
      <c r="BC118" s="595"/>
      <c r="BD118" s="595"/>
      <c r="BE118" s="595"/>
      <c r="BF118" s="595"/>
      <c r="BG118" s="595"/>
      <c r="BH118" s="595"/>
      <c r="BI118" s="595"/>
      <c r="BJ118" s="595"/>
      <c r="BK118" s="515"/>
      <c r="BL118" s="515"/>
      <c r="BM118" s="526"/>
    </row>
    <row r="119" spans="1:65" hidden="1">
      <c r="A119" s="515"/>
      <c r="B119" s="515"/>
      <c r="C119" s="588" t="s">
        <v>145</v>
      </c>
      <c r="D119" s="588"/>
      <c r="E119" s="588"/>
      <c r="F119" s="588"/>
      <c r="G119" s="588"/>
      <c r="H119" s="588"/>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15"/>
      <c r="AE119" s="515"/>
      <c r="AF119" s="526"/>
      <c r="AG119" s="526"/>
      <c r="AI119" s="515"/>
      <c r="AJ119" s="588" t="s">
        <v>145</v>
      </c>
      <c r="AK119" s="588"/>
      <c r="AL119" s="588"/>
      <c r="AM119" s="588"/>
      <c r="AN119" s="588"/>
      <c r="AO119" s="588"/>
      <c r="AP119" s="595"/>
      <c r="AQ119" s="595"/>
      <c r="AR119" s="595"/>
      <c r="AS119" s="595"/>
      <c r="AT119" s="595"/>
      <c r="AU119" s="595"/>
      <c r="AV119" s="595"/>
      <c r="AW119" s="595"/>
      <c r="AX119" s="595"/>
      <c r="AY119" s="595"/>
      <c r="AZ119" s="595"/>
      <c r="BA119" s="595"/>
      <c r="BB119" s="595"/>
      <c r="BC119" s="595"/>
      <c r="BD119" s="595"/>
      <c r="BE119" s="595"/>
      <c r="BF119" s="595"/>
      <c r="BG119" s="595"/>
      <c r="BH119" s="595"/>
      <c r="BI119" s="595"/>
      <c r="BJ119" s="595"/>
      <c r="BK119" s="515"/>
      <c r="BL119" s="515"/>
      <c r="BM119" s="526"/>
    </row>
    <row r="120" spans="1:65" ht="13.5" hidden="1" customHeight="1">
      <c r="A120" s="515"/>
      <c r="B120" s="515"/>
      <c r="C120" s="585"/>
      <c r="D120" s="585"/>
      <c r="E120" s="585"/>
      <c r="F120" s="585"/>
      <c r="G120" s="585"/>
      <c r="H120" s="585"/>
      <c r="I120" s="985"/>
      <c r="J120" s="985"/>
      <c r="K120" s="985"/>
      <c r="L120" s="985"/>
      <c r="M120" s="985"/>
      <c r="N120" s="985"/>
      <c r="O120" s="985"/>
      <c r="P120" s="985"/>
      <c r="Q120" s="985"/>
      <c r="R120" s="985"/>
      <c r="S120" s="985"/>
      <c r="T120" s="985"/>
      <c r="U120" s="985"/>
      <c r="V120" s="985"/>
      <c r="W120" s="985"/>
      <c r="X120" s="985"/>
      <c r="Y120" s="985"/>
      <c r="Z120" s="985"/>
      <c r="AA120" s="985"/>
      <c r="AB120" s="985"/>
      <c r="AC120" s="985"/>
      <c r="AD120" s="515"/>
      <c r="AE120" s="515"/>
      <c r="AF120" s="526"/>
      <c r="AG120" s="526"/>
      <c r="AI120" s="515"/>
      <c r="AJ120" s="728"/>
      <c r="AK120" s="728"/>
      <c r="AL120" s="728"/>
      <c r="AM120" s="728"/>
      <c r="AN120" s="728"/>
      <c r="AO120" s="728"/>
      <c r="AP120" s="985"/>
      <c r="AQ120" s="985"/>
      <c r="AR120" s="985"/>
      <c r="AS120" s="985"/>
      <c r="AT120" s="985"/>
      <c r="AU120" s="985"/>
      <c r="AV120" s="985"/>
      <c r="AW120" s="985"/>
      <c r="AX120" s="985"/>
      <c r="AY120" s="985"/>
      <c r="AZ120" s="985"/>
      <c r="BA120" s="985"/>
      <c r="BB120" s="985"/>
      <c r="BC120" s="985"/>
      <c r="BD120" s="985"/>
      <c r="BE120" s="985"/>
      <c r="BF120" s="985"/>
      <c r="BG120" s="985"/>
      <c r="BH120" s="985"/>
      <c r="BI120" s="985"/>
      <c r="BJ120" s="985"/>
      <c r="BK120" s="515"/>
      <c r="BL120" s="515"/>
      <c r="BM120" s="526"/>
    </row>
    <row r="121" spans="1:65" ht="13.5" hidden="1" customHeight="1">
      <c r="A121" s="515"/>
      <c r="B121" s="515"/>
      <c r="C121" s="585"/>
      <c r="D121" s="585"/>
      <c r="E121" s="585"/>
      <c r="F121" s="585"/>
      <c r="G121" s="585"/>
      <c r="H121" s="585"/>
      <c r="I121" s="979"/>
      <c r="J121" s="979"/>
      <c r="K121" s="979"/>
      <c r="L121" s="979"/>
      <c r="M121" s="979"/>
      <c r="N121" s="979"/>
      <c r="O121" s="979"/>
      <c r="P121" s="979"/>
      <c r="Q121" s="979"/>
      <c r="R121" s="979"/>
      <c r="S121" s="979"/>
      <c r="T121" s="979"/>
      <c r="U121" s="979"/>
      <c r="V121" s="979"/>
      <c r="W121" s="979"/>
      <c r="X121" s="979"/>
      <c r="Y121" s="979"/>
      <c r="Z121" s="979"/>
      <c r="AA121" s="979"/>
      <c r="AB121" s="979"/>
      <c r="AC121" s="979"/>
      <c r="AD121" s="515"/>
      <c r="AE121" s="515"/>
      <c r="AF121" s="526"/>
      <c r="AG121" s="526"/>
      <c r="AI121" s="515"/>
      <c r="AJ121" s="728"/>
      <c r="AK121" s="728"/>
      <c r="AL121" s="728"/>
      <c r="AM121" s="728"/>
      <c r="AN121" s="728"/>
      <c r="AO121" s="728"/>
      <c r="AP121" s="979"/>
      <c r="AQ121" s="979"/>
      <c r="AR121" s="979"/>
      <c r="AS121" s="979"/>
      <c r="AT121" s="979"/>
      <c r="AU121" s="979"/>
      <c r="AV121" s="979"/>
      <c r="AW121" s="979"/>
      <c r="AX121" s="979"/>
      <c r="AY121" s="979"/>
      <c r="AZ121" s="979"/>
      <c r="BA121" s="979"/>
      <c r="BB121" s="979"/>
      <c r="BC121" s="979"/>
      <c r="BD121" s="979"/>
      <c r="BE121" s="979"/>
      <c r="BF121" s="979"/>
      <c r="BG121" s="979"/>
      <c r="BH121" s="979"/>
      <c r="BI121" s="979"/>
      <c r="BJ121" s="979"/>
      <c r="BK121" s="515"/>
      <c r="BL121" s="515"/>
      <c r="BM121" s="526"/>
    </row>
    <row r="122" spans="1:65" ht="13.5" hidden="1" customHeight="1">
      <c r="A122" s="515"/>
      <c r="B122" s="515"/>
      <c r="C122" s="585"/>
      <c r="D122" s="585"/>
      <c r="E122" s="585"/>
      <c r="F122" s="585"/>
      <c r="G122" s="585"/>
      <c r="H122" s="585"/>
      <c r="I122" s="979"/>
      <c r="J122" s="979"/>
      <c r="K122" s="979"/>
      <c r="L122" s="979"/>
      <c r="M122" s="979"/>
      <c r="N122" s="979"/>
      <c r="O122" s="979"/>
      <c r="P122" s="979"/>
      <c r="Q122" s="979"/>
      <c r="R122" s="979"/>
      <c r="S122" s="979"/>
      <c r="T122" s="979"/>
      <c r="U122" s="979"/>
      <c r="V122" s="979"/>
      <c r="W122" s="979"/>
      <c r="X122" s="979"/>
      <c r="Y122" s="979"/>
      <c r="Z122" s="979"/>
      <c r="AA122" s="979"/>
      <c r="AB122" s="979"/>
      <c r="AC122" s="979"/>
      <c r="AD122" s="515"/>
      <c r="AE122" s="515"/>
      <c r="AF122" s="526"/>
      <c r="AG122" s="526"/>
      <c r="AI122" s="515"/>
      <c r="AJ122" s="728"/>
      <c r="AK122" s="728"/>
      <c r="AL122" s="728"/>
      <c r="AM122" s="728"/>
      <c r="AN122" s="728"/>
      <c r="AO122" s="728"/>
      <c r="AP122" s="979"/>
      <c r="AQ122" s="979"/>
      <c r="AR122" s="979"/>
      <c r="AS122" s="979"/>
      <c r="AT122" s="979"/>
      <c r="AU122" s="979"/>
      <c r="AV122" s="979"/>
      <c r="AW122" s="979"/>
      <c r="AX122" s="979"/>
      <c r="AY122" s="979"/>
      <c r="AZ122" s="979"/>
      <c r="BA122" s="979"/>
      <c r="BB122" s="979"/>
      <c r="BC122" s="979"/>
      <c r="BD122" s="979"/>
      <c r="BE122" s="979"/>
      <c r="BF122" s="979"/>
      <c r="BG122" s="979"/>
      <c r="BH122" s="979"/>
      <c r="BI122" s="979"/>
      <c r="BJ122" s="979"/>
      <c r="BK122" s="515"/>
      <c r="BL122" s="515"/>
      <c r="BM122" s="526"/>
    </row>
    <row r="123" spans="1:65" ht="13.5" hidden="1" customHeight="1">
      <c r="A123" s="515"/>
      <c r="B123" s="515"/>
      <c r="C123" s="585"/>
      <c r="D123" s="585"/>
      <c r="E123" s="585"/>
      <c r="F123" s="585"/>
      <c r="G123" s="585"/>
      <c r="H123" s="585"/>
      <c r="I123" s="979"/>
      <c r="J123" s="979"/>
      <c r="K123" s="979"/>
      <c r="L123" s="979"/>
      <c r="M123" s="979"/>
      <c r="N123" s="979"/>
      <c r="O123" s="979"/>
      <c r="P123" s="979"/>
      <c r="Q123" s="979"/>
      <c r="R123" s="979"/>
      <c r="S123" s="979"/>
      <c r="T123" s="979"/>
      <c r="U123" s="979"/>
      <c r="V123" s="979"/>
      <c r="W123" s="979"/>
      <c r="X123" s="979"/>
      <c r="Y123" s="979"/>
      <c r="Z123" s="979"/>
      <c r="AA123" s="979"/>
      <c r="AB123" s="979"/>
      <c r="AC123" s="979"/>
      <c r="AD123" s="515"/>
      <c r="AE123" s="515"/>
      <c r="AF123" s="526"/>
      <c r="AG123" s="526"/>
      <c r="AI123" s="515"/>
      <c r="AJ123" s="728"/>
      <c r="AK123" s="728"/>
      <c r="AL123" s="728"/>
      <c r="AM123" s="728"/>
      <c r="AN123" s="728"/>
      <c r="AO123" s="728"/>
      <c r="AP123" s="979"/>
      <c r="AQ123" s="979"/>
      <c r="AR123" s="979"/>
      <c r="AS123" s="979"/>
      <c r="AT123" s="979"/>
      <c r="AU123" s="979"/>
      <c r="AV123" s="979"/>
      <c r="AW123" s="979"/>
      <c r="AX123" s="979"/>
      <c r="AY123" s="979"/>
      <c r="AZ123" s="979"/>
      <c r="BA123" s="979"/>
      <c r="BB123" s="979"/>
      <c r="BC123" s="979"/>
      <c r="BD123" s="979"/>
      <c r="BE123" s="979"/>
      <c r="BF123" s="979"/>
      <c r="BG123" s="979"/>
      <c r="BH123" s="979"/>
      <c r="BI123" s="979"/>
      <c r="BJ123" s="979"/>
      <c r="BK123" s="515"/>
      <c r="BL123" s="515"/>
      <c r="BM123" s="526"/>
    </row>
    <row r="124" spans="1:65" ht="13.5" hidden="1" customHeight="1">
      <c r="A124" s="515"/>
      <c r="B124" s="515"/>
      <c r="C124" s="593" t="s">
        <v>146</v>
      </c>
      <c r="D124" s="593"/>
      <c r="E124" s="593"/>
      <c r="F124" s="593"/>
      <c r="G124" s="593"/>
      <c r="H124" s="593"/>
      <c r="I124" s="980"/>
      <c r="J124" s="980"/>
      <c r="K124" s="980"/>
      <c r="L124" s="980"/>
      <c r="M124" s="980"/>
      <c r="N124" s="980"/>
      <c r="O124" s="980"/>
      <c r="P124" s="980"/>
      <c r="Q124" s="980"/>
      <c r="R124" s="980"/>
      <c r="S124" s="980"/>
      <c r="T124" s="980"/>
      <c r="U124" s="980"/>
      <c r="V124" s="980"/>
      <c r="W124" s="980"/>
      <c r="X124" s="980"/>
      <c r="Y124" s="980"/>
      <c r="Z124" s="980"/>
      <c r="AA124" s="980"/>
      <c r="AB124" s="980"/>
      <c r="AC124" s="980"/>
      <c r="AD124" s="515"/>
      <c r="AE124" s="515"/>
      <c r="AF124" s="526"/>
      <c r="AG124" s="526"/>
      <c r="AI124" s="515"/>
      <c r="AJ124" s="593" t="s">
        <v>146</v>
      </c>
      <c r="AK124" s="593"/>
      <c r="AL124" s="593"/>
      <c r="AM124" s="593"/>
      <c r="AN124" s="593"/>
      <c r="AO124" s="593"/>
      <c r="AP124" s="980"/>
      <c r="AQ124" s="980"/>
      <c r="AR124" s="980"/>
      <c r="AS124" s="980"/>
      <c r="AT124" s="980"/>
      <c r="AU124" s="980"/>
      <c r="AV124" s="980"/>
      <c r="AW124" s="980"/>
      <c r="AX124" s="980"/>
      <c r="AY124" s="980"/>
      <c r="AZ124" s="980"/>
      <c r="BA124" s="980"/>
      <c r="BB124" s="980"/>
      <c r="BC124" s="980"/>
      <c r="BD124" s="980"/>
      <c r="BE124" s="980"/>
      <c r="BF124" s="980"/>
      <c r="BG124" s="980"/>
      <c r="BH124" s="980"/>
      <c r="BI124" s="980"/>
      <c r="BJ124" s="980"/>
      <c r="BK124" s="515"/>
      <c r="BL124" s="515"/>
      <c r="BM124" s="526"/>
    </row>
    <row r="125" spans="1:65" hidden="1">
      <c r="A125" s="515"/>
      <c r="B125" s="515"/>
      <c r="C125" s="586"/>
      <c r="D125" s="586"/>
      <c r="E125" s="586"/>
      <c r="F125" s="586"/>
      <c r="G125" s="586"/>
      <c r="H125" s="586"/>
      <c r="I125" s="515"/>
      <c r="J125" s="515"/>
      <c r="K125" s="515"/>
      <c r="L125" s="515"/>
      <c r="M125" s="515"/>
      <c r="N125" s="515"/>
      <c r="O125" s="515"/>
      <c r="P125" s="515"/>
      <c r="Q125" s="515"/>
      <c r="R125" s="515"/>
      <c r="S125" s="515"/>
      <c r="T125" s="515"/>
      <c r="U125" s="515"/>
      <c r="V125" s="515"/>
      <c r="W125" s="515"/>
      <c r="X125" s="515"/>
      <c r="Y125" s="515"/>
      <c r="Z125" s="515"/>
      <c r="AA125" s="515"/>
      <c r="AB125" s="515"/>
      <c r="AC125" s="515"/>
      <c r="AD125" s="515"/>
      <c r="AE125" s="515"/>
      <c r="AF125" s="526"/>
      <c r="AG125" s="526"/>
      <c r="AI125" s="515"/>
      <c r="AJ125" s="586"/>
      <c r="AK125" s="586"/>
      <c r="AL125" s="586"/>
      <c r="AM125" s="586"/>
      <c r="AN125" s="586"/>
      <c r="AO125" s="586"/>
      <c r="AP125" s="515"/>
      <c r="AQ125" s="515"/>
      <c r="AR125" s="515"/>
      <c r="AS125" s="515"/>
      <c r="AT125" s="515"/>
      <c r="AU125" s="515"/>
      <c r="AV125" s="515"/>
      <c r="AW125" s="515"/>
      <c r="AX125" s="515"/>
      <c r="AY125" s="515"/>
      <c r="AZ125" s="515"/>
      <c r="BA125" s="515"/>
      <c r="BB125" s="515"/>
      <c r="BC125" s="515"/>
      <c r="BD125" s="515"/>
      <c r="BE125" s="515"/>
      <c r="BF125" s="515"/>
      <c r="BG125" s="515"/>
      <c r="BH125" s="515"/>
      <c r="BI125" s="515"/>
      <c r="BJ125" s="515"/>
      <c r="BK125" s="515"/>
      <c r="BL125" s="515"/>
      <c r="BM125" s="526"/>
    </row>
    <row r="126" spans="1:65" hidden="1">
      <c r="A126" s="515"/>
      <c r="B126" s="515"/>
      <c r="C126" s="515"/>
      <c r="D126" s="515"/>
      <c r="E126" s="515"/>
      <c r="F126" s="515"/>
      <c r="G126" s="515"/>
      <c r="H126" s="515"/>
      <c r="I126" s="515"/>
      <c r="J126" s="515"/>
      <c r="K126" s="515"/>
      <c r="L126" s="515"/>
      <c r="M126" s="515"/>
      <c r="N126" s="515"/>
      <c r="O126" s="515"/>
      <c r="P126" s="515"/>
      <c r="Q126" s="515"/>
      <c r="R126" s="515"/>
      <c r="S126" s="515"/>
      <c r="T126" s="515"/>
      <c r="U126" s="515"/>
      <c r="V126" s="515"/>
      <c r="W126" s="515"/>
      <c r="X126" s="515"/>
      <c r="Y126" s="515"/>
      <c r="Z126" s="515"/>
      <c r="AA126" s="515"/>
      <c r="AB126" s="515"/>
      <c r="AC126" s="515"/>
      <c r="AD126" s="515"/>
      <c r="AE126" s="515"/>
      <c r="AF126" s="526"/>
      <c r="AG126" s="526"/>
      <c r="AI126" s="515"/>
      <c r="AJ126" s="515"/>
      <c r="AK126" s="515"/>
      <c r="AL126" s="515"/>
      <c r="AM126" s="515"/>
      <c r="AN126" s="515"/>
      <c r="AO126" s="515"/>
      <c r="AP126" s="515"/>
      <c r="AQ126" s="515"/>
      <c r="AR126" s="515"/>
      <c r="AS126" s="515"/>
      <c r="AT126" s="515"/>
      <c r="AU126" s="515"/>
      <c r="AV126" s="515"/>
      <c r="AW126" s="515"/>
      <c r="AX126" s="515"/>
      <c r="AY126" s="515"/>
      <c r="AZ126" s="515"/>
      <c r="BA126" s="515"/>
      <c r="BB126" s="515"/>
      <c r="BC126" s="515"/>
      <c r="BD126" s="515"/>
      <c r="BE126" s="515"/>
      <c r="BF126" s="515"/>
      <c r="BG126" s="515"/>
      <c r="BH126" s="515"/>
      <c r="BI126" s="515"/>
      <c r="BJ126" s="515"/>
      <c r="BK126" s="515"/>
      <c r="BL126" s="515"/>
      <c r="BM126" s="526"/>
    </row>
    <row r="127" spans="1:65" hidden="1">
      <c r="A127" s="515"/>
      <c r="B127" s="515"/>
      <c r="C127" s="515"/>
      <c r="D127" s="515"/>
      <c r="E127" s="515"/>
      <c r="F127" s="515"/>
      <c r="G127" s="515"/>
      <c r="H127" s="515"/>
      <c r="I127" s="515"/>
      <c r="J127" s="515"/>
      <c r="K127" s="515"/>
      <c r="L127" s="515"/>
      <c r="M127" s="515"/>
      <c r="N127" s="515"/>
      <c r="O127" s="515"/>
      <c r="P127" s="515"/>
      <c r="Q127" s="515"/>
      <c r="R127" s="515"/>
      <c r="S127" s="515"/>
      <c r="T127" s="515"/>
      <c r="U127" s="515"/>
      <c r="V127" s="515"/>
      <c r="W127" s="515"/>
      <c r="X127" s="515"/>
      <c r="Y127" s="515"/>
      <c r="Z127" s="515"/>
      <c r="AA127" s="515"/>
      <c r="AB127" s="515"/>
      <c r="AC127" s="515"/>
      <c r="AD127" s="515"/>
      <c r="AE127" s="515"/>
      <c r="AF127" s="526"/>
      <c r="AG127" s="526"/>
      <c r="AI127" s="515"/>
      <c r="AJ127" s="515"/>
      <c r="AK127" s="515"/>
      <c r="AL127" s="515"/>
      <c r="AM127" s="515"/>
      <c r="AN127" s="515"/>
      <c r="AO127" s="515"/>
      <c r="AP127" s="515"/>
      <c r="AQ127" s="515"/>
      <c r="AR127" s="515"/>
      <c r="AS127" s="515"/>
      <c r="AT127" s="515"/>
      <c r="AU127" s="515"/>
      <c r="AV127" s="515"/>
      <c r="AW127" s="515"/>
      <c r="AX127" s="515"/>
      <c r="AY127" s="515"/>
      <c r="AZ127" s="515"/>
      <c r="BA127" s="515"/>
      <c r="BB127" s="515"/>
      <c r="BC127" s="515"/>
      <c r="BD127" s="515"/>
      <c r="BE127" s="515"/>
      <c r="BF127" s="515"/>
      <c r="BG127" s="515"/>
      <c r="BH127" s="515"/>
      <c r="BI127" s="515"/>
      <c r="BJ127" s="515"/>
      <c r="BK127" s="515"/>
      <c r="BL127" s="515"/>
      <c r="BM127" s="526"/>
    </row>
    <row r="128" spans="1:65">
      <c r="A128" s="515"/>
      <c r="B128" s="515"/>
      <c r="C128" s="515"/>
      <c r="D128" s="515"/>
      <c r="E128" s="515"/>
      <c r="F128" s="515"/>
      <c r="G128" s="515"/>
      <c r="H128" s="515"/>
      <c r="I128" s="515"/>
      <c r="J128" s="515"/>
      <c r="K128" s="515"/>
      <c r="L128" s="515"/>
      <c r="M128" s="515"/>
      <c r="N128" s="515"/>
      <c r="O128" s="515"/>
      <c r="P128" s="515"/>
      <c r="Q128" s="515"/>
      <c r="R128" s="515"/>
      <c r="S128" s="515"/>
      <c r="T128" s="515"/>
      <c r="U128" s="515"/>
      <c r="V128" s="515"/>
      <c r="W128" s="515"/>
      <c r="X128" s="515"/>
      <c r="Y128" s="515"/>
      <c r="Z128" s="515"/>
      <c r="AA128" s="515"/>
      <c r="AB128" s="515"/>
      <c r="AC128" s="515"/>
      <c r="AD128" s="515"/>
      <c r="AE128" s="515"/>
      <c r="AF128" s="526"/>
      <c r="AG128" s="526"/>
      <c r="AI128" s="515"/>
      <c r="AJ128" s="515"/>
      <c r="AK128" s="515"/>
      <c r="AL128" s="515"/>
      <c r="AM128" s="515"/>
      <c r="AN128" s="515"/>
      <c r="AO128" s="515"/>
      <c r="AP128" s="515"/>
      <c r="AQ128" s="515"/>
      <c r="AR128" s="515"/>
      <c r="AS128" s="515"/>
      <c r="AT128" s="515"/>
      <c r="AU128" s="515"/>
      <c r="AV128" s="515"/>
      <c r="AW128" s="515"/>
      <c r="AX128" s="515"/>
      <c r="AY128" s="515"/>
      <c r="AZ128" s="515"/>
      <c r="BA128" s="515"/>
      <c r="BB128" s="515"/>
      <c r="BC128" s="515"/>
      <c r="BD128" s="515"/>
      <c r="BE128" s="515"/>
      <c r="BF128" s="515"/>
      <c r="BG128" s="515"/>
      <c r="BH128" s="515"/>
      <c r="BI128" s="515"/>
      <c r="BJ128" s="515"/>
      <c r="BK128" s="515"/>
      <c r="BL128" s="515"/>
      <c r="BM128" s="526"/>
    </row>
    <row r="129" spans="1:65" ht="14.4">
      <c r="A129" s="515"/>
      <c r="B129" s="515"/>
      <c r="C129" s="515"/>
      <c r="D129" s="515"/>
      <c r="E129" s="515"/>
      <c r="F129" s="515"/>
      <c r="G129" s="515"/>
      <c r="H129" s="515"/>
      <c r="I129" s="515"/>
      <c r="J129" s="515"/>
      <c r="K129" s="515"/>
      <c r="L129" s="515"/>
      <c r="M129" s="515"/>
      <c r="N129" s="515"/>
      <c r="O129" s="515"/>
      <c r="P129" s="515"/>
      <c r="Q129" s="515"/>
      <c r="R129" s="515"/>
      <c r="S129" s="981"/>
      <c r="T129" s="981"/>
      <c r="U129" s="981"/>
      <c r="V129" s="515"/>
      <c r="W129" s="515"/>
      <c r="X129" s="515"/>
      <c r="Y129" s="515"/>
      <c r="Z129" s="515"/>
      <c r="AA129" s="515"/>
      <c r="AB129" s="515"/>
      <c r="AC129" s="515"/>
      <c r="AD129" s="515"/>
      <c r="AE129" s="515"/>
      <c r="AF129" s="526"/>
      <c r="AG129" s="526"/>
      <c r="AI129" s="515"/>
      <c r="AJ129" s="515"/>
      <c r="AK129" s="515"/>
      <c r="AL129" s="515"/>
      <c r="AM129" s="515"/>
      <c r="AN129" s="515"/>
      <c r="AO129" s="515"/>
      <c r="AP129" s="515"/>
      <c r="AQ129" s="515"/>
      <c r="AR129" s="515"/>
      <c r="AS129" s="515"/>
      <c r="AT129" s="515"/>
      <c r="AU129" s="515"/>
      <c r="AV129" s="515"/>
      <c r="AW129" s="515"/>
      <c r="AX129" s="515"/>
      <c r="AY129" s="515"/>
      <c r="AZ129" s="981"/>
      <c r="BA129" s="981"/>
      <c r="BB129" s="981"/>
      <c r="BC129" s="515"/>
      <c r="BD129" s="515"/>
      <c r="BE129" s="515"/>
      <c r="BF129" s="515"/>
      <c r="BG129" s="515"/>
      <c r="BH129" s="515"/>
      <c r="BI129" s="515"/>
      <c r="BJ129" s="515"/>
      <c r="BK129" s="515"/>
      <c r="BL129" s="515"/>
      <c r="BM129" s="526"/>
    </row>
    <row r="130" spans="1:65">
      <c r="A130" s="515"/>
      <c r="B130" s="515"/>
      <c r="C130" s="515"/>
      <c r="D130" s="515"/>
      <c r="E130" s="515"/>
      <c r="F130" s="515"/>
      <c r="G130" s="515"/>
      <c r="H130" s="515"/>
      <c r="I130" s="515"/>
      <c r="J130" s="515"/>
      <c r="K130" s="515"/>
      <c r="L130" s="515"/>
      <c r="M130" s="515"/>
      <c r="N130" s="515"/>
      <c r="O130" s="515"/>
      <c r="P130" s="515"/>
      <c r="Q130" s="515"/>
      <c r="R130" s="515"/>
      <c r="S130" s="515"/>
      <c r="T130" s="515"/>
      <c r="U130" s="515"/>
      <c r="V130" s="515"/>
      <c r="W130" s="515"/>
      <c r="X130" s="515"/>
      <c r="Y130" s="515"/>
      <c r="Z130" s="515"/>
      <c r="AA130" s="515"/>
      <c r="AB130" s="515"/>
      <c r="AC130" s="515"/>
      <c r="AD130" s="515"/>
      <c r="AE130" s="515"/>
      <c r="AF130" s="526"/>
      <c r="AG130" s="526"/>
      <c r="AI130" s="515"/>
      <c r="AJ130" s="515"/>
      <c r="AK130" s="515"/>
      <c r="AL130" s="515"/>
      <c r="AM130" s="515"/>
      <c r="AN130" s="515"/>
      <c r="AO130" s="515"/>
      <c r="AP130" s="515"/>
      <c r="AQ130" s="515"/>
      <c r="AR130" s="515"/>
      <c r="AS130" s="515"/>
      <c r="AT130" s="515"/>
      <c r="AU130" s="515"/>
      <c r="AV130" s="515"/>
      <c r="AW130" s="515"/>
      <c r="AX130" s="515"/>
      <c r="AY130" s="515"/>
      <c r="AZ130" s="515"/>
      <c r="BA130" s="515"/>
      <c r="BB130" s="515"/>
      <c r="BC130" s="515"/>
      <c r="BD130" s="515"/>
      <c r="BE130" s="515"/>
      <c r="BF130" s="515"/>
      <c r="BG130" s="515"/>
      <c r="BH130" s="515"/>
      <c r="BI130" s="515"/>
      <c r="BJ130" s="515"/>
      <c r="BK130" s="515"/>
      <c r="BL130" s="515"/>
      <c r="BM130" s="526"/>
    </row>
    <row r="131" spans="1:65">
      <c r="A131" s="515"/>
      <c r="B131" s="515"/>
      <c r="C131" s="515"/>
      <c r="D131" s="515"/>
      <c r="E131" s="515"/>
      <c r="F131" s="515"/>
      <c r="G131" s="515"/>
      <c r="H131" s="515"/>
      <c r="I131" s="515"/>
      <c r="J131" s="515"/>
      <c r="K131" s="515"/>
      <c r="L131" s="515"/>
      <c r="M131" s="515"/>
      <c r="N131" s="515"/>
      <c r="O131" s="515"/>
      <c r="P131" s="515"/>
      <c r="Q131" s="515"/>
      <c r="R131" s="515"/>
      <c r="S131" s="515"/>
      <c r="T131" s="515"/>
      <c r="U131" s="515"/>
      <c r="V131" s="515"/>
      <c r="W131" s="515"/>
      <c r="X131" s="515"/>
      <c r="Y131" s="515"/>
      <c r="Z131" s="515"/>
      <c r="AA131" s="515"/>
      <c r="AB131" s="515"/>
      <c r="AC131" s="515"/>
      <c r="AD131" s="515"/>
      <c r="AE131" s="515"/>
      <c r="AF131" s="526"/>
      <c r="AG131" s="526"/>
      <c r="AI131" s="515"/>
      <c r="AJ131" s="515"/>
      <c r="AK131" s="515"/>
      <c r="AL131" s="515"/>
      <c r="AM131" s="515"/>
      <c r="AN131" s="515"/>
      <c r="AO131" s="515"/>
      <c r="AP131" s="515"/>
      <c r="AQ131" s="515"/>
      <c r="AR131" s="515"/>
      <c r="AS131" s="515"/>
      <c r="AT131" s="515"/>
      <c r="AU131" s="515"/>
      <c r="AV131" s="515"/>
      <c r="AW131" s="515"/>
      <c r="AX131" s="515"/>
      <c r="AY131" s="515"/>
      <c r="AZ131" s="515"/>
      <c r="BA131" s="515"/>
      <c r="BB131" s="515"/>
      <c r="BC131" s="515"/>
      <c r="BD131" s="515"/>
      <c r="BE131" s="515"/>
      <c r="BF131" s="515"/>
      <c r="BG131" s="515"/>
      <c r="BH131" s="515"/>
      <c r="BI131" s="515"/>
      <c r="BJ131" s="515"/>
      <c r="BK131" s="515"/>
      <c r="BL131" s="515"/>
      <c r="BM131" s="526"/>
    </row>
    <row r="132" spans="1:65">
      <c r="A132" s="515"/>
      <c r="B132" s="515"/>
      <c r="C132" s="515"/>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26"/>
      <c r="AG132" s="526"/>
      <c r="AI132" s="515"/>
      <c r="AJ132" s="515"/>
      <c r="AK132" s="515"/>
      <c r="AL132" s="515"/>
      <c r="AM132" s="515"/>
      <c r="AN132" s="515"/>
      <c r="AO132" s="515"/>
      <c r="AP132" s="515"/>
      <c r="AQ132" s="515"/>
      <c r="AR132" s="515"/>
      <c r="AS132" s="515"/>
      <c r="AT132" s="515"/>
      <c r="AU132" s="515"/>
      <c r="AV132" s="515"/>
      <c r="AW132" s="515"/>
      <c r="AX132" s="515"/>
      <c r="AY132" s="515"/>
      <c r="AZ132" s="515"/>
      <c r="BA132" s="515"/>
      <c r="BB132" s="515"/>
      <c r="BC132" s="515"/>
      <c r="BD132" s="515"/>
      <c r="BE132" s="515"/>
      <c r="BF132" s="515"/>
      <c r="BG132" s="515"/>
      <c r="BH132" s="515"/>
      <c r="BI132" s="515"/>
      <c r="BJ132" s="515"/>
      <c r="BK132" s="515"/>
      <c r="BL132" s="515"/>
      <c r="BM132" s="526"/>
    </row>
    <row r="133" spans="1:65">
      <c r="A133" s="515"/>
      <c r="B133" s="515"/>
      <c r="C133" s="515"/>
      <c r="D133" s="515"/>
      <c r="E133" s="515"/>
      <c r="F133" s="515"/>
      <c r="G133" s="515"/>
      <c r="H133" s="515"/>
      <c r="I133" s="515"/>
      <c r="J133" s="515"/>
      <c r="K133" s="515"/>
      <c r="L133" s="515"/>
      <c r="M133" s="515"/>
      <c r="N133" s="515"/>
      <c r="O133" s="515"/>
      <c r="P133" s="515"/>
      <c r="Q133" s="515"/>
      <c r="R133" s="515"/>
      <c r="S133" s="515"/>
      <c r="T133" s="515"/>
      <c r="U133" s="515"/>
      <c r="V133" s="515"/>
      <c r="W133" s="515"/>
      <c r="X133" s="515"/>
      <c r="Y133" s="515"/>
      <c r="Z133" s="515"/>
      <c r="AA133" s="515"/>
      <c r="AB133" s="515"/>
      <c r="AC133" s="515"/>
      <c r="AD133" s="515"/>
      <c r="AE133" s="515"/>
      <c r="AF133" s="526"/>
      <c r="AG133" s="526"/>
      <c r="AI133" s="515"/>
      <c r="AJ133" s="515"/>
      <c r="AK133" s="515"/>
      <c r="AL133" s="515"/>
      <c r="AM133" s="515"/>
      <c r="AN133" s="515"/>
      <c r="AO133" s="515"/>
      <c r="AP133" s="515"/>
      <c r="AQ133" s="515"/>
      <c r="AR133" s="515"/>
      <c r="AS133" s="515"/>
      <c r="AT133" s="515"/>
      <c r="AU133" s="515"/>
      <c r="AV133" s="515"/>
      <c r="AW133" s="515"/>
      <c r="AX133" s="515"/>
      <c r="AY133" s="515"/>
      <c r="AZ133" s="515"/>
      <c r="BA133" s="515"/>
      <c r="BB133" s="515"/>
      <c r="BC133" s="515"/>
      <c r="BD133" s="515"/>
      <c r="BE133" s="515"/>
      <c r="BF133" s="515"/>
      <c r="BG133" s="515"/>
      <c r="BH133" s="515"/>
      <c r="BI133" s="515"/>
      <c r="BJ133" s="515"/>
      <c r="BK133" s="515"/>
      <c r="BL133" s="515"/>
      <c r="BM133" s="526"/>
    </row>
    <row r="134" spans="1:65">
      <c r="A134" s="515"/>
      <c r="B134" s="515"/>
      <c r="C134" s="515"/>
      <c r="D134" s="515"/>
      <c r="E134" s="515"/>
      <c r="F134" s="515"/>
      <c r="G134" s="515"/>
      <c r="H134" s="515"/>
      <c r="I134" s="515"/>
      <c r="J134" s="515"/>
      <c r="K134" s="515"/>
      <c r="L134" s="515"/>
      <c r="M134" s="515"/>
      <c r="N134" s="515"/>
      <c r="O134" s="515"/>
      <c r="P134" s="515"/>
      <c r="Q134" s="515"/>
      <c r="R134" s="515"/>
      <c r="S134" s="515"/>
      <c r="T134" s="515"/>
      <c r="U134" s="515"/>
      <c r="V134" s="515"/>
      <c r="W134" s="515"/>
      <c r="X134" s="515"/>
      <c r="Y134" s="515"/>
      <c r="Z134" s="515"/>
      <c r="AA134" s="515"/>
      <c r="AB134" s="515"/>
      <c r="AC134" s="515"/>
      <c r="AD134" s="515"/>
      <c r="AE134" s="515"/>
      <c r="AF134" s="526"/>
      <c r="AG134" s="526"/>
      <c r="AI134" s="515"/>
      <c r="AJ134" s="515"/>
      <c r="AK134" s="515"/>
      <c r="AL134" s="515"/>
      <c r="AM134" s="515"/>
      <c r="AN134" s="515"/>
      <c r="AO134" s="515"/>
      <c r="AP134" s="515"/>
      <c r="AQ134" s="515"/>
      <c r="AR134" s="515"/>
      <c r="AS134" s="515"/>
      <c r="AT134" s="515"/>
      <c r="AU134" s="515"/>
      <c r="AV134" s="515"/>
      <c r="AW134" s="515"/>
      <c r="AX134" s="515"/>
      <c r="AY134" s="515"/>
      <c r="AZ134" s="515"/>
      <c r="BA134" s="515"/>
      <c r="BB134" s="515"/>
      <c r="BC134" s="515"/>
      <c r="BD134" s="515"/>
      <c r="BE134" s="515"/>
      <c r="BF134" s="515"/>
      <c r="BG134" s="515"/>
      <c r="BH134" s="515"/>
      <c r="BI134" s="515"/>
      <c r="BJ134" s="515"/>
      <c r="BK134" s="515"/>
      <c r="BL134" s="515"/>
      <c r="BM134" s="526"/>
    </row>
    <row r="135" spans="1:65">
      <c r="A135" s="515"/>
      <c r="B135" s="515"/>
      <c r="C135" s="515"/>
      <c r="D135" s="515"/>
      <c r="E135" s="515"/>
      <c r="F135" s="515"/>
      <c r="G135" s="515"/>
      <c r="H135" s="515"/>
      <c r="I135" s="515"/>
      <c r="J135" s="515"/>
      <c r="K135" s="515"/>
      <c r="L135" s="515"/>
      <c r="M135" s="515"/>
      <c r="N135" s="515"/>
      <c r="O135" s="515"/>
      <c r="P135" s="515"/>
      <c r="Q135" s="515"/>
      <c r="R135" s="515"/>
      <c r="S135" s="515"/>
      <c r="T135" s="515"/>
      <c r="U135" s="515"/>
      <c r="V135" s="515"/>
      <c r="W135" s="515"/>
      <c r="X135" s="515"/>
      <c r="Y135" s="515"/>
      <c r="Z135" s="515"/>
      <c r="AA135" s="515"/>
      <c r="AB135" s="515"/>
      <c r="AC135" s="515"/>
      <c r="AD135" s="515"/>
      <c r="AE135" s="515"/>
      <c r="AF135" s="526"/>
      <c r="AG135" s="526"/>
      <c r="AI135" s="515"/>
      <c r="AJ135" s="515"/>
      <c r="AK135" s="515"/>
      <c r="AL135" s="515"/>
      <c r="AM135" s="515"/>
      <c r="AN135" s="515"/>
      <c r="AO135" s="515"/>
      <c r="AP135" s="515"/>
      <c r="AQ135" s="515"/>
      <c r="AR135" s="515"/>
      <c r="AS135" s="515"/>
      <c r="AT135" s="515"/>
      <c r="AU135" s="515"/>
      <c r="AV135" s="515"/>
      <c r="AW135" s="515"/>
      <c r="AX135" s="515"/>
      <c r="AY135" s="515"/>
      <c r="AZ135" s="515"/>
      <c r="BA135" s="515"/>
      <c r="BB135" s="515"/>
      <c r="BC135" s="515"/>
      <c r="BD135" s="515"/>
      <c r="BE135" s="515"/>
      <c r="BF135" s="515"/>
      <c r="BG135" s="515"/>
      <c r="BH135" s="515"/>
      <c r="BI135" s="515"/>
      <c r="BJ135" s="515"/>
      <c r="BK135" s="515"/>
      <c r="BL135" s="515"/>
      <c r="BM135" s="526"/>
    </row>
    <row r="136" spans="1:65">
      <c r="A136" s="515"/>
      <c r="B136" s="515"/>
      <c r="C136" s="515"/>
      <c r="D136" s="515"/>
      <c r="E136" s="515"/>
      <c r="F136" s="515"/>
      <c r="G136" s="515"/>
      <c r="H136" s="515"/>
      <c r="I136" s="515"/>
      <c r="J136" s="515"/>
      <c r="K136" s="515"/>
      <c r="L136" s="515"/>
      <c r="M136" s="515"/>
      <c r="N136" s="515"/>
      <c r="O136" s="515"/>
      <c r="P136" s="515"/>
      <c r="Q136" s="515"/>
      <c r="R136" s="515"/>
      <c r="S136" s="515"/>
      <c r="T136" s="515"/>
      <c r="U136" s="515"/>
      <c r="V136" s="515"/>
      <c r="W136" s="515"/>
      <c r="X136" s="515"/>
      <c r="Y136" s="515"/>
      <c r="Z136" s="515"/>
      <c r="AA136" s="515"/>
      <c r="AB136" s="515"/>
      <c r="AC136" s="515"/>
      <c r="AD136" s="515"/>
      <c r="AE136" s="515"/>
      <c r="AF136" s="526"/>
      <c r="AG136" s="526"/>
      <c r="AI136" s="515"/>
      <c r="AJ136" s="515"/>
      <c r="AK136" s="515"/>
      <c r="AL136" s="515"/>
      <c r="AM136" s="515"/>
      <c r="AN136" s="515"/>
      <c r="AO136" s="515"/>
      <c r="AP136" s="515"/>
      <c r="AQ136" s="515"/>
      <c r="AR136" s="515"/>
      <c r="AS136" s="515"/>
      <c r="AT136" s="515"/>
      <c r="AU136" s="515"/>
      <c r="AV136" s="515"/>
      <c r="AW136" s="515"/>
      <c r="AX136" s="515"/>
      <c r="AY136" s="515"/>
      <c r="AZ136" s="515"/>
      <c r="BA136" s="515"/>
      <c r="BB136" s="515"/>
      <c r="BC136" s="515"/>
      <c r="BD136" s="515"/>
      <c r="BE136" s="515"/>
      <c r="BF136" s="515"/>
      <c r="BG136" s="515"/>
      <c r="BH136" s="515"/>
      <c r="BI136" s="515"/>
      <c r="BJ136" s="515"/>
      <c r="BK136" s="515"/>
      <c r="BL136" s="515"/>
      <c r="BM136" s="526"/>
    </row>
    <row r="137" spans="1:65">
      <c r="A137" s="515"/>
      <c r="B137" s="515"/>
      <c r="C137" s="515"/>
      <c r="D137" s="515"/>
      <c r="E137" s="515"/>
      <c r="F137" s="515"/>
      <c r="G137" s="515"/>
      <c r="H137" s="515"/>
      <c r="I137" s="515"/>
      <c r="J137" s="515"/>
      <c r="K137" s="515"/>
      <c r="L137" s="515"/>
      <c r="M137" s="515"/>
      <c r="N137" s="515"/>
      <c r="O137" s="515"/>
      <c r="P137" s="515"/>
      <c r="Q137" s="515"/>
      <c r="R137" s="515"/>
      <c r="S137" s="515"/>
      <c r="T137" s="515"/>
      <c r="U137" s="515"/>
      <c r="V137" s="515"/>
      <c r="W137" s="515"/>
      <c r="X137" s="515"/>
      <c r="Y137" s="515"/>
      <c r="Z137" s="515"/>
      <c r="AA137" s="515"/>
      <c r="AB137" s="515"/>
      <c r="AC137" s="515"/>
      <c r="AD137" s="515"/>
      <c r="AE137" s="515"/>
      <c r="AF137" s="526"/>
      <c r="AG137" s="526"/>
      <c r="AI137" s="515"/>
      <c r="AJ137" s="515"/>
      <c r="AK137" s="515"/>
      <c r="AL137" s="515"/>
      <c r="AM137" s="515"/>
      <c r="AN137" s="515"/>
      <c r="AO137" s="515"/>
      <c r="AP137" s="515"/>
      <c r="AQ137" s="515"/>
      <c r="AR137" s="515"/>
      <c r="AS137" s="515"/>
      <c r="AT137" s="515"/>
      <c r="AU137" s="515"/>
      <c r="AV137" s="515"/>
      <c r="AW137" s="515"/>
      <c r="AX137" s="515"/>
      <c r="AY137" s="515"/>
      <c r="AZ137" s="515"/>
      <c r="BA137" s="515"/>
      <c r="BB137" s="515"/>
      <c r="BC137" s="515"/>
      <c r="BD137" s="515"/>
      <c r="BE137" s="515"/>
      <c r="BF137" s="515"/>
      <c r="BG137" s="515"/>
      <c r="BH137" s="515"/>
      <c r="BI137" s="515"/>
      <c r="BJ137" s="515"/>
      <c r="BK137" s="515"/>
      <c r="BL137" s="515"/>
      <c r="BM137" s="526"/>
    </row>
    <row r="138" spans="1:65">
      <c r="A138" s="515"/>
      <c r="B138" s="515"/>
      <c r="C138" s="515"/>
      <c r="D138" s="515"/>
      <c r="E138" s="515"/>
      <c r="F138" s="515"/>
      <c r="G138" s="515"/>
      <c r="H138" s="515"/>
      <c r="I138" s="515"/>
      <c r="J138" s="515"/>
      <c r="K138" s="515"/>
      <c r="L138" s="515"/>
      <c r="M138" s="515"/>
      <c r="N138" s="515"/>
      <c r="O138" s="515"/>
      <c r="P138" s="515"/>
      <c r="Q138" s="515"/>
      <c r="R138" s="515"/>
      <c r="S138" s="515"/>
      <c r="T138" s="515"/>
      <c r="U138" s="515"/>
      <c r="V138" s="515"/>
      <c r="W138" s="515"/>
      <c r="X138" s="515"/>
      <c r="Y138" s="515"/>
      <c r="Z138" s="515"/>
      <c r="AA138" s="515"/>
      <c r="AB138" s="515"/>
      <c r="AC138" s="515"/>
      <c r="AD138" s="515"/>
      <c r="AE138" s="515"/>
      <c r="AF138" s="526"/>
      <c r="AG138" s="526"/>
      <c r="AI138" s="515"/>
      <c r="AJ138" s="515"/>
      <c r="AK138" s="515"/>
      <c r="AL138" s="515"/>
      <c r="AM138" s="515"/>
      <c r="AN138" s="515"/>
      <c r="AO138" s="515"/>
      <c r="AP138" s="515"/>
      <c r="AQ138" s="515"/>
      <c r="AR138" s="515"/>
      <c r="AS138" s="515"/>
      <c r="AT138" s="515"/>
      <c r="AU138" s="515"/>
      <c r="AV138" s="515"/>
      <c r="AW138" s="515"/>
      <c r="AX138" s="515"/>
      <c r="AY138" s="515"/>
      <c r="AZ138" s="515"/>
      <c r="BA138" s="515"/>
      <c r="BB138" s="515"/>
      <c r="BC138" s="515"/>
      <c r="BD138" s="515"/>
      <c r="BE138" s="515"/>
      <c r="BF138" s="515"/>
      <c r="BG138" s="515"/>
      <c r="BH138" s="515"/>
      <c r="BI138" s="515"/>
      <c r="BJ138" s="515"/>
      <c r="BK138" s="515"/>
      <c r="BL138" s="515"/>
      <c r="BM138" s="526"/>
    </row>
    <row r="139" spans="1:65">
      <c r="A139" s="515"/>
      <c r="B139" s="515"/>
      <c r="C139" s="515"/>
      <c r="D139" s="515"/>
      <c r="E139" s="515"/>
      <c r="F139" s="515"/>
      <c r="G139" s="515"/>
      <c r="H139" s="515"/>
      <c r="I139" s="515"/>
      <c r="J139" s="515"/>
      <c r="K139" s="515"/>
      <c r="L139" s="515"/>
      <c r="M139" s="515"/>
      <c r="N139" s="515"/>
      <c r="O139" s="515"/>
      <c r="P139" s="515"/>
      <c r="Q139" s="515"/>
      <c r="R139" s="515"/>
      <c r="S139" s="515"/>
      <c r="T139" s="515"/>
      <c r="U139" s="515"/>
      <c r="V139" s="515"/>
      <c r="W139" s="515"/>
      <c r="X139" s="515"/>
      <c r="Y139" s="515"/>
      <c r="Z139" s="515"/>
      <c r="AA139" s="515"/>
      <c r="AB139" s="515"/>
      <c r="AC139" s="515"/>
      <c r="AD139" s="515"/>
      <c r="AE139" s="515"/>
      <c r="AF139" s="526"/>
      <c r="AG139" s="526"/>
      <c r="AI139" s="515"/>
      <c r="AJ139" s="515"/>
      <c r="AK139" s="515"/>
      <c r="AL139" s="515"/>
      <c r="AM139" s="515"/>
      <c r="AN139" s="515"/>
      <c r="AO139" s="515"/>
      <c r="AP139" s="515"/>
      <c r="AQ139" s="515"/>
      <c r="AR139" s="515"/>
      <c r="AS139" s="515"/>
      <c r="AT139" s="515"/>
      <c r="AU139" s="515"/>
      <c r="AV139" s="515"/>
      <c r="AW139" s="515"/>
      <c r="AX139" s="515"/>
      <c r="AY139" s="515"/>
      <c r="AZ139" s="515"/>
      <c r="BA139" s="515"/>
      <c r="BB139" s="515"/>
      <c r="BC139" s="515"/>
      <c r="BD139" s="515"/>
      <c r="BE139" s="515"/>
      <c r="BF139" s="515"/>
      <c r="BG139" s="515"/>
      <c r="BH139" s="515"/>
      <c r="BI139" s="515"/>
      <c r="BJ139" s="515"/>
      <c r="BK139" s="515"/>
      <c r="BL139" s="515"/>
      <c r="BM139" s="526"/>
    </row>
    <row r="140" spans="1:65">
      <c r="A140" s="515"/>
      <c r="B140" s="515"/>
      <c r="C140" s="515"/>
      <c r="D140" s="515"/>
      <c r="E140" s="515"/>
      <c r="F140" s="515"/>
      <c r="G140" s="515"/>
      <c r="H140" s="515"/>
      <c r="I140" s="515"/>
      <c r="J140" s="515"/>
      <c r="K140" s="515"/>
      <c r="L140" s="515"/>
      <c r="M140" s="515"/>
      <c r="N140" s="515"/>
      <c r="O140" s="515"/>
      <c r="P140" s="515"/>
      <c r="Q140" s="515"/>
      <c r="R140" s="515"/>
      <c r="S140" s="515"/>
      <c r="T140" s="515"/>
      <c r="U140" s="515"/>
      <c r="V140" s="515"/>
      <c r="W140" s="515"/>
      <c r="X140" s="515"/>
      <c r="Y140" s="515"/>
      <c r="Z140" s="515"/>
      <c r="AA140" s="515"/>
      <c r="AB140" s="515"/>
      <c r="AC140" s="515"/>
      <c r="AD140" s="515"/>
      <c r="AE140" s="515"/>
      <c r="AF140" s="526"/>
      <c r="AG140" s="526"/>
      <c r="AI140" s="515"/>
      <c r="AJ140" s="515"/>
      <c r="AK140" s="515"/>
      <c r="AL140" s="515"/>
      <c r="AM140" s="515"/>
      <c r="AN140" s="515"/>
      <c r="AO140" s="515"/>
      <c r="AP140" s="515"/>
      <c r="AQ140" s="515"/>
      <c r="AR140" s="515"/>
      <c r="AS140" s="515"/>
      <c r="AT140" s="515"/>
      <c r="AU140" s="515"/>
      <c r="AV140" s="515"/>
      <c r="AW140" s="515"/>
      <c r="AX140" s="515"/>
      <c r="AY140" s="515"/>
      <c r="AZ140" s="515"/>
      <c r="BA140" s="515"/>
      <c r="BB140" s="515"/>
      <c r="BC140" s="515"/>
      <c r="BD140" s="515"/>
      <c r="BE140" s="515"/>
      <c r="BF140" s="515"/>
      <c r="BG140" s="515"/>
      <c r="BH140" s="515"/>
      <c r="BI140" s="515"/>
      <c r="BJ140" s="515"/>
      <c r="BK140" s="515"/>
      <c r="BL140" s="515"/>
      <c r="BM140" s="526"/>
    </row>
    <row r="141" spans="1:65">
      <c r="A141" s="515"/>
      <c r="B141" s="515"/>
      <c r="C141" s="515"/>
      <c r="D141" s="515"/>
      <c r="E141" s="515"/>
      <c r="F141" s="515"/>
      <c r="G141" s="515"/>
      <c r="H141" s="515"/>
      <c r="I141" s="515"/>
      <c r="J141" s="515"/>
      <c r="K141" s="515"/>
      <c r="L141" s="515"/>
      <c r="M141" s="515"/>
      <c r="N141" s="515"/>
      <c r="O141" s="515"/>
      <c r="P141" s="515"/>
      <c r="Q141" s="515"/>
      <c r="R141" s="515"/>
      <c r="S141" s="515"/>
      <c r="T141" s="515"/>
      <c r="U141" s="515"/>
      <c r="V141" s="515"/>
      <c r="W141" s="515"/>
      <c r="X141" s="515"/>
      <c r="Y141" s="515"/>
      <c r="Z141" s="515"/>
      <c r="AA141" s="515"/>
      <c r="AB141" s="515"/>
      <c r="AC141" s="515"/>
      <c r="AD141" s="515"/>
      <c r="AE141" s="515"/>
      <c r="AF141" s="526"/>
      <c r="AG141" s="526"/>
      <c r="AI141" s="515"/>
      <c r="AJ141" s="515"/>
      <c r="AK141" s="515"/>
      <c r="AL141" s="515"/>
      <c r="AM141" s="515"/>
      <c r="AN141" s="515"/>
      <c r="AO141" s="515"/>
      <c r="AP141" s="515"/>
      <c r="AQ141" s="515"/>
      <c r="AR141" s="515"/>
      <c r="AS141" s="515"/>
      <c r="AT141" s="515"/>
      <c r="AU141" s="515"/>
      <c r="AV141" s="515"/>
      <c r="AW141" s="515"/>
      <c r="AX141" s="515"/>
      <c r="AY141" s="515"/>
      <c r="AZ141" s="515"/>
      <c r="BA141" s="515"/>
      <c r="BB141" s="515"/>
      <c r="BC141" s="515"/>
      <c r="BD141" s="515"/>
      <c r="BE141" s="515"/>
      <c r="BF141" s="515"/>
      <c r="BG141" s="515"/>
      <c r="BH141" s="515"/>
      <c r="BI141" s="515"/>
      <c r="BJ141" s="515"/>
      <c r="BK141" s="515"/>
      <c r="BL141" s="515"/>
      <c r="BM141" s="526"/>
    </row>
    <row r="142" spans="1:65">
      <c r="A142" s="515"/>
      <c r="B142" s="515"/>
      <c r="C142" s="515"/>
      <c r="D142" s="515"/>
      <c r="E142" s="515"/>
      <c r="F142" s="515"/>
      <c r="G142" s="515"/>
      <c r="H142" s="515"/>
      <c r="I142" s="515"/>
      <c r="J142" s="515"/>
      <c r="K142" s="515"/>
      <c r="L142" s="515"/>
      <c r="M142" s="515"/>
      <c r="N142" s="515"/>
      <c r="O142" s="515"/>
      <c r="P142" s="515"/>
      <c r="Q142" s="515"/>
      <c r="R142" s="515"/>
      <c r="S142" s="515"/>
      <c r="T142" s="515"/>
      <c r="U142" s="515"/>
      <c r="V142" s="515"/>
      <c r="W142" s="515"/>
      <c r="X142" s="515"/>
      <c r="Y142" s="515"/>
      <c r="Z142" s="515"/>
      <c r="AA142" s="515"/>
      <c r="AB142" s="515"/>
      <c r="AC142" s="515"/>
      <c r="AD142" s="515"/>
      <c r="AE142" s="515"/>
      <c r="AF142" s="526"/>
      <c r="AG142" s="526"/>
      <c r="AI142" s="515"/>
      <c r="AJ142" s="515"/>
      <c r="AK142" s="515"/>
      <c r="AL142" s="515"/>
      <c r="AM142" s="515"/>
      <c r="AN142" s="515"/>
      <c r="AO142" s="515"/>
      <c r="AP142" s="515"/>
      <c r="AQ142" s="515"/>
      <c r="AR142" s="515"/>
      <c r="AS142" s="515"/>
      <c r="AT142" s="515"/>
      <c r="AU142" s="515"/>
      <c r="AV142" s="515"/>
      <c r="AW142" s="515"/>
      <c r="AX142" s="515"/>
      <c r="AY142" s="515"/>
      <c r="AZ142" s="515"/>
      <c r="BA142" s="515"/>
      <c r="BB142" s="515"/>
      <c r="BC142" s="515"/>
      <c r="BD142" s="515"/>
      <c r="BE142" s="515"/>
      <c r="BF142" s="515"/>
      <c r="BG142" s="515"/>
      <c r="BH142" s="515"/>
      <c r="BI142" s="515"/>
      <c r="BJ142" s="515"/>
      <c r="BK142" s="515"/>
      <c r="BL142" s="515"/>
      <c r="BM142" s="526"/>
    </row>
    <row r="143" spans="1:65">
      <c r="A143" s="515"/>
      <c r="B143" s="515"/>
      <c r="C143" s="515"/>
      <c r="D143" s="515"/>
      <c r="E143" s="515"/>
      <c r="F143" s="515"/>
      <c r="G143" s="515"/>
      <c r="H143" s="515"/>
      <c r="I143" s="515"/>
      <c r="J143" s="515"/>
      <c r="K143" s="515"/>
      <c r="L143" s="515"/>
      <c r="M143" s="515"/>
      <c r="N143" s="515"/>
      <c r="O143" s="515"/>
      <c r="P143" s="515"/>
      <c r="Q143" s="515"/>
      <c r="R143" s="515"/>
      <c r="S143" s="515"/>
      <c r="T143" s="515"/>
      <c r="U143" s="515"/>
      <c r="V143" s="515"/>
      <c r="W143" s="515"/>
      <c r="X143" s="515"/>
      <c r="Y143" s="515"/>
      <c r="Z143" s="515"/>
      <c r="AA143" s="515"/>
      <c r="AB143" s="515"/>
      <c r="AC143" s="515"/>
      <c r="AD143" s="515"/>
      <c r="AE143" s="515"/>
      <c r="AF143" s="526"/>
      <c r="AG143" s="526"/>
      <c r="AI143" s="515"/>
      <c r="AJ143" s="515"/>
      <c r="AK143" s="515"/>
      <c r="AL143" s="515"/>
      <c r="AM143" s="515"/>
      <c r="AN143" s="515"/>
      <c r="AO143" s="515"/>
      <c r="AP143" s="515"/>
      <c r="AQ143" s="515"/>
      <c r="AR143" s="515"/>
      <c r="AS143" s="515"/>
      <c r="AT143" s="515"/>
      <c r="AU143" s="515"/>
      <c r="AV143" s="515"/>
      <c r="AW143" s="515"/>
      <c r="AX143" s="515"/>
      <c r="AY143" s="515"/>
      <c r="AZ143" s="515"/>
      <c r="BA143" s="515"/>
      <c r="BB143" s="515"/>
      <c r="BC143" s="515"/>
      <c r="BD143" s="515"/>
      <c r="BE143" s="515"/>
      <c r="BF143" s="515"/>
      <c r="BG143" s="515"/>
      <c r="BH143" s="515"/>
      <c r="BI143" s="515"/>
      <c r="BJ143" s="515"/>
      <c r="BK143" s="515"/>
      <c r="BL143" s="515"/>
      <c r="BM143" s="526"/>
    </row>
    <row r="144" spans="1:65">
      <c r="A144" s="515"/>
      <c r="B144" s="515"/>
      <c r="C144" s="515"/>
      <c r="D144" s="515"/>
      <c r="E144" s="515"/>
      <c r="F144" s="515"/>
      <c r="G144" s="515"/>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26"/>
      <c r="AG144" s="526"/>
      <c r="AI144" s="515"/>
      <c r="AJ144" s="515"/>
      <c r="AK144" s="515"/>
      <c r="AL144" s="515"/>
      <c r="AM144" s="515"/>
      <c r="AN144" s="515"/>
      <c r="AO144" s="515"/>
      <c r="AP144" s="515"/>
      <c r="AQ144" s="515"/>
      <c r="AR144" s="515"/>
      <c r="AS144" s="515"/>
      <c r="AT144" s="515"/>
      <c r="AU144" s="515"/>
      <c r="AV144" s="515"/>
      <c r="AW144" s="515"/>
      <c r="AX144" s="515"/>
      <c r="AY144" s="515"/>
      <c r="AZ144" s="515"/>
      <c r="BA144" s="515"/>
      <c r="BB144" s="515"/>
      <c r="BC144" s="515"/>
      <c r="BD144" s="515"/>
      <c r="BE144" s="515"/>
      <c r="BF144" s="515"/>
      <c r="BG144" s="515"/>
      <c r="BH144" s="515"/>
      <c r="BI144" s="515"/>
      <c r="BJ144" s="515"/>
      <c r="BK144" s="515"/>
      <c r="BL144" s="515"/>
      <c r="BM144" s="526"/>
    </row>
    <row r="145" spans="1:65">
      <c r="A145" s="515"/>
      <c r="B145" s="515"/>
      <c r="C145" s="515"/>
      <c r="D145" s="515"/>
      <c r="E145" s="515"/>
      <c r="F145" s="515"/>
      <c r="G145" s="515"/>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26"/>
      <c r="AG145" s="526"/>
      <c r="AI145" s="515"/>
      <c r="AJ145" s="515"/>
      <c r="AK145" s="515"/>
      <c r="AL145" s="515"/>
      <c r="AM145" s="515"/>
      <c r="AN145" s="515"/>
      <c r="AO145" s="515"/>
      <c r="AP145" s="515"/>
      <c r="AQ145" s="515"/>
      <c r="AR145" s="515"/>
      <c r="AS145" s="515"/>
      <c r="AT145" s="515"/>
      <c r="AU145" s="515"/>
      <c r="AV145" s="515"/>
      <c r="AW145" s="515"/>
      <c r="AX145" s="515"/>
      <c r="AY145" s="515"/>
      <c r="AZ145" s="515"/>
      <c r="BA145" s="515"/>
      <c r="BB145" s="515"/>
      <c r="BC145" s="515"/>
      <c r="BD145" s="515"/>
      <c r="BE145" s="515"/>
      <c r="BF145" s="515"/>
      <c r="BG145" s="515"/>
      <c r="BH145" s="515"/>
      <c r="BI145" s="515"/>
      <c r="BJ145" s="515"/>
      <c r="BK145" s="515"/>
      <c r="BL145" s="515"/>
      <c r="BM145" s="526"/>
    </row>
    <row r="146" spans="1:65">
      <c r="A146" s="515"/>
      <c r="B146" s="515"/>
      <c r="C146" s="515"/>
      <c r="D146" s="515"/>
      <c r="E146" s="515"/>
      <c r="F146" s="515"/>
      <c r="G146" s="515"/>
      <c r="H146" s="515"/>
      <c r="I146" s="515"/>
      <c r="J146" s="515"/>
      <c r="K146" s="515"/>
      <c r="L146" s="515"/>
      <c r="M146" s="515"/>
      <c r="N146" s="515"/>
      <c r="O146" s="515"/>
      <c r="P146" s="515"/>
      <c r="Q146" s="515"/>
      <c r="R146" s="515"/>
      <c r="S146" s="515"/>
      <c r="T146" s="515"/>
      <c r="U146" s="515"/>
      <c r="V146" s="515"/>
      <c r="W146" s="515"/>
      <c r="X146" s="515"/>
      <c r="Y146" s="515"/>
      <c r="Z146" s="515"/>
      <c r="AA146" s="515"/>
      <c r="AB146" s="515"/>
      <c r="AC146" s="515"/>
      <c r="AD146" s="515"/>
      <c r="AE146" s="515"/>
      <c r="AF146" s="526"/>
      <c r="AG146" s="526"/>
      <c r="AI146" s="515"/>
      <c r="AJ146" s="515"/>
      <c r="AK146" s="515"/>
      <c r="AL146" s="515"/>
      <c r="AM146" s="515"/>
      <c r="AN146" s="515"/>
      <c r="AO146" s="515"/>
      <c r="AP146" s="515"/>
      <c r="AQ146" s="515"/>
      <c r="AR146" s="515"/>
      <c r="AS146" s="515"/>
      <c r="AT146" s="515"/>
      <c r="AU146" s="515"/>
      <c r="AV146" s="515"/>
      <c r="AW146" s="515"/>
      <c r="AX146" s="515"/>
      <c r="AY146" s="515"/>
      <c r="AZ146" s="515"/>
      <c r="BA146" s="515"/>
      <c r="BB146" s="515"/>
      <c r="BC146" s="515"/>
      <c r="BD146" s="515"/>
      <c r="BE146" s="515"/>
      <c r="BF146" s="515"/>
      <c r="BG146" s="515"/>
      <c r="BH146" s="515"/>
      <c r="BI146" s="515"/>
      <c r="BJ146" s="515"/>
      <c r="BK146" s="515"/>
      <c r="BL146" s="515"/>
      <c r="BM146" s="526"/>
    </row>
    <row r="147" spans="1:65">
      <c r="A147" s="515"/>
      <c r="B147" s="515"/>
      <c r="C147" s="515"/>
      <c r="D147" s="515"/>
      <c r="E147" s="515"/>
      <c r="F147" s="515"/>
      <c r="G147" s="515"/>
      <c r="H147" s="515"/>
      <c r="I147" s="515"/>
      <c r="J147" s="515"/>
      <c r="K147" s="515"/>
      <c r="L147" s="515"/>
      <c r="M147" s="515"/>
      <c r="N147" s="515"/>
      <c r="O147" s="515"/>
      <c r="P147" s="515"/>
      <c r="Q147" s="515"/>
      <c r="R147" s="515"/>
      <c r="S147" s="515"/>
      <c r="T147" s="515"/>
      <c r="U147" s="515"/>
      <c r="V147" s="515"/>
      <c r="W147" s="515"/>
      <c r="X147" s="515"/>
      <c r="Y147" s="515"/>
      <c r="Z147" s="515"/>
      <c r="AA147" s="515"/>
      <c r="AB147" s="515"/>
      <c r="AC147" s="515"/>
      <c r="AD147" s="515"/>
      <c r="AE147" s="515"/>
      <c r="AF147" s="526"/>
      <c r="AG147" s="526"/>
      <c r="AI147" s="515"/>
      <c r="AJ147" s="515"/>
      <c r="AK147" s="515"/>
      <c r="AL147" s="515"/>
      <c r="AM147" s="515"/>
      <c r="AN147" s="515"/>
      <c r="AO147" s="515"/>
      <c r="AP147" s="515"/>
      <c r="AQ147" s="515"/>
      <c r="AR147" s="515"/>
      <c r="AS147" s="515"/>
      <c r="AT147" s="515"/>
      <c r="AU147" s="515"/>
      <c r="AV147" s="515"/>
      <c r="AW147" s="515"/>
      <c r="AX147" s="515"/>
      <c r="AY147" s="515"/>
      <c r="AZ147" s="515"/>
      <c r="BA147" s="515"/>
      <c r="BB147" s="515"/>
      <c r="BC147" s="515"/>
      <c r="BD147" s="515"/>
      <c r="BE147" s="515"/>
      <c r="BF147" s="515"/>
      <c r="BG147" s="515"/>
      <c r="BH147" s="515"/>
      <c r="BI147" s="515"/>
      <c r="BJ147" s="515"/>
      <c r="BK147" s="515"/>
      <c r="BL147" s="515"/>
      <c r="BM147" s="526"/>
    </row>
    <row r="148" spans="1:65">
      <c r="A148" s="515"/>
      <c r="B148" s="515"/>
      <c r="C148" s="515"/>
      <c r="D148" s="515"/>
      <c r="E148" s="515"/>
      <c r="F148" s="515"/>
      <c r="G148" s="515"/>
      <c r="H148" s="515"/>
      <c r="I148" s="515"/>
      <c r="J148" s="515"/>
      <c r="K148" s="515"/>
      <c r="L148" s="515"/>
      <c r="M148" s="515"/>
      <c r="N148" s="515"/>
      <c r="O148" s="515"/>
      <c r="P148" s="515"/>
      <c r="Q148" s="515"/>
      <c r="R148" s="515"/>
      <c r="S148" s="515"/>
      <c r="T148" s="515"/>
      <c r="U148" s="515"/>
      <c r="V148" s="515"/>
      <c r="W148" s="515"/>
      <c r="X148" s="515"/>
      <c r="Y148" s="515"/>
      <c r="Z148" s="515"/>
      <c r="AA148" s="515"/>
      <c r="AB148" s="515"/>
      <c r="AC148" s="515"/>
      <c r="AD148" s="515"/>
      <c r="AE148" s="515"/>
      <c r="AF148" s="526"/>
      <c r="AG148" s="526"/>
      <c r="AI148" s="515"/>
      <c r="AJ148" s="515"/>
      <c r="AK148" s="515"/>
      <c r="AL148" s="515"/>
      <c r="AM148" s="515"/>
      <c r="AN148" s="515"/>
      <c r="AO148" s="515"/>
      <c r="AP148" s="515"/>
      <c r="AQ148" s="515"/>
      <c r="AR148" s="515"/>
      <c r="AS148" s="515"/>
      <c r="AT148" s="515"/>
      <c r="AU148" s="515"/>
      <c r="AV148" s="515"/>
      <c r="AW148" s="515"/>
      <c r="AX148" s="515"/>
      <c r="AY148" s="515"/>
      <c r="AZ148" s="515"/>
      <c r="BA148" s="515"/>
      <c r="BB148" s="515"/>
      <c r="BC148" s="515"/>
      <c r="BD148" s="515"/>
      <c r="BE148" s="515"/>
      <c r="BF148" s="515"/>
      <c r="BG148" s="515"/>
      <c r="BH148" s="515"/>
      <c r="BI148" s="515"/>
      <c r="BJ148" s="515"/>
      <c r="BK148" s="515"/>
      <c r="BL148" s="515"/>
      <c r="BM148" s="526"/>
    </row>
    <row r="149" spans="1:65">
      <c r="A149" s="515"/>
      <c r="B149" s="515"/>
      <c r="C149" s="515"/>
      <c r="D149" s="515"/>
      <c r="E149" s="515"/>
      <c r="F149" s="515"/>
      <c r="G149" s="515"/>
      <c r="H149" s="515"/>
      <c r="I149" s="515"/>
      <c r="J149" s="515"/>
      <c r="K149" s="515"/>
      <c r="L149" s="515"/>
      <c r="M149" s="515"/>
      <c r="N149" s="515"/>
      <c r="O149" s="515"/>
      <c r="P149" s="515"/>
      <c r="Q149" s="515"/>
      <c r="R149" s="515"/>
      <c r="S149" s="515"/>
      <c r="T149" s="515"/>
      <c r="U149" s="515"/>
      <c r="V149" s="515"/>
      <c r="W149" s="515"/>
      <c r="X149" s="515"/>
      <c r="Y149" s="515"/>
      <c r="Z149" s="515"/>
      <c r="AA149" s="515"/>
      <c r="AB149" s="515"/>
      <c r="AC149" s="515"/>
      <c r="AD149" s="515"/>
      <c r="AE149" s="515"/>
      <c r="AF149" s="526"/>
      <c r="AG149" s="526"/>
      <c r="AI149" s="515"/>
      <c r="AJ149" s="515"/>
      <c r="AK149" s="515"/>
      <c r="AL149" s="515"/>
      <c r="AM149" s="515"/>
      <c r="AN149" s="515"/>
      <c r="AO149" s="515"/>
      <c r="AP149" s="515"/>
      <c r="AQ149" s="515"/>
      <c r="AR149" s="515"/>
      <c r="AS149" s="515"/>
      <c r="AT149" s="515"/>
      <c r="AU149" s="515"/>
      <c r="AV149" s="515"/>
      <c r="AW149" s="515"/>
      <c r="AX149" s="515"/>
      <c r="AY149" s="515"/>
      <c r="AZ149" s="515"/>
      <c r="BA149" s="515"/>
      <c r="BB149" s="515"/>
      <c r="BC149" s="515"/>
      <c r="BD149" s="515"/>
      <c r="BE149" s="515"/>
      <c r="BF149" s="515"/>
      <c r="BG149" s="515"/>
      <c r="BH149" s="515"/>
      <c r="BI149" s="515"/>
      <c r="BJ149" s="515"/>
      <c r="BK149" s="515"/>
      <c r="BL149" s="515"/>
      <c r="BM149" s="526"/>
    </row>
    <row r="150" spans="1:65">
      <c r="A150" s="515"/>
      <c r="B150" s="515"/>
      <c r="C150" s="515"/>
      <c r="D150" s="515"/>
      <c r="E150" s="515"/>
      <c r="F150" s="515"/>
      <c r="G150" s="515"/>
      <c r="H150" s="515"/>
      <c r="I150" s="515"/>
      <c r="J150" s="515"/>
      <c r="K150" s="515"/>
      <c r="L150" s="515"/>
      <c r="M150" s="515"/>
      <c r="N150" s="515"/>
      <c r="O150" s="515"/>
      <c r="P150" s="515"/>
      <c r="Q150" s="515"/>
      <c r="R150" s="515"/>
      <c r="S150" s="515"/>
      <c r="T150" s="515"/>
      <c r="U150" s="515"/>
      <c r="V150" s="515"/>
      <c r="W150" s="515"/>
      <c r="X150" s="515"/>
      <c r="Y150" s="515"/>
      <c r="Z150" s="515"/>
      <c r="AA150" s="515"/>
      <c r="AB150" s="515"/>
      <c r="AC150" s="515"/>
      <c r="AD150" s="515"/>
      <c r="AE150" s="515"/>
      <c r="AF150" s="526"/>
      <c r="AG150" s="526"/>
      <c r="AI150" s="515"/>
      <c r="AJ150" s="515"/>
      <c r="AK150" s="515"/>
      <c r="AL150" s="515"/>
      <c r="AM150" s="515"/>
      <c r="AN150" s="515"/>
      <c r="AO150" s="515"/>
      <c r="AP150" s="515"/>
      <c r="AQ150" s="515"/>
      <c r="AR150" s="515"/>
      <c r="AS150" s="515"/>
      <c r="AT150" s="515"/>
      <c r="AU150" s="515"/>
      <c r="AV150" s="515"/>
      <c r="AW150" s="515"/>
      <c r="AX150" s="515"/>
      <c r="AY150" s="515"/>
      <c r="AZ150" s="515"/>
      <c r="BA150" s="515"/>
      <c r="BB150" s="515"/>
      <c r="BC150" s="515"/>
      <c r="BD150" s="515"/>
      <c r="BE150" s="515"/>
      <c r="BF150" s="515"/>
      <c r="BG150" s="515"/>
      <c r="BH150" s="515"/>
      <c r="BI150" s="515"/>
      <c r="BJ150" s="515"/>
      <c r="BK150" s="515"/>
      <c r="BL150" s="515"/>
      <c r="BM150" s="526"/>
    </row>
    <row r="151" spans="1:65">
      <c r="A151" s="515"/>
      <c r="B151" s="515"/>
      <c r="C151" s="515"/>
      <c r="D151" s="515"/>
      <c r="E151" s="515"/>
      <c r="F151" s="515"/>
      <c r="G151" s="515"/>
      <c r="H151" s="515"/>
      <c r="I151" s="515"/>
      <c r="J151" s="515"/>
      <c r="K151" s="515"/>
      <c r="L151" s="515"/>
      <c r="M151" s="515"/>
      <c r="N151" s="515"/>
      <c r="O151" s="515"/>
      <c r="P151" s="515"/>
      <c r="Q151" s="515"/>
      <c r="R151" s="515"/>
      <c r="S151" s="515"/>
      <c r="T151" s="515"/>
      <c r="U151" s="515"/>
      <c r="V151" s="515"/>
      <c r="W151" s="515"/>
      <c r="X151" s="515"/>
      <c r="Y151" s="515"/>
      <c r="Z151" s="515"/>
      <c r="AA151" s="515"/>
      <c r="AB151" s="515"/>
      <c r="AC151" s="515"/>
      <c r="AD151" s="515"/>
      <c r="AE151" s="515"/>
      <c r="AF151" s="526"/>
      <c r="AG151" s="526"/>
      <c r="AI151" s="515"/>
      <c r="AJ151" s="515"/>
      <c r="AK151" s="515"/>
      <c r="AL151" s="515"/>
      <c r="AM151" s="515"/>
      <c r="AN151" s="515"/>
      <c r="AO151" s="515"/>
      <c r="AP151" s="515"/>
      <c r="AQ151" s="515"/>
      <c r="AR151" s="515"/>
      <c r="AS151" s="515"/>
      <c r="AT151" s="515"/>
      <c r="AU151" s="515"/>
      <c r="AV151" s="515"/>
      <c r="AW151" s="515"/>
      <c r="AX151" s="515"/>
      <c r="AY151" s="515"/>
      <c r="AZ151" s="515"/>
      <c r="BA151" s="515"/>
      <c r="BB151" s="515"/>
      <c r="BC151" s="515"/>
      <c r="BD151" s="515"/>
      <c r="BE151" s="515"/>
      <c r="BF151" s="515"/>
      <c r="BG151" s="515"/>
      <c r="BH151" s="515"/>
      <c r="BI151" s="515"/>
      <c r="BJ151" s="515"/>
      <c r="BK151" s="515"/>
      <c r="BL151" s="515"/>
      <c r="BM151" s="526"/>
    </row>
    <row r="152" spans="1:65">
      <c r="A152" s="515"/>
      <c r="B152" s="515"/>
      <c r="C152" s="515"/>
      <c r="D152" s="515"/>
      <c r="E152" s="515"/>
      <c r="F152" s="515"/>
      <c r="G152" s="515"/>
      <c r="H152" s="515"/>
      <c r="I152" s="515"/>
      <c r="J152" s="515"/>
      <c r="K152" s="515"/>
      <c r="L152" s="515"/>
      <c r="M152" s="515"/>
      <c r="N152" s="515"/>
      <c r="O152" s="515"/>
      <c r="P152" s="515"/>
      <c r="Q152" s="515"/>
      <c r="R152" s="515"/>
      <c r="S152" s="515"/>
      <c r="T152" s="515"/>
      <c r="U152" s="515"/>
      <c r="V152" s="515"/>
      <c r="W152" s="515"/>
      <c r="X152" s="515"/>
      <c r="Y152" s="515"/>
      <c r="Z152" s="515"/>
      <c r="AA152" s="515"/>
      <c r="AB152" s="515"/>
      <c r="AC152" s="515"/>
      <c r="AD152" s="515"/>
      <c r="AE152" s="515"/>
      <c r="AF152" s="526"/>
      <c r="AG152" s="526"/>
      <c r="AI152" s="515"/>
      <c r="AJ152" s="515"/>
      <c r="AK152" s="515"/>
      <c r="AL152" s="515"/>
      <c r="AM152" s="515"/>
      <c r="AN152" s="515"/>
      <c r="AO152" s="515"/>
      <c r="AP152" s="515"/>
      <c r="AQ152" s="515"/>
      <c r="AR152" s="515"/>
      <c r="AS152" s="515"/>
      <c r="AT152" s="515"/>
      <c r="AU152" s="515"/>
      <c r="AV152" s="515"/>
      <c r="AW152" s="515"/>
      <c r="AX152" s="515"/>
      <c r="AY152" s="515"/>
      <c r="AZ152" s="515"/>
      <c r="BA152" s="515"/>
      <c r="BB152" s="515"/>
      <c r="BC152" s="515"/>
      <c r="BD152" s="515"/>
      <c r="BE152" s="515"/>
      <c r="BF152" s="515"/>
      <c r="BG152" s="515"/>
      <c r="BH152" s="515"/>
      <c r="BI152" s="515"/>
      <c r="BJ152" s="515"/>
      <c r="BK152" s="515"/>
      <c r="BL152" s="515"/>
      <c r="BM152" s="526"/>
    </row>
    <row r="153" spans="1:65">
      <c r="A153" s="515"/>
      <c r="B153" s="515"/>
      <c r="C153" s="515"/>
      <c r="D153" s="515"/>
      <c r="E153" s="515"/>
      <c r="F153" s="515"/>
      <c r="G153" s="515"/>
      <c r="H153" s="515"/>
      <c r="I153" s="515"/>
      <c r="J153" s="515"/>
      <c r="K153" s="515"/>
      <c r="L153" s="515"/>
      <c r="M153" s="515"/>
      <c r="N153" s="515"/>
      <c r="O153" s="515"/>
      <c r="P153" s="515"/>
      <c r="Q153" s="515"/>
      <c r="R153" s="515"/>
      <c r="S153" s="515"/>
      <c r="T153" s="515"/>
      <c r="U153" s="515"/>
      <c r="V153" s="515"/>
      <c r="W153" s="515"/>
      <c r="X153" s="515"/>
      <c r="Y153" s="515"/>
      <c r="Z153" s="515"/>
      <c r="AA153" s="515"/>
      <c r="AB153" s="515"/>
      <c r="AC153" s="515"/>
      <c r="AD153" s="515"/>
      <c r="AE153" s="515"/>
      <c r="AF153" s="526"/>
      <c r="AG153" s="526"/>
      <c r="AI153" s="515"/>
      <c r="AJ153" s="515"/>
      <c r="AK153" s="515"/>
      <c r="AL153" s="515"/>
      <c r="AM153" s="515"/>
      <c r="AN153" s="515"/>
      <c r="AO153" s="515"/>
      <c r="AP153" s="515"/>
      <c r="AQ153" s="515"/>
      <c r="AR153" s="515"/>
      <c r="AS153" s="515"/>
      <c r="AT153" s="515"/>
      <c r="AU153" s="515"/>
      <c r="AV153" s="515"/>
      <c r="AW153" s="515"/>
      <c r="AX153" s="515"/>
      <c r="AY153" s="515"/>
      <c r="AZ153" s="515"/>
      <c r="BA153" s="515"/>
      <c r="BB153" s="515"/>
      <c r="BC153" s="515"/>
      <c r="BD153" s="515"/>
      <c r="BE153" s="515"/>
      <c r="BF153" s="515"/>
      <c r="BG153" s="515"/>
      <c r="BH153" s="515"/>
      <c r="BI153" s="515"/>
      <c r="BJ153" s="515"/>
      <c r="BK153" s="515"/>
      <c r="BL153" s="515"/>
      <c r="BM153" s="526"/>
    </row>
    <row r="154" spans="1:65">
      <c r="A154" s="515"/>
      <c r="B154" s="515"/>
      <c r="C154" s="515"/>
      <c r="D154" s="515"/>
      <c r="E154" s="515"/>
      <c r="F154" s="515"/>
      <c r="G154" s="515"/>
      <c r="H154" s="515"/>
      <c r="I154" s="515"/>
      <c r="J154" s="515"/>
      <c r="K154" s="515"/>
      <c r="L154" s="515"/>
      <c r="M154" s="515"/>
      <c r="N154" s="515"/>
      <c r="O154" s="515"/>
      <c r="P154" s="515"/>
      <c r="Q154" s="515"/>
      <c r="R154" s="515"/>
      <c r="S154" s="515"/>
      <c r="T154" s="515"/>
      <c r="U154" s="515"/>
      <c r="V154" s="515"/>
      <c r="W154" s="515"/>
      <c r="X154" s="515"/>
      <c r="Y154" s="515"/>
      <c r="Z154" s="515"/>
      <c r="AA154" s="515"/>
      <c r="AB154" s="515"/>
      <c r="AC154" s="515"/>
      <c r="AD154" s="515"/>
      <c r="AE154" s="515"/>
      <c r="AF154" s="526"/>
      <c r="AG154" s="526"/>
      <c r="AI154" s="515"/>
      <c r="AJ154" s="515"/>
      <c r="AK154" s="515"/>
      <c r="AL154" s="515"/>
      <c r="AM154" s="515"/>
      <c r="AN154" s="515"/>
      <c r="AO154" s="515"/>
      <c r="AP154" s="515"/>
      <c r="AQ154" s="515"/>
      <c r="AR154" s="515"/>
      <c r="AS154" s="515"/>
      <c r="AT154" s="515"/>
      <c r="AU154" s="515"/>
      <c r="AV154" s="515"/>
      <c r="AW154" s="515"/>
      <c r="AX154" s="515"/>
      <c r="AY154" s="515"/>
      <c r="AZ154" s="515"/>
      <c r="BA154" s="515"/>
      <c r="BB154" s="515"/>
      <c r="BC154" s="515"/>
      <c r="BD154" s="515"/>
      <c r="BE154" s="515"/>
      <c r="BF154" s="515"/>
      <c r="BG154" s="515"/>
      <c r="BH154" s="515"/>
      <c r="BI154" s="515"/>
      <c r="BJ154" s="515"/>
      <c r="BK154" s="515"/>
      <c r="BL154" s="515"/>
      <c r="BM154" s="526"/>
    </row>
    <row r="155" spans="1:65">
      <c r="A155" s="515"/>
      <c r="B155" s="515"/>
      <c r="C155" s="515"/>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26"/>
      <c r="AG155" s="526"/>
      <c r="AI155" s="515"/>
      <c r="AJ155" s="515"/>
      <c r="AK155" s="515"/>
      <c r="AL155" s="515"/>
      <c r="AM155" s="515"/>
      <c r="AN155" s="515"/>
      <c r="AO155" s="515"/>
      <c r="AP155" s="515"/>
      <c r="AQ155" s="515"/>
      <c r="AR155" s="515"/>
      <c r="AS155" s="515"/>
      <c r="AT155" s="515"/>
      <c r="AU155" s="515"/>
      <c r="AV155" s="515"/>
      <c r="AW155" s="515"/>
      <c r="AX155" s="515"/>
      <c r="AY155" s="515"/>
      <c r="AZ155" s="515"/>
      <c r="BA155" s="515"/>
      <c r="BB155" s="515"/>
      <c r="BC155" s="515"/>
      <c r="BD155" s="515"/>
      <c r="BE155" s="515"/>
      <c r="BF155" s="515"/>
      <c r="BG155" s="515"/>
      <c r="BH155" s="515"/>
      <c r="BI155" s="515"/>
      <c r="BJ155" s="515"/>
      <c r="BK155" s="515"/>
      <c r="BL155" s="515"/>
      <c r="BM155" s="526"/>
    </row>
    <row r="156" spans="1:65">
      <c r="A156" s="515"/>
      <c r="B156" s="515"/>
      <c r="C156" s="515"/>
      <c r="D156" s="515"/>
      <c r="E156" s="515"/>
      <c r="F156" s="515"/>
      <c r="G156" s="515"/>
      <c r="H156" s="515"/>
      <c r="I156" s="515"/>
      <c r="J156" s="515"/>
      <c r="K156" s="515"/>
      <c r="L156" s="515"/>
      <c r="M156" s="515"/>
      <c r="N156" s="515"/>
      <c r="O156" s="515"/>
      <c r="P156" s="515"/>
      <c r="Q156" s="515"/>
      <c r="R156" s="515"/>
      <c r="S156" s="515"/>
      <c r="T156" s="515"/>
      <c r="U156" s="515"/>
      <c r="V156" s="515"/>
      <c r="W156" s="515"/>
      <c r="X156" s="515"/>
      <c r="Y156" s="515"/>
      <c r="Z156" s="515"/>
      <c r="AA156" s="515"/>
      <c r="AB156" s="515"/>
      <c r="AC156" s="515"/>
      <c r="AD156" s="515"/>
      <c r="AE156" s="515"/>
      <c r="AF156" s="526"/>
      <c r="AG156" s="526"/>
      <c r="AI156" s="515"/>
      <c r="AJ156" s="515"/>
      <c r="AK156" s="515"/>
      <c r="AL156" s="515"/>
      <c r="AM156" s="515"/>
      <c r="AN156" s="515"/>
      <c r="AO156" s="515"/>
      <c r="AP156" s="515"/>
      <c r="AQ156" s="515"/>
      <c r="AR156" s="515"/>
      <c r="AS156" s="515"/>
      <c r="AT156" s="515"/>
      <c r="AU156" s="515"/>
      <c r="AV156" s="515"/>
      <c r="AW156" s="515"/>
      <c r="AX156" s="515"/>
      <c r="AY156" s="515"/>
      <c r="AZ156" s="515"/>
      <c r="BA156" s="515"/>
      <c r="BB156" s="515"/>
      <c r="BC156" s="515"/>
      <c r="BD156" s="515"/>
      <c r="BE156" s="515"/>
      <c r="BF156" s="515"/>
      <c r="BG156" s="515"/>
      <c r="BH156" s="515"/>
      <c r="BI156" s="515"/>
      <c r="BJ156" s="515"/>
      <c r="BK156" s="515"/>
      <c r="BL156" s="515"/>
      <c r="BM156" s="526"/>
    </row>
    <row r="157" spans="1:65">
      <c r="A157" s="515"/>
      <c r="B157" s="515"/>
      <c r="C157" s="515"/>
      <c r="D157" s="515"/>
      <c r="E157" s="515"/>
      <c r="F157" s="515"/>
      <c r="G157" s="515"/>
      <c r="H157" s="515"/>
      <c r="I157" s="515"/>
      <c r="J157" s="515"/>
      <c r="K157" s="515"/>
      <c r="L157" s="515"/>
      <c r="M157" s="515"/>
      <c r="N157" s="515"/>
      <c r="O157" s="515"/>
      <c r="P157" s="515"/>
      <c r="Q157" s="515"/>
      <c r="R157" s="515"/>
      <c r="S157" s="515"/>
      <c r="T157" s="515"/>
      <c r="U157" s="515"/>
      <c r="V157" s="515"/>
      <c r="W157" s="515"/>
      <c r="X157" s="515"/>
      <c r="Y157" s="515"/>
      <c r="Z157" s="515"/>
      <c r="AA157" s="515"/>
      <c r="AB157" s="515"/>
      <c r="AC157" s="515"/>
      <c r="AD157" s="515"/>
      <c r="AE157" s="515"/>
      <c r="AF157" s="526"/>
      <c r="AG157" s="526"/>
      <c r="AI157" s="515"/>
      <c r="AJ157" s="515"/>
      <c r="AK157" s="515"/>
      <c r="AL157" s="515"/>
      <c r="AM157" s="515"/>
      <c r="AN157" s="515"/>
      <c r="AO157" s="515"/>
      <c r="AP157" s="515"/>
      <c r="AQ157" s="515"/>
      <c r="AR157" s="515"/>
      <c r="AS157" s="515"/>
      <c r="AT157" s="515"/>
      <c r="AU157" s="515"/>
      <c r="AV157" s="515"/>
      <c r="AW157" s="515"/>
      <c r="AX157" s="515"/>
      <c r="AY157" s="515"/>
      <c r="AZ157" s="515"/>
      <c r="BA157" s="515"/>
      <c r="BB157" s="515"/>
      <c r="BC157" s="515"/>
      <c r="BD157" s="515"/>
      <c r="BE157" s="515"/>
      <c r="BF157" s="515"/>
      <c r="BG157" s="515"/>
      <c r="BH157" s="515"/>
      <c r="BI157" s="515"/>
      <c r="BJ157" s="515"/>
      <c r="BK157" s="515"/>
      <c r="BL157" s="515"/>
      <c r="BM157" s="526"/>
    </row>
    <row r="158" spans="1:65">
      <c r="A158" s="515"/>
      <c r="B158" s="515"/>
      <c r="C158" s="515"/>
      <c r="D158" s="515"/>
      <c r="E158" s="515"/>
      <c r="F158" s="515"/>
      <c r="G158" s="515"/>
      <c r="H158" s="515"/>
      <c r="I158" s="515"/>
      <c r="J158" s="515"/>
      <c r="K158" s="515"/>
      <c r="L158" s="515"/>
      <c r="M158" s="515"/>
      <c r="N158" s="515"/>
      <c r="O158" s="515"/>
      <c r="P158" s="515"/>
      <c r="Q158" s="515"/>
      <c r="R158" s="515"/>
      <c r="S158" s="515"/>
      <c r="T158" s="515"/>
      <c r="U158" s="515"/>
      <c r="V158" s="515"/>
      <c r="W158" s="515"/>
      <c r="X158" s="515"/>
      <c r="Y158" s="515"/>
      <c r="Z158" s="515"/>
      <c r="AA158" s="515"/>
      <c r="AB158" s="515"/>
      <c r="AC158" s="515"/>
      <c r="AD158" s="515"/>
      <c r="AE158" s="515"/>
      <c r="AF158" s="526"/>
      <c r="AG158" s="526"/>
      <c r="AI158" s="515"/>
      <c r="AJ158" s="515"/>
      <c r="AK158" s="515"/>
      <c r="AL158" s="515"/>
      <c r="AM158" s="515"/>
      <c r="AN158" s="515"/>
      <c r="AO158" s="515"/>
      <c r="AP158" s="515"/>
      <c r="AQ158" s="515"/>
      <c r="AR158" s="515"/>
      <c r="AS158" s="515"/>
      <c r="AT158" s="515"/>
      <c r="AU158" s="515"/>
      <c r="AV158" s="515"/>
      <c r="AW158" s="515"/>
      <c r="AX158" s="515"/>
      <c r="AY158" s="515"/>
      <c r="AZ158" s="515"/>
      <c r="BA158" s="515"/>
      <c r="BB158" s="515"/>
      <c r="BC158" s="515"/>
      <c r="BD158" s="515"/>
      <c r="BE158" s="515"/>
      <c r="BF158" s="515"/>
      <c r="BG158" s="515"/>
      <c r="BH158" s="515"/>
      <c r="BI158" s="515"/>
      <c r="BJ158" s="515"/>
      <c r="BK158" s="515"/>
      <c r="BL158" s="515"/>
      <c r="BM158" s="526"/>
    </row>
    <row r="159" spans="1:65">
      <c r="A159" s="515"/>
      <c r="B159" s="515"/>
      <c r="C159" s="515"/>
      <c r="D159" s="515"/>
      <c r="E159" s="515"/>
      <c r="F159" s="515"/>
      <c r="G159" s="515"/>
      <c r="H159" s="515"/>
      <c r="I159" s="515"/>
      <c r="J159" s="515"/>
      <c r="K159" s="515"/>
      <c r="L159" s="515"/>
      <c r="M159" s="515"/>
      <c r="N159" s="515"/>
      <c r="O159" s="515"/>
      <c r="P159" s="515"/>
      <c r="Q159" s="515"/>
      <c r="R159" s="515"/>
      <c r="S159" s="515"/>
      <c r="T159" s="515"/>
      <c r="U159" s="515"/>
      <c r="V159" s="515"/>
      <c r="W159" s="515"/>
      <c r="X159" s="515"/>
      <c r="Y159" s="515"/>
      <c r="Z159" s="515"/>
      <c r="AA159" s="515"/>
      <c r="AB159" s="515"/>
      <c r="AC159" s="515"/>
      <c r="AD159" s="515"/>
      <c r="AE159" s="515"/>
      <c r="AF159" s="526"/>
      <c r="AG159" s="526"/>
      <c r="AI159" s="515"/>
      <c r="AJ159" s="515"/>
      <c r="AK159" s="515"/>
      <c r="AL159" s="515"/>
      <c r="AM159" s="515"/>
      <c r="AN159" s="515"/>
      <c r="AO159" s="515"/>
      <c r="AP159" s="515"/>
      <c r="AQ159" s="515"/>
      <c r="AR159" s="515"/>
      <c r="AS159" s="515"/>
      <c r="AT159" s="515"/>
      <c r="AU159" s="515"/>
      <c r="AV159" s="515"/>
      <c r="AW159" s="515"/>
      <c r="AX159" s="515"/>
      <c r="AY159" s="515"/>
      <c r="AZ159" s="515"/>
      <c r="BA159" s="515"/>
      <c r="BB159" s="515"/>
      <c r="BC159" s="515"/>
      <c r="BD159" s="515"/>
      <c r="BE159" s="515"/>
      <c r="BF159" s="515"/>
      <c r="BG159" s="515"/>
      <c r="BH159" s="515"/>
      <c r="BI159" s="515"/>
      <c r="BJ159" s="515"/>
      <c r="BK159" s="515"/>
      <c r="BL159" s="515"/>
      <c r="BM159" s="526"/>
    </row>
    <row r="160" spans="1:65">
      <c r="A160" s="515"/>
      <c r="B160" s="515"/>
      <c r="C160" s="515"/>
      <c r="D160" s="515"/>
      <c r="E160" s="515"/>
      <c r="F160" s="515"/>
      <c r="G160" s="515"/>
      <c r="H160" s="515"/>
      <c r="I160" s="515"/>
      <c r="J160" s="515"/>
      <c r="K160" s="515"/>
      <c r="L160" s="515"/>
      <c r="M160" s="515"/>
      <c r="N160" s="515"/>
      <c r="O160" s="515"/>
      <c r="P160" s="515"/>
      <c r="Q160" s="515"/>
      <c r="R160" s="515"/>
      <c r="S160" s="515"/>
      <c r="T160" s="515"/>
      <c r="U160" s="515"/>
      <c r="V160" s="515"/>
      <c r="W160" s="515"/>
      <c r="X160" s="515"/>
      <c r="Y160" s="515"/>
      <c r="Z160" s="515"/>
      <c r="AA160" s="515"/>
      <c r="AB160" s="515"/>
      <c r="AC160" s="515"/>
      <c r="AD160" s="515"/>
      <c r="AE160" s="515"/>
      <c r="AF160" s="526"/>
      <c r="AG160" s="526"/>
      <c r="AI160" s="515"/>
      <c r="AJ160" s="515"/>
      <c r="AK160" s="515"/>
      <c r="AL160" s="515"/>
      <c r="AM160" s="515"/>
      <c r="AN160" s="515"/>
      <c r="AO160" s="515"/>
      <c r="AP160" s="515"/>
      <c r="AQ160" s="515"/>
      <c r="AR160" s="515"/>
      <c r="AS160" s="515"/>
      <c r="AT160" s="515"/>
      <c r="AU160" s="515"/>
      <c r="AV160" s="515"/>
      <c r="AW160" s="515"/>
      <c r="AX160" s="515"/>
      <c r="AY160" s="515"/>
      <c r="AZ160" s="515"/>
      <c r="BA160" s="515"/>
      <c r="BB160" s="515"/>
      <c r="BC160" s="515"/>
      <c r="BD160" s="515"/>
      <c r="BE160" s="515"/>
      <c r="BF160" s="515"/>
      <c r="BG160" s="515"/>
      <c r="BH160" s="515"/>
      <c r="BI160" s="515"/>
      <c r="BJ160" s="515"/>
      <c r="BK160" s="515"/>
      <c r="BL160" s="515"/>
      <c r="BM160" s="526"/>
    </row>
    <row r="161" spans="1:65">
      <c r="A161" s="515"/>
      <c r="B161" s="515"/>
      <c r="C161" s="515"/>
      <c r="D161" s="515"/>
      <c r="E161" s="515"/>
      <c r="F161" s="515"/>
      <c r="G161" s="515"/>
      <c r="H161" s="515"/>
      <c r="I161" s="515"/>
      <c r="J161" s="515"/>
      <c r="K161" s="515"/>
      <c r="L161" s="515"/>
      <c r="M161" s="515"/>
      <c r="N161" s="515"/>
      <c r="O161" s="515"/>
      <c r="P161" s="515"/>
      <c r="Q161" s="515"/>
      <c r="R161" s="515"/>
      <c r="S161" s="515"/>
      <c r="T161" s="515"/>
      <c r="U161" s="515"/>
      <c r="V161" s="515"/>
      <c r="W161" s="515"/>
      <c r="X161" s="515"/>
      <c r="Y161" s="515"/>
      <c r="Z161" s="515"/>
      <c r="AA161" s="515"/>
      <c r="AB161" s="515"/>
      <c r="AC161" s="515"/>
      <c r="AD161" s="515"/>
      <c r="AE161" s="515"/>
      <c r="AF161" s="526"/>
      <c r="AG161" s="526"/>
      <c r="AI161" s="515"/>
      <c r="AJ161" s="515"/>
      <c r="AK161" s="515"/>
      <c r="AL161" s="515"/>
      <c r="AM161" s="515"/>
      <c r="AN161" s="515"/>
      <c r="AO161" s="515"/>
      <c r="AP161" s="515"/>
      <c r="AQ161" s="515"/>
      <c r="AR161" s="515"/>
      <c r="AS161" s="515"/>
      <c r="AT161" s="515"/>
      <c r="AU161" s="515"/>
      <c r="AV161" s="515"/>
      <c r="AW161" s="515"/>
      <c r="AX161" s="515"/>
      <c r="AY161" s="515"/>
      <c r="AZ161" s="515"/>
      <c r="BA161" s="515"/>
      <c r="BB161" s="515"/>
      <c r="BC161" s="515"/>
      <c r="BD161" s="515"/>
      <c r="BE161" s="515"/>
      <c r="BF161" s="515"/>
      <c r="BG161" s="515"/>
      <c r="BH161" s="515"/>
      <c r="BI161" s="515"/>
      <c r="BJ161" s="515"/>
      <c r="BK161" s="515"/>
      <c r="BL161" s="515"/>
      <c r="BM161" s="526"/>
    </row>
    <row r="162" spans="1:65">
      <c r="A162" s="515"/>
      <c r="B162" s="515"/>
      <c r="C162" s="515"/>
      <c r="D162" s="515"/>
      <c r="E162" s="515"/>
      <c r="F162" s="515"/>
      <c r="G162" s="515"/>
      <c r="H162" s="515"/>
      <c r="I162" s="515"/>
      <c r="J162" s="515"/>
      <c r="K162" s="515"/>
      <c r="L162" s="515"/>
      <c r="M162" s="515"/>
      <c r="N162" s="515"/>
      <c r="O162" s="515"/>
      <c r="P162" s="515"/>
      <c r="Q162" s="515"/>
      <c r="R162" s="515"/>
      <c r="S162" s="515"/>
      <c r="T162" s="515"/>
      <c r="U162" s="515"/>
      <c r="V162" s="515"/>
      <c r="W162" s="515"/>
      <c r="X162" s="515"/>
      <c r="Y162" s="515"/>
      <c r="Z162" s="515"/>
      <c r="AA162" s="515"/>
      <c r="AB162" s="515"/>
      <c r="AC162" s="515"/>
      <c r="AD162" s="515"/>
      <c r="AE162" s="515"/>
      <c r="AF162" s="526"/>
      <c r="AG162" s="526"/>
      <c r="AI162" s="515"/>
      <c r="AJ162" s="515"/>
      <c r="AK162" s="515"/>
      <c r="AL162" s="515"/>
      <c r="AM162" s="515"/>
      <c r="AN162" s="515"/>
      <c r="AO162" s="515"/>
      <c r="AP162" s="515"/>
      <c r="AQ162" s="515"/>
      <c r="AR162" s="515"/>
      <c r="AS162" s="515"/>
      <c r="AT162" s="515"/>
      <c r="AU162" s="515"/>
      <c r="AV162" s="515"/>
      <c r="AW162" s="515"/>
      <c r="AX162" s="515"/>
      <c r="AY162" s="515"/>
      <c r="AZ162" s="515"/>
      <c r="BA162" s="515"/>
      <c r="BB162" s="515"/>
      <c r="BC162" s="515"/>
      <c r="BD162" s="515"/>
      <c r="BE162" s="515"/>
      <c r="BF162" s="515"/>
      <c r="BG162" s="515"/>
      <c r="BH162" s="515"/>
      <c r="BI162" s="515"/>
      <c r="BJ162" s="515"/>
      <c r="BK162" s="515"/>
      <c r="BL162" s="515"/>
      <c r="BM162" s="526"/>
    </row>
    <row r="163" spans="1:65">
      <c r="A163" s="515"/>
      <c r="B163" s="515"/>
      <c r="C163" s="515"/>
      <c r="D163" s="515"/>
      <c r="E163" s="515"/>
      <c r="F163" s="515"/>
      <c r="G163" s="515"/>
      <c r="H163" s="515"/>
      <c r="I163" s="515"/>
      <c r="J163" s="515"/>
      <c r="K163" s="515"/>
      <c r="L163" s="515"/>
      <c r="M163" s="515"/>
      <c r="N163" s="515"/>
      <c r="O163" s="515"/>
      <c r="P163" s="515"/>
      <c r="Q163" s="515"/>
      <c r="R163" s="515"/>
      <c r="S163" s="515"/>
      <c r="T163" s="515"/>
      <c r="U163" s="515"/>
      <c r="V163" s="515"/>
      <c r="W163" s="515"/>
      <c r="X163" s="515"/>
      <c r="Y163" s="515"/>
      <c r="Z163" s="515"/>
      <c r="AA163" s="515"/>
      <c r="AB163" s="515"/>
      <c r="AC163" s="515"/>
      <c r="AD163" s="515"/>
      <c r="AE163" s="515"/>
      <c r="AF163" s="526"/>
      <c r="AG163" s="526"/>
      <c r="AI163" s="515"/>
      <c r="AJ163" s="515"/>
      <c r="AK163" s="515"/>
      <c r="AL163" s="515"/>
      <c r="AM163" s="515"/>
      <c r="AN163" s="515"/>
      <c r="AO163" s="515"/>
      <c r="AP163" s="515"/>
      <c r="AQ163" s="515"/>
      <c r="AR163" s="515"/>
      <c r="AS163" s="515"/>
      <c r="AT163" s="515"/>
      <c r="AU163" s="515"/>
      <c r="AV163" s="515"/>
      <c r="AW163" s="515"/>
      <c r="AX163" s="515"/>
      <c r="AY163" s="515"/>
      <c r="AZ163" s="515"/>
      <c r="BA163" s="515"/>
      <c r="BB163" s="515"/>
      <c r="BC163" s="515"/>
      <c r="BD163" s="515"/>
      <c r="BE163" s="515"/>
      <c r="BF163" s="515"/>
      <c r="BG163" s="515"/>
      <c r="BH163" s="515"/>
      <c r="BI163" s="515"/>
      <c r="BJ163" s="515"/>
      <c r="BK163" s="515"/>
      <c r="BL163" s="515"/>
      <c r="BM163" s="526"/>
    </row>
    <row r="164" spans="1:65">
      <c r="A164" s="515"/>
      <c r="B164" s="515"/>
      <c r="C164" s="515"/>
      <c r="D164" s="515"/>
      <c r="E164" s="515"/>
      <c r="F164" s="515"/>
      <c r="G164" s="515"/>
      <c r="H164" s="515"/>
      <c r="I164" s="515"/>
      <c r="J164" s="515"/>
      <c r="K164" s="515"/>
      <c r="L164" s="515"/>
      <c r="M164" s="515"/>
      <c r="N164" s="515"/>
      <c r="O164" s="515"/>
      <c r="P164" s="515"/>
      <c r="Q164" s="515"/>
      <c r="R164" s="515"/>
      <c r="S164" s="515"/>
      <c r="T164" s="515"/>
      <c r="U164" s="515"/>
      <c r="V164" s="515"/>
      <c r="W164" s="515"/>
      <c r="X164" s="515"/>
      <c r="Y164" s="515"/>
      <c r="Z164" s="515"/>
      <c r="AA164" s="515"/>
      <c r="AB164" s="515"/>
      <c r="AC164" s="515"/>
      <c r="AD164" s="515"/>
      <c r="AE164" s="515"/>
      <c r="AF164" s="526"/>
      <c r="AG164" s="526"/>
      <c r="AI164" s="515"/>
      <c r="AJ164" s="515"/>
      <c r="AK164" s="515"/>
      <c r="AL164" s="515"/>
      <c r="AM164" s="515"/>
      <c r="AN164" s="515"/>
      <c r="AO164" s="515"/>
      <c r="AP164" s="515"/>
      <c r="AQ164" s="515"/>
      <c r="AR164" s="515"/>
      <c r="AS164" s="515"/>
      <c r="AT164" s="515"/>
      <c r="AU164" s="515"/>
      <c r="AV164" s="515"/>
      <c r="AW164" s="515"/>
      <c r="AX164" s="515"/>
      <c r="AY164" s="515"/>
      <c r="AZ164" s="515"/>
      <c r="BA164" s="515"/>
      <c r="BB164" s="515"/>
      <c r="BC164" s="515"/>
      <c r="BD164" s="515"/>
      <c r="BE164" s="515"/>
      <c r="BF164" s="515"/>
      <c r="BG164" s="515"/>
      <c r="BH164" s="515"/>
      <c r="BI164" s="515"/>
      <c r="BJ164" s="515"/>
      <c r="BK164" s="515"/>
      <c r="BL164" s="515"/>
      <c r="BM164" s="526"/>
    </row>
    <row r="165" spans="1:65">
      <c r="A165" s="515"/>
      <c r="B165" s="515"/>
      <c r="C165" s="515"/>
      <c r="D165" s="515"/>
      <c r="E165" s="515"/>
      <c r="F165" s="515"/>
      <c r="G165" s="515"/>
      <c r="H165" s="515"/>
      <c r="I165" s="515"/>
      <c r="J165" s="515"/>
      <c r="K165" s="515"/>
      <c r="L165" s="515"/>
      <c r="M165" s="515"/>
      <c r="N165" s="515"/>
      <c r="O165" s="515"/>
      <c r="P165" s="515"/>
      <c r="Q165" s="515"/>
      <c r="R165" s="515"/>
      <c r="S165" s="515"/>
      <c r="T165" s="515"/>
      <c r="U165" s="515"/>
      <c r="V165" s="515"/>
      <c r="W165" s="515"/>
      <c r="X165" s="515"/>
      <c r="Y165" s="515"/>
      <c r="Z165" s="515"/>
      <c r="AA165" s="515"/>
      <c r="AB165" s="515"/>
      <c r="AC165" s="515"/>
      <c r="AD165" s="515"/>
      <c r="AE165" s="515"/>
      <c r="AF165" s="526"/>
      <c r="AG165" s="526"/>
      <c r="AI165" s="515"/>
      <c r="AJ165" s="515"/>
      <c r="AK165" s="515"/>
      <c r="AL165" s="515"/>
      <c r="AM165" s="515"/>
      <c r="AN165" s="515"/>
      <c r="AO165" s="515"/>
      <c r="AP165" s="515"/>
      <c r="AQ165" s="515"/>
      <c r="AR165" s="515"/>
      <c r="AS165" s="515"/>
      <c r="AT165" s="515"/>
      <c r="AU165" s="515"/>
      <c r="AV165" s="515"/>
      <c r="AW165" s="515"/>
      <c r="AX165" s="515"/>
      <c r="AY165" s="515"/>
      <c r="AZ165" s="515"/>
      <c r="BA165" s="515"/>
      <c r="BB165" s="515"/>
      <c r="BC165" s="515"/>
      <c r="BD165" s="515"/>
      <c r="BE165" s="515"/>
      <c r="BF165" s="515"/>
      <c r="BG165" s="515"/>
      <c r="BH165" s="515"/>
      <c r="BI165" s="515"/>
      <c r="BJ165" s="515"/>
      <c r="BK165" s="515"/>
      <c r="BL165" s="515"/>
      <c r="BM165" s="526"/>
    </row>
    <row r="166" spans="1:65">
      <c r="A166" s="515"/>
      <c r="B166" s="515"/>
      <c r="C166" s="515"/>
      <c r="D166" s="515"/>
      <c r="E166" s="515"/>
      <c r="F166" s="515"/>
      <c r="G166" s="515"/>
      <c r="H166" s="515"/>
      <c r="I166" s="515"/>
      <c r="J166" s="515"/>
      <c r="K166" s="515"/>
      <c r="L166" s="515"/>
      <c r="M166" s="515"/>
      <c r="N166" s="515"/>
      <c r="O166" s="515"/>
      <c r="P166" s="515"/>
      <c r="Q166" s="515"/>
      <c r="R166" s="515"/>
      <c r="S166" s="515"/>
      <c r="T166" s="515"/>
      <c r="U166" s="515"/>
      <c r="V166" s="515"/>
      <c r="W166" s="515"/>
      <c r="X166" s="515"/>
      <c r="Y166" s="515"/>
      <c r="Z166" s="515"/>
      <c r="AA166" s="515"/>
      <c r="AB166" s="515"/>
      <c r="AC166" s="515"/>
      <c r="AD166" s="515"/>
      <c r="AE166" s="515"/>
      <c r="AF166" s="526"/>
      <c r="AG166" s="526"/>
      <c r="AI166" s="515"/>
      <c r="AJ166" s="515"/>
      <c r="AK166" s="515"/>
      <c r="AL166" s="515"/>
      <c r="AM166" s="515"/>
      <c r="AN166" s="515"/>
      <c r="AO166" s="515"/>
      <c r="AP166" s="515"/>
      <c r="AQ166" s="515"/>
      <c r="AR166" s="515"/>
      <c r="AS166" s="515"/>
      <c r="AT166" s="515"/>
      <c r="AU166" s="515"/>
      <c r="AV166" s="515"/>
      <c r="AW166" s="515"/>
      <c r="AX166" s="515"/>
      <c r="AY166" s="515"/>
      <c r="AZ166" s="515"/>
      <c r="BA166" s="515"/>
      <c r="BB166" s="515"/>
      <c r="BC166" s="515"/>
      <c r="BD166" s="515"/>
      <c r="BE166" s="515"/>
      <c r="BF166" s="515"/>
      <c r="BG166" s="515"/>
      <c r="BH166" s="515"/>
      <c r="BI166" s="515"/>
      <c r="BJ166" s="515"/>
      <c r="BK166" s="515"/>
      <c r="BL166" s="515"/>
      <c r="BM166" s="526"/>
    </row>
    <row r="167" spans="1:65">
      <c r="A167" s="515"/>
      <c r="B167" s="515"/>
      <c r="C167" s="515"/>
      <c r="D167" s="515"/>
      <c r="E167" s="515"/>
      <c r="F167" s="515"/>
      <c r="G167" s="515"/>
      <c r="H167" s="515"/>
      <c r="I167" s="515"/>
      <c r="J167" s="515"/>
      <c r="K167" s="515"/>
      <c r="L167" s="515"/>
      <c r="M167" s="515"/>
      <c r="N167" s="515"/>
      <c r="O167" s="515"/>
      <c r="P167" s="515"/>
      <c r="Q167" s="515"/>
      <c r="R167" s="515"/>
      <c r="S167" s="515"/>
      <c r="T167" s="515"/>
      <c r="U167" s="515"/>
      <c r="V167" s="515"/>
      <c r="W167" s="515"/>
      <c r="X167" s="515"/>
      <c r="Y167" s="515"/>
      <c r="Z167" s="515"/>
      <c r="AA167" s="515"/>
      <c r="AB167" s="515"/>
      <c r="AC167" s="515"/>
      <c r="AD167" s="515"/>
      <c r="AE167" s="515"/>
      <c r="AF167" s="526"/>
      <c r="AG167" s="526"/>
      <c r="AI167" s="515"/>
      <c r="AJ167" s="515"/>
      <c r="AK167" s="515"/>
      <c r="AL167" s="515"/>
      <c r="AM167" s="515"/>
      <c r="AN167" s="515"/>
      <c r="AO167" s="515"/>
      <c r="AP167" s="515"/>
      <c r="AQ167" s="515"/>
      <c r="AR167" s="515"/>
      <c r="AS167" s="515"/>
      <c r="AT167" s="515"/>
      <c r="AU167" s="515"/>
      <c r="AV167" s="515"/>
      <c r="AW167" s="515"/>
      <c r="AX167" s="515"/>
      <c r="AY167" s="515"/>
      <c r="AZ167" s="515"/>
      <c r="BA167" s="515"/>
      <c r="BB167" s="515"/>
      <c r="BC167" s="515"/>
      <c r="BD167" s="515"/>
      <c r="BE167" s="515"/>
      <c r="BF167" s="515"/>
      <c r="BG167" s="515"/>
      <c r="BH167" s="515"/>
      <c r="BI167" s="515"/>
      <c r="BJ167" s="515"/>
      <c r="BK167" s="515"/>
      <c r="BL167" s="515"/>
      <c r="BM167" s="526"/>
    </row>
    <row r="168" spans="1:65">
      <c r="A168" s="515"/>
      <c r="B168" s="515"/>
      <c r="C168" s="515"/>
      <c r="D168" s="515"/>
      <c r="E168" s="515"/>
      <c r="F168" s="515"/>
      <c r="G168" s="515"/>
      <c r="H168" s="515"/>
      <c r="I168" s="515"/>
      <c r="J168" s="515"/>
      <c r="K168" s="515"/>
      <c r="L168" s="515"/>
      <c r="M168" s="515"/>
      <c r="N168" s="515"/>
      <c r="O168" s="515"/>
      <c r="P168" s="515"/>
      <c r="Q168" s="515"/>
      <c r="R168" s="515"/>
      <c r="S168" s="515"/>
      <c r="T168" s="515"/>
      <c r="U168" s="515"/>
      <c r="V168" s="515"/>
      <c r="W168" s="515"/>
      <c r="X168" s="515"/>
      <c r="Y168" s="515"/>
      <c r="Z168" s="515"/>
      <c r="AA168" s="515"/>
      <c r="AB168" s="515"/>
      <c r="AC168" s="515"/>
      <c r="AD168" s="515"/>
      <c r="AE168" s="515"/>
      <c r="AF168" s="526"/>
      <c r="AG168" s="526"/>
      <c r="AI168" s="515"/>
      <c r="AJ168" s="515"/>
      <c r="AK168" s="515"/>
      <c r="AL168" s="515"/>
      <c r="AM168" s="515"/>
      <c r="AN168" s="515"/>
      <c r="AO168" s="515"/>
      <c r="AP168" s="515"/>
      <c r="AQ168" s="515"/>
      <c r="AR168" s="515"/>
      <c r="AS168" s="515"/>
      <c r="AT168" s="515"/>
      <c r="AU168" s="515"/>
      <c r="AV168" s="515"/>
      <c r="AW168" s="515"/>
      <c r="AX168" s="515"/>
      <c r="AY168" s="515"/>
      <c r="AZ168" s="515"/>
      <c r="BA168" s="515"/>
      <c r="BB168" s="515"/>
      <c r="BC168" s="515"/>
      <c r="BD168" s="515"/>
      <c r="BE168" s="515"/>
      <c r="BF168" s="515"/>
      <c r="BG168" s="515"/>
      <c r="BH168" s="515"/>
      <c r="BI168" s="515"/>
      <c r="BJ168" s="515"/>
      <c r="BK168" s="515"/>
      <c r="BL168" s="515"/>
      <c r="BM168" s="526"/>
    </row>
    <row r="169" spans="1:65">
      <c r="A169" s="515"/>
      <c r="B169" s="515"/>
      <c r="C169" s="515"/>
      <c r="D169" s="515"/>
      <c r="E169" s="515"/>
      <c r="F169" s="515"/>
      <c r="G169" s="515"/>
      <c r="H169" s="515"/>
      <c r="I169" s="515"/>
      <c r="J169" s="515"/>
      <c r="K169" s="515"/>
      <c r="L169" s="515"/>
      <c r="M169" s="515"/>
      <c r="N169" s="515"/>
      <c r="O169" s="515"/>
      <c r="P169" s="515"/>
      <c r="Q169" s="515"/>
      <c r="R169" s="515"/>
      <c r="S169" s="515"/>
      <c r="T169" s="515"/>
      <c r="U169" s="515"/>
      <c r="V169" s="515"/>
      <c r="W169" s="515"/>
      <c r="X169" s="515"/>
      <c r="Y169" s="515"/>
      <c r="Z169" s="515"/>
      <c r="AA169" s="515"/>
      <c r="AB169" s="515"/>
      <c r="AC169" s="515"/>
      <c r="AD169" s="515"/>
      <c r="AE169" s="515"/>
      <c r="AF169" s="526"/>
      <c r="AG169" s="526"/>
      <c r="AH169" s="526"/>
      <c r="AI169" s="515"/>
      <c r="AJ169" s="515"/>
      <c r="AK169" s="515"/>
      <c r="AL169" s="515"/>
      <c r="AM169" s="515"/>
      <c r="AN169" s="515"/>
      <c r="AO169" s="515"/>
      <c r="AP169" s="515"/>
      <c r="AQ169" s="515"/>
      <c r="AR169" s="515"/>
      <c r="AS169" s="515"/>
      <c r="AT169" s="515"/>
      <c r="AU169" s="515"/>
      <c r="AV169" s="515"/>
      <c r="AW169" s="515"/>
      <c r="AX169" s="515"/>
      <c r="AY169" s="515"/>
      <c r="AZ169" s="515"/>
      <c r="BA169" s="515"/>
      <c r="BB169" s="515"/>
      <c r="BC169" s="515"/>
      <c r="BD169" s="515"/>
      <c r="BE169" s="515"/>
      <c r="BF169" s="515"/>
      <c r="BG169" s="515"/>
      <c r="BH169" s="515"/>
      <c r="BI169" s="515"/>
      <c r="BJ169" s="515"/>
      <c r="BK169" s="515"/>
      <c r="BL169" s="515"/>
      <c r="BM169" s="526"/>
    </row>
    <row r="170" spans="1:65">
      <c r="A170" s="515"/>
      <c r="B170" s="515"/>
      <c r="C170" s="515"/>
      <c r="D170" s="515"/>
      <c r="E170" s="515"/>
      <c r="F170" s="515"/>
      <c r="G170" s="515"/>
      <c r="H170" s="515"/>
      <c r="I170" s="515"/>
      <c r="J170" s="515"/>
      <c r="K170" s="515"/>
      <c r="L170" s="515"/>
      <c r="M170" s="515"/>
      <c r="N170" s="515"/>
      <c r="O170" s="515"/>
      <c r="P170" s="515"/>
      <c r="Q170" s="515"/>
      <c r="R170" s="515"/>
      <c r="S170" s="515"/>
      <c r="T170" s="515"/>
      <c r="U170" s="515"/>
      <c r="V170" s="515"/>
      <c r="W170" s="515"/>
      <c r="X170" s="515"/>
      <c r="Y170" s="515"/>
      <c r="Z170" s="515"/>
      <c r="AA170" s="515"/>
      <c r="AB170" s="515"/>
      <c r="AC170" s="515"/>
      <c r="AD170" s="515"/>
      <c r="AE170" s="515"/>
      <c r="AF170" s="526"/>
      <c r="AG170" s="526"/>
      <c r="AH170" s="526"/>
      <c r="AI170" s="515"/>
      <c r="AJ170" s="515"/>
      <c r="AK170" s="515"/>
      <c r="AL170" s="515"/>
      <c r="AM170" s="515"/>
      <c r="AN170" s="515"/>
      <c r="AO170" s="515"/>
      <c r="AP170" s="515"/>
      <c r="AQ170" s="515"/>
      <c r="AR170" s="515"/>
      <c r="AS170" s="515"/>
      <c r="AT170" s="515"/>
      <c r="AU170" s="515"/>
      <c r="AV170" s="515"/>
      <c r="AW170" s="515"/>
      <c r="AX170" s="515"/>
      <c r="AY170" s="515"/>
      <c r="AZ170" s="515"/>
      <c r="BA170" s="515"/>
      <c r="BB170" s="515"/>
      <c r="BC170" s="515"/>
      <c r="BD170" s="515"/>
      <c r="BE170" s="515"/>
      <c r="BF170" s="515"/>
      <c r="BG170" s="515"/>
      <c r="BH170" s="515"/>
      <c r="BI170" s="515"/>
      <c r="BJ170" s="515"/>
      <c r="BK170" s="515"/>
      <c r="BL170" s="515"/>
      <c r="BM170" s="526"/>
    </row>
    <row r="171" spans="1:65">
      <c r="A171" s="515"/>
      <c r="B171" s="515"/>
      <c r="C171" s="515"/>
      <c r="D171" s="515"/>
      <c r="E171" s="515"/>
      <c r="F171" s="515"/>
      <c r="G171" s="515"/>
      <c r="H171" s="515"/>
      <c r="I171" s="515"/>
      <c r="J171" s="515"/>
      <c r="K171" s="515"/>
      <c r="L171" s="515"/>
      <c r="M171" s="515"/>
      <c r="N171" s="515"/>
      <c r="O171" s="515"/>
      <c r="P171" s="515"/>
      <c r="Q171" s="515"/>
      <c r="R171" s="515"/>
      <c r="S171" s="515"/>
      <c r="T171" s="515"/>
      <c r="U171" s="515"/>
      <c r="V171" s="515"/>
      <c r="W171" s="515"/>
      <c r="X171" s="515"/>
      <c r="Y171" s="515"/>
      <c r="Z171" s="515"/>
      <c r="AA171" s="515"/>
      <c r="AB171" s="515"/>
      <c r="AC171" s="515"/>
      <c r="AD171" s="515"/>
      <c r="AE171" s="515"/>
      <c r="AF171" s="526"/>
      <c r="AG171" s="526"/>
      <c r="AH171" s="526"/>
      <c r="AI171" s="515"/>
      <c r="AJ171" s="515"/>
      <c r="AK171" s="515"/>
      <c r="AL171" s="515"/>
      <c r="AM171" s="515"/>
      <c r="AN171" s="515"/>
      <c r="AO171" s="515"/>
      <c r="AP171" s="515"/>
      <c r="AQ171" s="515"/>
      <c r="AR171" s="515"/>
      <c r="AS171" s="515"/>
      <c r="AT171" s="515"/>
      <c r="AU171" s="515"/>
      <c r="AV171" s="515"/>
      <c r="AW171" s="515"/>
      <c r="AX171" s="515"/>
      <c r="AY171" s="515"/>
      <c r="AZ171" s="515"/>
      <c r="BA171" s="515"/>
      <c r="BB171" s="515"/>
      <c r="BC171" s="515"/>
      <c r="BD171" s="515"/>
      <c r="BE171" s="515"/>
      <c r="BF171" s="515"/>
      <c r="BG171" s="515"/>
      <c r="BH171" s="515"/>
      <c r="BI171" s="515"/>
      <c r="BJ171" s="515"/>
      <c r="BK171" s="515"/>
      <c r="BL171" s="515"/>
      <c r="BM171" s="526"/>
    </row>
    <row r="172" spans="1:65">
      <c r="C172" s="515"/>
      <c r="D172" s="515"/>
      <c r="E172" s="515"/>
      <c r="F172" s="515"/>
      <c r="G172" s="515"/>
      <c r="H172" s="515"/>
      <c r="I172" s="515"/>
      <c r="J172" s="515"/>
      <c r="K172" s="515"/>
      <c r="L172" s="515"/>
      <c r="M172" s="515"/>
      <c r="N172" s="515"/>
      <c r="O172" s="515"/>
      <c r="P172" s="515"/>
      <c r="Q172" s="515"/>
      <c r="R172" s="515"/>
      <c r="S172" s="515"/>
      <c r="T172" s="515"/>
      <c r="U172" s="515"/>
      <c r="V172" s="515"/>
      <c r="W172" s="515"/>
      <c r="X172" s="515"/>
      <c r="Y172" s="515"/>
      <c r="Z172" s="515"/>
      <c r="AA172" s="515"/>
      <c r="AB172" s="515"/>
      <c r="AC172" s="515"/>
      <c r="AD172" s="515"/>
      <c r="AE172" s="515"/>
      <c r="AF172" s="526"/>
      <c r="AG172" s="526"/>
      <c r="AH172" s="526"/>
      <c r="AJ172" s="515"/>
      <c r="AK172" s="515"/>
      <c r="AL172" s="515"/>
      <c r="AM172" s="515"/>
      <c r="AN172" s="515"/>
      <c r="AO172" s="515"/>
      <c r="AP172" s="515"/>
      <c r="AQ172" s="515"/>
      <c r="AR172" s="515"/>
      <c r="AS172" s="515"/>
      <c r="AT172" s="515"/>
      <c r="AU172" s="515"/>
      <c r="AV172" s="515"/>
      <c r="AW172" s="515"/>
      <c r="AX172" s="515"/>
      <c r="AY172" s="515"/>
      <c r="AZ172" s="515"/>
      <c r="BA172" s="515"/>
      <c r="BB172" s="515"/>
      <c r="BC172" s="515"/>
      <c r="BD172" s="515"/>
      <c r="BE172" s="515"/>
      <c r="BF172" s="515"/>
      <c r="BG172" s="515"/>
      <c r="BH172" s="515"/>
      <c r="BI172" s="515"/>
      <c r="BJ172" s="515"/>
      <c r="BK172" s="515"/>
      <c r="BL172" s="515"/>
      <c r="BM172" s="526"/>
    </row>
    <row r="173" spans="1:65">
      <c r="Z173" s="515"/>
      <c r="AA173" s="515"/>
      <c r="AB173" s="515"/>
      <c r="AC173" s="515"/>
      <c r="AD173" s="515"/>
      <c r="AE173" s="515"/>
      <c r="AF173" s="526"/>
      <c r="AG173" s="526"/>
      <c r="AH173" s="526"/>
      <c r="BG173" s="515"/>
      <c r="BH173" s="515"/>
      <c r="BI173" s="515"/>
      <c r="BJ173" s="515"/>
      <c r="BK173" s="515"/>
      <c r="BL173" s="515"/>
      <c r="BM173" s="526"/>
    </row>
    <row r="174" spans="1:65">
      <c r="Z174" s="515"/>
      <c r="AA174" s="515"/>
      <c r="AB174" s="515"/>
      <c r="AC174" s="515"/>
      <c r="AD174" s="515"/>
      <c r="AE174" s="515"/>
      <c r="AF174" s="526"/>
      <c r="AG174" s="526"/>
      <c r="AH174" s="526"/>
      <c r="BG174" s="515"/>
      <c r="BH174" s="515"/>
      <c r="BI174" s="515"/>
      <c r="BJ174" s="515"/>
      <c r="BK174" s="515"/>
      <c r="BL174" s="515"/>
      <c r="BM174" s="526"/>
    </row>
    <row r="175" spans="1:65">
      <c r="Z175" s="515"/>
      <c r="AA175" s="515"/>
      <c r="AB175" s="515"/>
      <c r="AC175" s="515"/>
      <c r="AD175" s="515"/>
      <c r="AE175" s="515"/>
      <c r="AF175" s="526"/>
      <c r="AG175" s="526"/>
      <c r="AH175" s="526"/>
      <c r="BG175" s="515"/>
      <c r="BH175" s="515"/>
      <c r="BI175" s="515"/>
      <c r="BJ175" s="515"/>
      <c r="BK175" s="515"/>
      <c r="BL175" s="515"/>
      <c r="BM175" s="526"/>
    </row>
    <row r="176" spans="1:65">
      <c r="Z176" s="515"/>
      <c r="AA176" s="515"/>
      <c r="AB176" s="515"/>
      <c r="AC176" s="515"/>
      <c r="AD176" s="515"/>
      <c r="AE176" s="515"/>
      <c r="AF176" s="526"/>
      <c r="AG176" s="526"/>
      <c r="AH176" s="526"/>
      <c r="BG176" s="515"/>
      <c r="BH176" s="515"/>
      <c r="BI176" s="515"/>
      <c r="BJ176" s="515"/>
      <c r="BK176" s="515"/>
      <c r="BL176" s="515"/>
      <c r="BM176" s="526"/>
    </row>
    <row r="177" spans="26:65">
      <c r="Z177" s="515"/>
      <c r="AA177" s="515"/>
      <c r="AB177" s="515"/>
      <c r="AC177" s="515"/>
      <c r="AD177" s="515"/>
      <c r="AE177" s="515"/>
      <c r="AF177" s="526"/>
      <c r="AG177" s="526"/>
      <c r="AH177" s="526"/>
      <c r="BG177" s="515"/>
      <c r="BH177" s="515"/>
      <c r="BI177" s="515"/>
      <c r="BJ177" s="515"/>
      <c r="BK177" s="515"/>
      <c r="BL177" s="515"/>
      <c r="BM177" s="526"/>
    </row>
    <row r="178" spans="26:65">
      <c r="Z178" s="515"/>
      <c r="AA178" s="515"/>
      <c r="AB178" s="515"/>
      <c r="AC178" s="515"/>
      <c r="AD178" s="515"/>
      <c r="AE178" s="515"/>
      <c r="AF178" s="526"/>
      <c r="AG178" s="526"/>
      <c r="AH178" s="526"/>
      <c r="BG178" s="515"/>
      <c r="BH178" s="515"/>
      <c r="BI178" s="515"/>
      <c r="BJ178" s="515"/>
      <c r="BK178" s="515"/>
      <c r="BL178" s="515"/>
      <c r="BM178" s="526"/>
    </row>
    <row r="179" spans="26:65">
      <c r="Z179" s="515"/>
      <c r="AA179" s="515"/>
      <c r="AB179" s="515"/>
      <c r="AC179" s="515"/>
      <c r="AD179" s="515"/>
      <c r="AE179" s="515"/>
      <c r="AF179" s="526"/>
      <c r="AG179" s="526"/>
      <c r="AH179" s="526"/>
      <c r="BG179" s="515"/>
      <c r="BH179" s="515"/>
      <c r="BI179" s="515"/>
      <c r="BJ179" s="515"/>
      <c r="BK179" s="515"/>
      <c r="BL179" s="515"/>
      <c r="BM179" s="526"/>
    </row>
    <row r="180" spans="26:65">
      <c r="Z180" s="515"/>
      <c r="AA180" s="515"/>
      <c r="AB180" s="515"/>
      <c r="AC180" s="515"/>
      <c r="AD180" s="515"/>
      <c r="AE180" s="515"/>
      <c r="AF180" s="526"/>
      <c r="AG180" s="526"/>
      <c r="AH180" s="526"/>
      <c r="BG180" s="515"/>
      <c r="BH180" s="515"/>
      <c r="BI180" s="515"/>
      <c r="BJ180" s="515"/>
      <c r="BK180" s="515"/>
      <c r="BL180" s="515"/>
      <c r="BM180" s="526"/>
    </row>
    <row r="181" spans="26:65">
      <c r="Z181" s="515"/>
      <c r="AA181" s="515"/>
      <c r="AB181" s="515"/>
      <c r="AC181" s="515"/>
      <c r="AD181" s="515"/>
      <c r="AE181" s="515"/>
      <c r="AF181" s="526"/>
      <c r="AG181" s="526"/>
      <c r="AH181" s="526"/>
      <c r="BG181" s="515"/>
      <c r="BH181" s="515"/>
      <c r="BI181" s="515"/>
      <c r="BJ181" s="515"/>
      <c r="BK181" s="515"/>
      <c r="BL181" s="515"/>
      <c r="BM181" s="526"/>
    </row>
    <row r="182" spans="26:65">
      <c r="Z182" s="515"/>
      <c r="AA182" s="515"/>
      <c r="AB182" s="515"/>
      <c r="AC182" s="515"/>
      <c r="AD182" s="515"/>
      <c r="AE182" s="515"/>
      <c r="AF182" s="526"/>
      <c r="AG182" s="526"/>
      <c r="AH182" s="526"/>
      <c r="BG182" s="515"/>
      <c r="BH182" s="515"/>
      <c r="BI182" s="515"/>
      <c r="BJ182" s="515"/>
      <c r="BK182" s="515"/>
      <c r="BL182" s="515"/>
      <c r="BM182" s="526"/>
    </row>
    <row r="183" spans="26:65">
      <c r="Z183" s="515"/>
      <c r="AA183" s="515"/>
      <c r="AB183" s="515"/>
      <c r="AC183" s="515"/>
      <c r="AD183" s="515"/>
      <c r="AE183" s="515"/>
      <c r="AF183" s="526"/>
      <c r="AG183" s="526"/>
      <c r="AH183" s="526"/>
      <c r="BG183" s="515"/>
      <c r="BH183" s="515"/>
      <c r="BI183" s="515"/>
      <c r="BJ183" s="515"/>
      <c r="BK183" s="515"/>
      <c r="BL183" s="515"/>
      <c r="BM183" s="526"/>
    </row>
    <row r="184" spans="26:65">
      <c r="Z184" s="515"/>
      <c r="AA184" s="515"/>
      <c r="AB184" s="515"/>
      <c r="AC184" s="515"/>
      <c r="AD184" s="515"/>
      <c r="AE184" s="515"/>
      <c r="AF184" s="526"/>
      <c r="AG184" s="526"/>
      <c r="AH184" s="526"/>
      <c r="BG184" s="515"/>
      <c r="BH184" s="515"/>
      <c r="BI184" s="515"/>
      <c r="BJ184" s="515"/>
      <c r="BK184" s="515"/>
      <c r="BL184" s="515"/>
      <c r="BM184" s="526"/>
    </row>
    <row r="185" spans="26:65">
      <c r="Z185" s="515"/>
      <c r="AA185" s="515"/>
      <c r="AB185" s="515"/>
      <c r="AC185" s="515"/>
      <c r="AD185" s="515"/>
      <c r="AE185" s="515"/>
      <c r="AF185" s="526"/>
      <c r="AG185" s="526"/>
      <c r="AH185" s="526"/>
      <c r="BG185" s="515"/>
      <c r="BH185" s="515"/>
      <c r="BI185" s="515"/>
      <c r="BJ185" s="515"/>
      <c r="BK185" s="515"/>
      <c r="BL185" s="515"/>
      <c r="BM185" s="526"/>
    </row>
    <row r="186" spans="26:65">
      <c r="Z186" s="515"/>
      <c r="AA186" s="515"/>
      <c r="AB186" s="515"/>
      <c r="AC186" s="515"/>
      <c r="AD186" s="515"/>
      <c r="AE186" s="515"/>
      <c r="AF186" s="526"/>
      <c r="AG186" s="526"/>
      <c r="AH186" s="526"/>
      <c r="BG186" s="515"/>
      <c r="BH186" s="515"/>
      <c r="BI186" s="515"/>
      <c r="BJ186" s="515"/>
      <c r="BK186" s="515"/>
      <c r="BL186" s="515"/>
      <c r="BM186" s="526"/>
    </row>
    <row r="187" spans="26:65">
      <c r="Z187" s="515"/>
      <c r="AA187" s="515"/>
      <c r="AB187" s="515"/>
      <c r="AC187" s="515"/>
      <c r="AD187" s="515"/>
      <c r="AE187" s="515"/>
      <c r="AF187" s="526"/>
      <c r="AG187" s="526"/>
      <c r="AH187" s="526"/>
      <c r="BG187" s="515"/>
      <c r="BH187" s="515"/>
      <c r="BI187" s="515"/>
      <c r="BJ187" s="515"/>
      <c r="BK187" s="515"/>
      <c r="BL187" s="515"/>
      <c r="BM187" s="526"/>
    </row>
    <row r="188" spans="26:65">
      <c r="Z188" s="515"/>
      <c r="AA188" s="515"/>
      <c r="AB188" s="515"/>
      <c r="AC188" s="515"/>
      <c r="AD188" s="515"/>
      <c r="AE188" s="515"/>
      <c r="AF188" s="526"/>
      <c r="AG188" s="526"/>
      <c r="AH188" s="526"/>
      <c r="BG188" s="515"/>
      <c r="BH188" s="515"/>
      <c r="BI188" s="515"/>
      <c r="BJ188" s="515"/>
      <c r="BK188" s="515"/>
      <c r="BL188" s="515"/>
      <c r="BM188" s="526"/>
    </row>
    <row r="189" spans="26:65">
      <c r="Z189" s="515"/>
      <c r="AA189" s="515"/>
      <c r="AB189" s="515"/>
      <c r="AC189" s="515"/>
      <c r="AD189" s="515"/>
      <c r="AE189" s="515"/>
      <c r="AF189" s="526"/>
      <c r="AG189" s="526"/>
      <c r="AH189" s="526"/>
      <c r="BG189" s="515"/>
      <c r="BH189" s="515"/>
      <c r="BI189" s="515"/>
      <c r="BJ189" s="515"/>
      <c r="BK189" s="515"/>
      <c r="BL189" s="515"/>
      <c r="BM189" s="526"/>
    </row>
    <row r="190" spans="26:65">
      <c r="Z190" s="515"/>
      <c r="AA190" s="515"/>
      <c r="AB190" s="515"/>
      <c r="AC190" s="515"/>
      <c r="AD190" s="515"/>
      <c r="AE190" s="515"/>
      <c r="AF190" s="526"/>
      <c r="AG190" s="526"/>
      <c r="AH190" s="526"/>
      <c r="BG190" s="515"/>
      <c r="BH190" s="515"/>
      <c r="BI190" s="515"/>
      <c r="BJ190" s="515"/>
      <c r="BK190" s="515"/>
      <c r="BL190" s="515"/>
      <c r="BM190" s="526"/>
    </row>
    <row r="191" spans="26:65">
      <c r="Z191" s="515"/>
      <c r="AA191" s="515"/>
      <c r="AB191" s="515"/>
      <c r="AC191" s="515"/>
      <c r="AD191" s="515"/>
      <c r="AE191" s="515"/>
      <c r="AF191" s="526"/>
      <c r="AG191" s="526"/>
      <c r="AH191" s="526"/>
      <c r="BG191" s="515"/>
      <c r="BH191" s="515"/>
      <c r="BI191" s="515"/>
      <c r="BJ191" s="515"/>
      <c r="BK191" s="515"/>
      <c r="BL191" s="515"/>
      <c r="BM191" s="526"/>
    </row>
    <row r="192" spans="26:65">
      <c r="Z192" s="515"/>
      <c r="AA192" s="515"/>
      <c r="AB192" s="515"/>
      <c r="AC192" s="515"/>
      <c r="AD192" s="515"/>
      <c r="AE192" s="515"/>
      <c r="AF192" s="526"/>
      <c r="AG192" s="526"/>
      <c r="AH192" s="526"/>
      <c r="BG192" s="515"/>
      <c r="BH192" s="515"/>
      <c r="BI192" s="515"/>
      <c r="BJ192" s="515"/>
      <c r="BK192" s="515"/>
      <c r="BL192" s="515"/>
      <c r="BM192" s="526"/>
    </row>
    <row r="193" spans="26:65">
      <c r="Z193" s="515"/>
      <c r="AA193" s="515"/>
      <c r="AB193" s="515"/>
      <c r="AC193" s="515"/>
      <c r="AD193" s="515"/>
      <c r="AE193" s="515"/>
      <c r="AF193" s="526"/>
      <c r="AG193" s="526"/>
      <c r="AH193" s="526"/>
      <c r="BG193" s="515"/>
      <c r="BH193" s="515"/>
      <c r="BI193" s="515"/>
      <c r="BJ193" s="515"/>
      <c r="BK193" s="515"/>
      <c r="BL193" s="515"/>
      <c r="BM193" s="526"/>
    </row>
    <row r="194" spans="26:65">
      <c r="Z194" s="515"/>
      <c r="AA194" s="515"/>
      <c r="AB194" s="515"/>
      <c r="AC194" s="515"/>
      <c r="AD194" s="515"/>
      <c r="AE194" s="515"/>
      <c r="AF194" s="526"/>
      <c r="AG194" s="526"/>
      <c r="AH194" s="526"/>
      <c r="BG194" s="515"/>
      <c r="BH194" s="515"/>
      <c r="BI194" s="515"/>
      <c r="BJ194" s="515"/>
      <c r="BK194" s="515"/>
      <c r="BL194" s="515"/>
      <c r="BM194" s="526"/>
    </row>
    <row r="195" spans="26:65">
      <c r="Z195" s="515"/>
      <c r="AA195" s="515"/>
      <c r="AB195" s="515"/>
      <c r="AC195" s="515"/>
      <c r="AD195" s="515"/>
      <c r="AE195" s="515"/>
      <c r="AF195" s="526"/>
      <c r="AG195" s="526"/>
      <c r="AH195" s="526"/>
      <c r="BG195" s="515"/>
      <c r="BH195" s="515"/>
      <c r="BI195" s="515"/>
      <c r="BJ195" s="515"/>
      <c r="BK195" s="515"/>
      <c r="BL195" s="515"/>
      <c r="BM195" s="526"/>
    </row>
    <row r="196" spans="26:65">
      <c r="Z196" s="515"/>
      <c r="AA196" s="515"/>
      <c r="AB196" s="515"/>
      <c r="AC196" s="515"/>
      <c r="AD196" s="515"/>
      <c r="AE196" s="515"/>
      <c r="AF196" s="526"/>
      <c r="AG196" s="526"/>
      <c r="AH196" s="526"/>
      <c r="BG196" s="515"/>
      <c r="BH196" s="515"/>
      <c r="BI196" s="515"/>
      <c r="BJ196" s="515"/>
      <c r="BK196" s="515"/>
      <c r="BL196" s="515"/>
      <c r="BM196" s="526"/>
    </row>
    <row r="197" spans="26:65">
      <c r="Z197" s="515"/>
      <c r="AA197" s="515"/>
      <c r="AB197" s="515"/>
      <c r="AC197" s="515"/>
      <c r="AD197" s="515"/>
      <c r="AE197" s="515"/>
      <c r="AF197" s="526"/>
      <c r="AG197" s="526"/>
      <c r="AH197" s="526"/>
      <c r="BG197" s="515"/>
      <c r="BH197" s="515"/>
      <c r="BI197" s="515"/>
      <c r="BJ197" s="515"/>
      <c r="BK197" s="515"/>
      <c r="BL197" s="515"/>
      <c r="BM197" s="526"/>
    </row>
    <row r="198" spans="26:65">
      <c r="Z198" s="515"/>
      <c r="AA198" s="515"/>
      <c r="AB198" s="515"/>
      <c r="AC198" s="515"/>
      <c r="AD198" s="515"/>
      <c r="AE198" s="515"/>
      <c r="AF198" s="526"/>
      <c r="AG198" s="526"/>
      <c r="AH198" s="526"/>
      <c r="BG198" s="515"/>
      <c r="BH198" s="515"/>
      <c r="BI198" s="515"/>
      <c r="BJ198" s="515"/>
      <c r="BK198" s="515"/>
      <c r="BL198" s="515"/>
      <c r="BM198" s="526"/>
    </row>
    <row r="199" spans="26:65">
      <c r="Z199" s="515"/>
      <c r="AA199" s="515"/>
      <c r="AB199" s="515"/>
      <c r="AC199" s="515"/>
      <c r="AD199" s="515"/>
      <c r="AE199" s="515"/>
      <c r="AF199" s="526"/>
      <c r="AG199" s="526"/>
      <c r="AH199" s="526"/>
      <c r="BG199" s="515"/>
      <c r="BH199" s="515"/>
      <c r="BI199" s="515"/>
      <c r="BJ199" s="515"/>
      <c r="BK199" s="515"/>
      <c r="BL199" s="515"/>
      <c r="BM199" s="526"/>
    </row>
    <row r="200" spans="26:65">
      <c r="Z200" s="515"/>
      <c r="AA200" s="515"/>
      <c r="AB200" s="515"/>
      <c r="AC200" s="515"/>
      <c r="AD200" s="515"/>
      <c r="AE200" s="515"/>
      <c r="AF200" s="526"/>
      <c r="AG200" s="526"/>
      <c r="AH200" s="526"/>
      <c r="BG200" s="515"/>
      <c r="BH200" s="515"/>
      <c r="BI200" s="515"/>
      <c r="BJ200" s="515"/>
      <c r="BK200" s="515"/>
      <c r="BL200" s="515"/>
      <c r="BM200" s="526"/>
    </row>
    <row r="201" spans="26:65">
      <c r="Z201" s="515"/>
      <c r="AA201" s="515"/>
      <c r="AB201" s="515"/>
      <c r="AC201" s="515"/>
      <c r="AD201" s="515"/>
      <c r="AE201" s="515"/>
      <c r="AF201" s="526"/>
      <c r="AG201" s="526"/>
      <c r="AH201" s="526"/>
      <c r="BG201" s="515"/>
      <c r="BH201" s="515"/>
      <c r="BI201" s="515"/>
      <c r="BJ201" s="515"/>
      <c r="BK201" s="515"/>
      <c r="BL201" s="515"/>
      <c r="BM201" s="526"/>
    </row>
    <row r="202" spans="26:65">
      <c r="Z202" s="515"/>
      <c r="AA202" s="515"/>
      <c r="AB202" s="515"/>
      <c r="AC202" s="515"/>
      <c r="AD202" s="515"/>
      <c r="AE202" s="515"/>
      <c r="AF202" s="526"/>
      <c r="AG202" s="526"/>
      <c r="AH202" s="526"/>
      <c r="BG202" s="515"/>
      <c r="BH202" s="515"/>
      <c r="BI202" s="515"/>
      <c r="BJ202" s="515"/>
      <c r="BK202" s="515"/>
      <c r="BL202" s="515"/>
      <c r="BM202" s="526"/>
    </row>
    <row r="203" spans="26:65">
      <c r="Z203" s="515"/>
      <c r="AA203" s="515"/>
      <c r="AB203" s="515"/>
      <c r="AC203" s="515"/>
      <c r="AD203" s="515"/>
      <c r="AE203" s="515"/>
      <c r="AF203" s="526"/>
      <c r="AG203" s="526"/>
      <c r="AH203" s="526"/>
      <c r="BG203" s="515"/>
      <c r="BH203" s="515"/>
      <c r="BI203" s="515"/>
      <c r="BJ203" s="515"/>
      <c r="BK203" s="515"/>
      <c r="BL203" s="515"/>
      <c r="BM203" s="526"/>
    </row>
    <row r="204" spans="26:65">
      <c r="Z204" s="515"/>
      <c r="AA204" s="515"/>
      <c r="AB204" s="515"/>
      <c r="AC204" s="515"/>
      <c r="AD204" s="515"/>
      <c r="AE204" s="515"/>
      <c r="AF204" s="526"/>
      <c r="AG204" s="526"/>
      <c r="AH204" s="526"/>
      <c r="BG204" s="515"/>
      <c r="BH204" s="515"/>
      <c r="BI204" s="515"/>
      <c r="BJ204" s="515"/>
      <c r="BK204" s="515"/>
      <c r="BL204" s="515"/>
      <c r="BM204" s="526"/>
    </row>
    <row r="205" spans="26:65">
      <c r="Z205" s="515"/>
      <c r="AA205" s="515"/>
      <c r="AB205" s="515"/>
      <c r="AC205" s="515"/>
      <c r="AD205" s="515"/>
      <c r="AE205" s="515"/>
      <c r="AF205" s="526"/>
      <c r="AG205" s="526"/>
      <c r="AH205" s="526"/>
      <c r="BG205" s="515"/>
      <c r="BH205" s="515"/>
      <c r="BI205" s="515"/>
      <c r="BJ205" s="515"/>
      <c r="BK205" s="515"/>
      <c r="BL205" s="515"/>
      <c r="BM205" s="526"/>
    </row>
    <row r="206" spans="26:65">
      <c r="Z206" s="515"/>
      <c r="AA206" s="515"/>
      <c r="AB206" s="515"/>
      <c r="AC206" s="515"/>
      <c r="AD206" s="515"/>
      <c r="AE206" s="515"/>
      <c r="AF206" s="526"/>
      <c r="AG206" s="526"/>
      <c r="AH206" s="526"/>
      <c r="BG206" s="515"/>
      <c r="BH206" s="515"/>
      <c r="BI206" s="515"/>
      <c r="BJ206" s="515"/>
      <c r="BK206" s="515"/>
      <c r="BL206" s="515"/>
      <c r="BM206" s="526"/>
    </row>
    <row r="207" spans="26:65">
      <c r="Z207" s="515"/>
      <c r="AA207" s="515"/>
      <c r="AB207" s="515"/>
      <c r="AC207" s="515"/>
      <c r="AD207" s="515"/>
      <c r="AE207" s="515"/>
      <c r="AF207" s="526"/>
      <c r="AG207" s="526"/>
      <c r="AH207" s="526"/>
      <c r="BG207" s="515"/>
      <c r="BH207" s="515"/>
      <c r="BI207" s="515"/>
      <c r="BJ207" s="515"/>
      <c r="BK207" s="515"/>
      <c r="BL207" s="515"/>
      <c r="BM207" s="526"/>
    </row>
    <row r="208" spans="26:65">
      <c r="Z208" s="515"/>
      <c r="AA208" s="515"/>
      <c r="AB208" s="515"/>
      <c r="AC208" s="515"/>
      <c r="AD208" s="515"/>
      <c r="AE208" s="515"/>
      <c r="AF208" s="526"/>
      <c r="AG208" s="526"/>
      <c r="AH208" s="526"/>
      <c r="BG208" s="515"/>
      <c r="BH208" s="515"/>
      <c r="BI208" s="515"/>
      <c r="BJ208" s="515"/>
      <c r="BK208" s="515"/>
      <c r="BL208" s="515"/>
      <c r="BM208" s="526"/>
    </row>
    <row r="209" spans="26:65">
      <c r="Z209" s="515"/>
      <c r="AA209" s="515"/>
      <c r="AB209" s="515"/>
      <c r="AC209" s="515"/>
      <c r="AD209" s="515"/>
      <c r="AE209" s="515"/>
      <c r="AF209" s="526"/>
      <c r="AG209" s="526"/>
      <c r="AH209" s="526"/>
      <c r="BG209" s="515"/>
      <c r="BH209" s="515"/>
      <c r="BI209" s="515"/>
      <c r="BJ209" s="515"/>
      <c r="BK209" s="515"/>
      <c r="BL209" s="515"/>
      <c r="BM209" s="526"/>
    </row>
    <row r="210" spans="26:65">
      <c r="Z210" s="515"/>
      <c r="AA210" s="515"/>
      <c r="AB210" s="515"/>
      <c r="AC210" s="515"/>
      <c r="AD210" s="515"/>
      <c r="AE210" s="515"/>
      <c r="AF210" s="526"/>
      <c r="AG210" s="526"/>
      <c r="AH210" s="526"/>
      <c r="BG210" s="515"/>
      <c r="BH210" s="515"/>
      <c r="BI210" s="515"/>
      <c r="BJ210" s="515"/>
      <c r="BK210" s="515"/>
      <c r="BL210" s="515"/>
      <c r="BM210" s="526"/>
    </row>
    <row r="211" spans="26:65">
      <c r="Z211" s="515"/>
      <c r="AA211" s="515"/>
      <c r="AB211" s="515"/>
      <c r="AC211" s="515"/>
      <c r="AD211" s="515"/>
      <c r="AE211" s="515"/>
      <c r="AF211" s="526"/>
      <c r="AG211" s="526"/>
      <c r="AH211" s="526"/>
      <c r="BG211" s="515"/>
      <c r="BH211" s="515"/>
      <c r="BI211" s="515"/>
      <c r="BJ211" s="515"/>
      <c r="BK211" s="515"/>
      <c r="BL211" s="515"/>
      <c r="BM211" s="526"/>
    </row>
    <row r="212" spans="26:65">
      <c r="Z212" s="515"/>
      <c r="AA212" s="515"/>
      <c r="AB212" s="515"/>
      <c r="AC212" s="515"/>
      <c r="AD212" s="515"/>
      <c r="AE212" s="515"/>
      <c r="AF212" s="526"/>
      <c r="AG212" s="526"/>
      <c r="AH212" s="526"/>
      <c r="BG212" s="515"/>
      <c r="BH212" s="515"/>
      <c r="BI212" s="515"/>
      <c r="BJ212" s="515"/>
      <c r="BK212" s="515"/>
      <c r="BL212" s="515"/>
      <c r="BM212" s="526"/>
    </row>
    <row r="213" spans="26:65">
      <c r="Z213" s="515"/>
      <c r="AA213" s="515"/>
      <c r="AB213" s="515"/>
      <c r="AC213" s="515"/>
      <c r="AD213" s="515"/>
      <c r="AE213" s="515"/>
      <c r="AF213" s="526"/>
      <c r="AG213" s="526"/>
      <c r="AH213" s="526"/>
      <c r="BG213" s="515"/>
      <c r="BH213" s="515"/>
      <c r="BI213" s="515"/>
      <c r="BJ213" s="515"/>
      <c r="BK213" s="515"/>
      <c r="BL213" s="515"/>
      <c r="BM213" s="526"/>
    </row>
    <row r="214" spans="26:65">
      <c r="Z214" s="515"/>
      <c r="AA214" s="515"/>
      <c r="AB214" s="515"/>
      <c r="AC214" s="515"/>
      <c r="AD214" s="515"/>
      <c r="AE214" s="515"/>
      <c r="AF214" s="526"/>
      <c r="AG214" s="526"/>
      <c r="AH214" s="526"/>
      <c r="BG214" s="515"/>
      <c r="BH214" s="515"/>
      <c r="BI214" s="515"/>
      <c r="BJ214" s="515"/>
      <c r="BK214" s="515"/>
      <c r="BL214" s="515"/>
      <c r="BM214" s="526"/>
    </row>
    <row r="215" spans="26:65">
      <c r="Z215" s="515"/>
      <c r="AA215" s="515"/>
      <c r="AB215" s="515"/>
      <c r="AC215" s="515"/>
      <c r="AD215" s="515"/>
      <c r="AE215" s="515"/>
      <c r="AF215" s="526"/>
      <c r="AG215" s="526"/>
      <c r="AH215" s="526"/>
      <c r="BG215" s="515"/>
      <c r="BH215" s="515"/>
      <c r="BI215" s="515"/>
      <c r="BJ215" s="515"/>
      <c r="BK215" s="515"/>
      <c r="BL215" s="515"/>
      <c r="BM215" s="526"/>
    </row>
    <row r="216" spans="26:65">
      <c r="Z216" s="515"/>
      <c r="AA216" s="515"/>
      <c r="AB216" s="515"/>
      <c r="AC216" s="515"/>
      <c r="AD216" s="515"/>
      <c r="AE216" s="515"/>
      <c r="AF216" s="526"/>
      <c r="AG216" s="526"/>
      <c r="AH216" s="526"/>
      <c r="BG216" s="515"/>
      <c r="BH216" s="515"/>
      <c r="BI216" s="515"/>
      <c r="BJ216" s="515"/>
      <c r="BK216" s="515"/>
      <c r="BL216" s="515"/>
      <c r="BM216" s="526"/>
    </row>
    <row r="217" spans="26:65">
      <c r="Z217" s="515"/>
      <c r="AA217" s="515"/>
      <c r="AB217" s="515"/>
      <c r="AC217" s="515"/>
      <c r="AD217" s="515"/>
      <c r="AE217" s="515"/>
      <c r="AF217" s="526"/>
      <c r="AG217" s="526"/>
      <c r="AH217" s="526"/>
      <c r="BG217" s="515"/>
      <c r="BH217" s="515"/>
      <c r="BI217" s="515"/>
      <c r="BJ217" s="515"/>
      <c r="BK217" s="515"/>
      <c r="BL217" s="515"/>
      <c r="BM217" s="526"/>
    </row>
    <row r="218" spans="26:65">
      <c r="Z218" s="515"/>
      <c r="AA218" s="515"/>
      <c r="AB218" s="515"/>
      <c r="AC218" s="515"/>
      <c r="AD218" s="515"/>
      <c r="AE218" s="515"/>
      <c r="AF218" s="526"/>
      <c r="AG218" s="526"/>
      <c r="AH218" s="526"/>
      <c r="BG218" s="515"/>
      <c r="BH218" s="515"/>
      <c r="BI218" s="515"/>
      <c r="BJ218" s="515"/>
      <c r="BK218" s="515"/>
      <c r="BL218" s="515"/>
      <c r="BM218" s="526"/>
    </row>
    <row r="219" spans="26:65">
      <c r="Z219" s="515"/>
      <c r="AA219" s="515"/>
      <c r="AB219" s="515"/>
      <c r="AC219" s="515"/>
      <c r="AD219" s="515"/>
      <c r="AE219" s="515"/>
      <c r="AF219" s="526"/>
      <c r="AG219" s="526"/>
      <c r="AH219" s="526"/>
      <c r="BG219" s="515"/>
      <c r="BH219" s="515"/>
      <c r="BI219" s="515"/>
      <c r="BJ219" s="515"/>
      <c r="BK219" s="515"/>
      <c r="BL219" s="515"/>
      <c r="BM219" s="526"/>
    </row>
    <row r="220" spans="26:65">
      <c r="Z220" s="515"/>
      <c r="AA220" s="515"/>
      <c r="AB220" s="515"/>
      <c r="AC220" s="515"/>
      <c r="AD220" s="515"/>
      <c r="AE220" s="515"/>
      <c r="AF220" s="526"/>
      <c r="AG220" s="526"/>
      <c r="AH220" s="526"/>
      <c r="BG220" s="515"/>
      <c r="BH220" s="515"/>
      <c r="BI220" s="515"/>
      <c r="BJ220" s="515"/>
      <c r="BK220" s="515"/>
      <c r="BL220" s="515"/>
      <c r="BM220" s="526"/>
    </row>
    <row r="221" spans="26:65">
      <c r="Z221" s="515"/>
      <c r="AA221" s="515"/>
      <c r="AB221" s="515"/>
      <c r="AC221" s="515"/>
      <c r="AD221" s="515"/>
      <c r="AE221" s="515"/>
      <c r="AF221" s="526"/>
      <c r="AG221" s="526"/>
      <c r="AH221" s="526"/>
      <c r="BG221" s="515"/>
      <c r="BH221" s="515"/>
      <c r="BI221" s="515"/>
      <c r="BJ221" s="515"/>
      <c r="BK221" s="515"/>
      <c r="BL221" s="515"/>
      <c r="BM221" s="526"/>
    </row>
    <row r="222" spans="26:65">
      <c r="Z222" s="515"/>
      <c r="AA222" s="515"/>
      <c r="AB222" s="515"/>
      <c r="AC222" s="515"/>
      <c r="AD222" s="515"/>
      <c r="AE222" s="515"/>
      <c r="AF222" s="526"/>
      <c r="AG222" s="526"/>
      <c r="AH222" s="526"/>
      <c r="BG222" s="515"/>
      <c r="BH222" s="515"/>
      <c r="BI222" s="515"/>
      <c r="BJ222" s="515"/>
      <c r="BK222" s="515"/>
      <c r="BL222" s="515"/>
      <c r="BM222" s="526"/>
    </row>
    <row r="223" spans="26:65">
      <c r="Z223" s="515"/>
      <c r="AA223" s="515"/>
      <c r="AB223" s="515"/>
      <c r="AC223" s="515"/>
      <c r="AD223" s="515"/>
      <c r="AE223" s="515"/>
      <c r="AF223" s="526"/>
      <c r="AG223" s="526"/>
      <c r="AH223" s="526"/>
      <c r="BG223" s="515"/>
      <c r="BH223" s="515"/>
      <c r="BI223" s="515"/>
      <c r="BJ223" s="515"/>
      <c r="BK223" s="515"/>
      <c r="BL223" s="515"/>
      <c r="BM223" s="526"/>
    </row>
    <row r="224" spans="26:65">
      <c r="Z224" s="515"/>
      <c r="AA224" s="515"/>
      <c r="AB224" s="515"/>
      <c r="AC224" s="515"/>
      <c r="AD224" s="515"/>
      <c r="AE224" s="515"/>
      <c r="AF224" s="526"/>
      <c r="AG224" s="526"/>
      <c r="AH224" s="526"/>
      <c r="BG224" s="515"/>
      <c r="BH224" s="515"/>
      <c r="BI224" s="515"/>
      <c r="BJ224" s="515"/>
      <c r="BK224" s="515"/>
      <c r="BL224" s="515"/>
      <c r="BM224" s="526"/>
    </row>
    <row r="225" spans="26:65">
      <c r="Z225" s="515"/>
      <c r="AA225" s="515"/>
      <c r="AB225" s="515"/>
      <c r="AC225" s="515"/>
      <c r="AD225" s="515"/>
      <c r="AE225" s="515"/>
      <c r="AF225" s="526"/>
      <c r="AG225" s="526"/>
      <c r="AH225" s="526"/>
      <c r="BG225" s="515"/>
      <c r="BH225" s="515"/>
      <c r="BI225" s="515"/>
      <c r="BJ225" s="515"/>
      <c r="BK225" s="515"/>
      <c r="BL225" s="515"/>
      <c r="BM225" s="526"/>
    </row>
    <row r="226" spans="26:65">
      <c r="Z226" s="515"/>
      <c r="AA226" s="515"/>
      <c r="AB226" s="515"/>
      <c r="AC226" s="515"/>
      <c r="AD226" s="515"/>
      <c r="AE226" s="515"/>
      <c r="AF226" s="526"/>
      <c r="AG226" s="526"/>
      <c r="AH226" s="526"/>
      <c r="BG226" s="515"/>
      <c r="BH226" s="515"/>
      <c r="BI226" s="515"/>
      <c r="BJ226" s="515"/>
      <c r="BK226" s="515"/>
      <c r="BL226" s="515"/>
      <c r="BM226" s="526"/>
    </row>
    <row r="227" spans="26:65">
      <c r="Z227" s="515"/>
      <c r="AA227" s="515"/>
      <c r="AB227" s="515"/>
      <c r="AC227" s="515"/>
      <c r="AD227" s="515"/>
      <c r="AE227" s="515"/>
      <c r="AF227" s="526"/>
      <c r="AG227" s="526"/>
      <c r="AH227" s="526"/>
      <c r="BG227" s="515"/>
      <c r="BH227" s="515"/>
      <c r="BI227" s="515"/>
      <c r="BJ227" s="515"/>
      <c r="BK227" s="515"/>
      <c r="BL227" s="515"/>
      <c r="BM227" s="526"/>
    </row>
    <row r="228" spans="26:65">
      <c r="Z228" s="515"/>
      <c r="AA228" s="515"/>
      <c r="AB228" s="515"/>
      <c r="AC228" s="515"/>
      <c r="AD228" s="515"/>
      <c r="AE228" s="515"/>
      <c r="AF228" s="526"/>
      <c r="AG228" s="526"/>
      <c r="AH228" s="526"/>
      <c r="BG228" s="515"/>
      <c r="BH228" s="515"/>
      <c r="BI228" s="515"/>
      <c r="BJ228" s="515"/>
      <c r="BK228" s="515"/>
      <c r="BL228" s="515"/>
      <c r="BM228" s="526"/>
    </row>
    <row r="229" spans="26:65">
      <c r="Z229" s="515"/>
      <c r="AA229" s="515"/>
      <c r="AB229" s="515"/>
      <c r="AC229" s="515"/>
      <c r="AD229" s="515"/>
      <c r="AE229" s="515"/>
      <c r="AF229" s="526"/>
      <c r="AG229" s="526"/>
      <c r="AH229" s="526"/>
      <c r="BG229" s="515"/>
      <c r="BH229" s="515"/>
      <c r="BI229" s="515"/>
      <c r="BJ229" s="515"/>
      <c r="BK229" s="515"/>
      <c r="BL229" s="515"/>
      <c r="BM229" s="526"/>
    </row>
    <row r="230" spans="26:65">
      <c r="Z230" s="515"/>
      <c r="AA230" s="515"/>
      <c r="AB230" s="515"/>
      <c r="AC230" s="515"/>
      <c r="AD230" s="515"/>
      <c r="AE230" s="515"/>
      <c r="AF230" s="526"/>
      <c r="AG230" s="526"/>
      <c r="AH230" s="526"/>
      <c r="BG230" s="515"/>
      <c r="BH230" s="515"/>
      <c r="BI230" s="515"/>
      <c r="BJ230" s="515"/>
      <c r="BK230" s="515"/>
      <c r="BL230" s="515"/>
      <c r="BM230" s="526"/>
    </row>
    <row r="231" spans="26:65">
      <c r="Z231" s="515"/>
      <c r="AA231" s="515"/>
      <c r="AB231" s="515"/>
      <c r="AC231" s="515"/>
      <c r="AD231" s="515"/>
      <c r="AE231" s="515"/>
      <c r="AF231" s="526"/>
      <c r="AG231" s="526"/>
      <c r="AH231" s="526"/>
      <c r="BG231" s="515"/>
      <c r="BH231" s="515"/>
      <c r="BI231" s="515"/>
      <c r="BJ231" s="515"/>
      <c r="BK231" s="515"/>
      <c r="BL231" s="515"/>
      <c r="BM231" s="526"/>
    </row>
    <row r="232" spans="26:65">
      <c r="Z232" s="515"/>
      <c r="AA232" s="515"/>
      <c r="AB232" s="515"/>
      <c r="AC232" s="515"/>
      <c r="AD232" s="515"/>
      <c r="AE232" s="515"/>
      <c r="AF232" s="526"/>
      <c r="AG232" s="526"/>
      <c r="AH232" s="526"/>
      <c r="BG232" s="515"/>
      <c r="BH232" s="515"/>
      <c r="BI232" s="515"/>
      <c r="BJ232" s="515"/>
      <c r="BK232" s="515"/>
      <c r="BL232" s="515"/>
      <c r="BM232" s="526"/>
    </row>
    <row r="233" spans="26:65">
      <c r="Z233" s="515"/>
      <c r="AA233" s="515"/>
      <c r="AB233" s="515"/>
      <c r="AC233" s="515"/>
      <c r="AD233" s="515"/>
      <c r="AE233" s="515"/>
      <c r="AF233" s="526"/>
      <c r="AG233" s="526"/>
      <c r="AH233" s="526"/>
      <c r="BG233" s="515"/>
      <c r="BH233" s="515"/>
      <c r="BI233" s="515"/>
      <c r="BJ233" s="515"/>
      <c r="BK233" s="515"/>
      <c r="BL233" s="515"/>
      <c r="BM233" s="526"/>
    </row>
    <row r="234" spans="26:65">
      <c r="Z234" s="515"/>
      <c r="AA234" s="515"/>
      <c r="AB234" s="515"/>
      <c r="AC234" s="515"/>
      <c r="AD234" s="515"/>
      <c r="AE234" s="515"/>
      <c r="AF234" s="526"/>
      <c r="AG234" s="526"/>
      <c r="AH234" s="526"/>
      <c r="BG234" s="515"/>
      <c r="BH234" s="515"/>
      <c r="BI234" s="515"/>
      <c r="BJ234" s="515"/>
      <c r="BK234" s="515"/>
      <c r="BL234" s="515"/>
      <c r="BM234" s="526"/>
    </row>
    <row r="235" spans="26:65">
      <c r="Z235" s="515"/>
      <c r="AA235" s="515"/>
      <c r="AB235" s="515"/>
      <c r="AC235" s="515"/>
      <c r="AD235" s="515"/>
      <c r="AE235" s="515"/>
      <c r="AF235" s="526"/>
      <c r="AG235" s="526"/>
      <c r="AH235" s="526"/>
      <c r="BG235" s="515"/>
      <c r="BH235" s="515"/>
      <c r="BI235" s="515"/>
      <c r="BJ235" s="515"/>
      <c r="BK235" s="515"/>
      <c r="BL235" s="515"/>
      <c r="BM235" s="526"/>
    </row>
    <row r="236" spans="26:65">
      <c r="Z236" s="515"/>
      <c r="AA236" s="515"/>
      <c r="AB236" s="515"/>
      <c r="AC236" s="515"/>
      <c r="AD236" s="515"/>
      <c r="AE236" s="515"/>
      <c r="AF236" s="526"/>
      <c r="AG236" s="526"/>
      <c r="AH236" s="526"/>
      <c r="BG236" s="515"/>
      <c r="BH236" s="515"/>
      <c r="BI236" s="515"/>
      <c r="BJ236" s="515"/>
      <c r="BK236" s="515"/>
      <c r="BL236" s="515"/>
      <c r="BM236" s="526"/>
    </row>
    <row r="237" spans="26:65">
      <c r="Z237" s="515"/>
      <c r="AA237" s="515"/>
      <c r="AB237" s="515"/>
      <c r="AC237" s="515"/>
      <c r="AD237" s="515"/>
      <c r="AE237" s="515"/>
      <c r="AF237" s="526"/>
      <c r="AG237" s="526"/>
      <c r="AH237" s="526"/>
      <c r="BG237" s="515"/>
      <c r="BH237" s="515"/>
      <c r="BI237" s="515"/>
      <c r="BJ237" s="515"/>
      <c r="BK237" s="515"/>
      <c r="BL237" s="515"/>
      <c r="BM237" s="526"/>
    </row>
    <row r="238" spans="26:65">
      <c r="Z238" s="515"/>
      <c r="AA238" s="515"/>
      <c r="AB238" s="515"/>
      <c r="AC238" s="515"/>
      <c r="AD238" s="515"/>
      <c r="AE238" s="515"/>
      <c r="AF238" s="526"/>
      <c r="AG238" s="526"/>
      <c r="AH238" s="526"/>
      <c r="BG238" s="515"/>
      <c r="BH238" s="515"/>
      <c r="BI238" s="515"/>
      <c r="BJ238" s="515"/>
      <c r="BK238" s="515"/>
      <c r="BL238" s="515"/>
      <c r="BM238" s="526"/>
    </row>
    <row r="239" spans="26:65">
      <c r="Z239" s="515"/>
      <c r="AA239" s="515"/>
      <c r="AB239" s="515"/>
      <c r="AC239" s="515"/>
      <c r="AD239" s="515"/>
      <c r="AE239" s="515"/>
      <c r="AF239" s="526"/>
      <c r="AG239" s="526"/>
      <c r="AH239" s="526"/>
      <c r="BG239" s="515"/>
      <c r="BH239" s="515"/>
      <c r="BI239" s="515"/>
      <c r="BJ239" s="515"/>
      <c r="BK239" s="515"/>
      <c r="BL239" s="515"/>
      <c r="BM239" s="526"/>
    </row>
    <row r="240" spans="26:65">
      <c r="Z240" s="515"/>
      <c r="AA240" s="515"/>
      <c r="AB240" s="515"/>
      <c r="AC240" s="515"/>
      <c r="AD240" s="515"/>
      <c r="AE240" s="515"/>
      <c r="AF240" s="526"/>
      <c r="AG240" s="526"/>
      <c r="AH240" s="526"/>
      <c r="BG240" s="515"/>
      <c r="BH240" s="515"/>
      <c r="BI240" s="515"/>
      <c r="BJ240" s="515"/>
      <c r="BK240" s="515"/>
      <c r="BL240" s="515"/>
      <c r="BM240" s="526"/>
    </row>
    <row r="241" spans="26:65">
      <c r="Z241" s="515"/>
      <c r="AA241" s="515"/>
      <c r="AB241" s="515"/>
      <c r="AC241" s="515"/>
      <c r="AD241" s="515"/>
      <c r="AE241" s="515"/>
      <c r="AF241" s="526"/>
      <c r="AG241" s="526"/>
      <c r="AH241" s="526"/>
      <c r="BG241" s="515"/>
      <c r="BH241" s="515"/>
      <c r="BI241" s="515"/>
      <c r="BJ241" s="515"/>
      <c r="BK241" s="515"/>
      <c r="BL241" s="515"/>
      <c r="BM241" s="526"/>
    </row>
    <row r="242" spans="26:65">
      <c r="Z242" s="515"/>
      <c r="AA242" s="515"/>
      <c r="AB242" s="515"/>
      <c r="AC242" s="515"/>
      <c r="AD242" s="515"/>
      <c r="AE242" s="515"/>
      <c r="AF242" s="526"/>
      <c r="AG242" s="526"/>
      <c r="AH242" s="526"/>
      <c r="BG242" s="515"/>
      <c r="BH242" s="515"/>
      <c r="BI242" s="515"/>
      <c r="BJ242" s="515"/>
      <c r="BK242" s="515"/>
      <c r="BL242" s="515"/>
      <c r="BM242" s="526"/>
    </row>
    <row r="243" spans="26:65">
      <c r="Z243" s="515"/>
      <c r="AA243" s="515"/>
      <c r="AB243" s="515"/>
      <c r="AC243" s="515"/>
      <c r="AD243" s="515"/>
      <c r="AE243" s="515"/>
      <c r="AF243" s="526"/>
      <c r="AG243" s="526"/>
      <c r="AH243" s="526"/>
      <c r="BG243" s="515"/>
      <c r="BH243" s="515"/>
      <c r="BI243" s="515"/>
      <c r="BJ243" s="515"/>
      <c r="BK243" s="515"/>
      <c r="BL243" s="515"/>
      <c r="BM243" s="526"/>
    </row>
    <row r="244" spans="26:65">
      <c r="Z244" s="515"/>
      <c r="AA244" s="515"/>
      <c r="AB244" s="515"/>
      <c r="AC244" s="515"/>
      <c r="AD244" s="515"/>
      <c r="AE244" s="515"/>
      <c r="AF244" s="526"/>
      <c r="AG244" s="526"/>
      <c r="AH244" s="526"/>
      <c r="BG244" s="515"/>
      <c r="BH244" s="515"/>
      <c r="BI244" s="515"/>
      <c r="BJ244" s="515"/>
      <c r="BK244" s="515"/>
      <c r="BL244" s="515"/>
      <c r="BM244" s="526"/>
    </row>
    <row r="245" spans="26:65">
      <c r="Z245" s="515"/>
      <c r="AA245" s="515"/>
      <c r="AB245" s="515"/>
      <c r="AC245" s="515"/>
      <c r="AD245" s="515"/>
      <c r="AE245" s="515"/>
      <c r="AF245" s="526"/>
      <c r="AG245" s="526"/>
      <c r="AH245" s="526"/>
      <c r="BG245" s="515"/>
      <c r="BH245" s="515"/>
      <c r="BI245" s="515"/>
      <c r="BJ245" s="515"/>
      <c r="BK245" s="515"/>
      <c r="BL245" s="515"/>
      <c r="BM245" s="526"/>
    </row>
    <row r="246" spans="26:65">
      <c r="Z246" s="515"/>
      <c r="AA246" s="515"/>
      <c r="AB246" s="515"/>
      <c r="AC246" s="515"/>
      <c r="AD246" s="515"/>
      <c r="AE246" s="515"/>
      <c r="AF246" s="526"/>
      <c r="AG246" s="526"/>
      <c r="AH246" s="526"/>
      <c r="BG246" s="515"/>
      <c r="BH246" s="515"/>
      <c r="BI246" s="515"/>
      <c r="BJ246" s="515"/>
      <c r="BK246" s="515"/>
      <c r="BL246" s="515"/>
      <c r="BM246" s="526"/>
    </row>
    <row r="247" spans="26:65">
      <c r="Z247" s="515"/>
      <c r="AA247" s="515"/>
      <c r="AB247" s="515"/>
      <c r="AC247" s="515"/>
      <c r="AD247" s="515"/>
      <c r="AE247" s="515"/>
      <c r="AF247" s="526"/>
      <c r="AG247" s="526"/>
      <c r="AH247" s="526"/>
      <c r="BG247" s="515"/>
      <c r="BH247" s="515"/>
      <c r="BI247" s="515"/>
      <c r="BJ247" s="515"/>
      <c r="BK247" s="515"/>
      <c r="BL247" s="515"/>
      <c r="BM247" s="526"/>
    </row>
    <row r="248" spans="26:65">
      <c r="Z248" s="515"/>
      <c r="AA248" s="515"/>
      <c r="AB248" s="515"/>
      <c r="AC248" s="515"/>
      <c r="AD248" s="515"/>
      <c r="AE248" s="515"/>
      <c r="AF248" s="526"/>
      <c r="AG248" s="526"/>
      <c r="AH248" s="526"/>
      <c r="BG248" s="515"/>
      <c r="BH248" s="515"/>
      <c r="BI248" s="515"/>
      <c r="BJ248" s="515"/>
      <c r="BK248" s="515"/>
      <c r="BL248" s="515"/>
      <c r="BM248" s="526"/>
    </row>
    <row r="249" spans="26:65">
      <c r="Z249" s="515"/>
      <c r="AA249" s="515"/>
      <c r="AB249" s="515"/>
      <c r="AC249" s="515"/>
      <c r="AD249" s="515"/>
      <c r="AE249" s="515"/>
      <c r="AF249" s="526"/>
      <c r="AG249" s="526"/>
      <c r="AH249" s="526"/>
      <c r="BG249" s="515"/>
      <c r="BH249" s="515"/>
      <c r="BI249" s="515"/>
      <c r="BJ249" s="515"/>
      <c r="BK249" s="515"/>
      <c r="BL249" s="515"/>
      <c r="BM249" s="526"/>
    </row>
    <row r="250" spans="26:65">
      <c r="Z250" s="515"/>
      <c r="AA250" s="515"/>
      <c r="AB250" s="515"/>
      <c r="AC250" s="515"/>
      <c r="AD250" s="515"/>
      <c r="AE250" s="515"/>
      <c r="AF250" s="526"/>
      <c r="AG250" s="526"/>
      <c r="AH250" s="526"/>
      <c r="BG250" s="515"/>
      <c r="BH250" s="515"/>
      <c r="BI250" s="515"/>
      <c r="BJ250" s="515"/>
      <c r="BK250" s="515"/>
      <c r="BL250" s="515"/>
      <c r="BM250" s="526"/>
    </row>
    <row r="251" spans="26:65">
      <c r="Z251" s="515"/>
      <c r="AA251" s="515"/>
      <c r="AB251" s="515"/>
      <c r="AC251" s="515"/>
      <c r="AD251" s="515"/>
      <c r="AE251" s="515"/>
      <c r="AF251" s="526"/>
      <c r="AG251" s="526"/>
      <c r="AH251" s="526"/>
      <c r="BG251" s="515"/>
      <c r="BH251" s="515"/>
      <c r="BI251" s="515"/>
      <c r="BJ251" s="515"/>
      <c r="BK251" s="515"/>
      <c r="BL251" s="515"/>
      <c r="BM251" s="526"/>
    </row>
    <row r="252" spans="26:65">
      <c r="Z252" s="515"/>
      <c r="AA252" s="515"/>
      <c r="AB252" s="515"/>
      <c r="AC252" s="515"/>
      <c r="AD252" s="515"/>
      <c r="AE252" s="515"/>
      <c r="AF252" s="526"/>
      <c r="AG252" s="526"/>
      <c r="AH252" s="526"/>
      <c r="BG252" s="515"/>
      <c r="BH252" s="515"/>
      <c r="BI252" s="515"/>
      <c r="BJ252" s="515"/>
      <c r="BK252" s="515"/>
      <c r="BL252" s="515"/>
      <c r="BM252" s="526"/>
    </row>
    <row r="253" spans="26:65">
      <c r="Z253" s="515"/>
      <c r="AA253" s="515"/>
      <c r="AB253" s="515"/>
      <c r="AC253" s="515"/>
      <c r="AD253" s="515"/>
      <c r="AE253" s="515"/>
      <c r="AF253" s="526"/>
      <c r="AG253" s="526"/>
      <c r="AH253" s="526"/>
      <c r="BG253" s="515"/>
      <c r="BH253" s="515"/>
      <c r="BI253" s="515"/>
      <c r="BJ253" s="515"/>
      <c r="BK253" s="515"/>
      <c r="BL253" s="515"/>
      <c r="BM253" s="526"/>
    </row>
    <row r="254" spans="26:65">
      <c r="Z254" s="515"/>
      <c r="AA254" s="515"/>
      <c r="AB254" s="515"/>
      <c r="AC254" s="515"/>
      <c r="AD254" s="515"/>
      <c r="AE254" s="515"/>
      <c r="AF254" s="526"/>
      <c r="AG254" s="526"/>
      <c r="AH254" s="526"/>
      <c r="BG254" s="515"/>
      <c r="BH254" s="515"/>
      <c r="BI254" s="515"/>
      <c r="BJ254" s="515"/>
      <c r="BK254" s="515"/>
      <c r="BL254" s="515"/>
      <c r="BM254" s="526"/>
    </row>
    <row r="255" spans="26:65">
      <c r="Z255" s="515"/>
      <c r="AA255" s="515"/>
      <c r="AB255" s="515"/>
      <c r="AC255" s="515"/>
      <c r="AD255" s="515"/>
      <c r="AE255" s="515"/>
      <c r="AF255" s="526"/>
      <c r="AG255" s="526"/>
      <c r="AH255" s="526"/>
      <c r="BG255" s="515"/>
      <c r="BH255" s="515"/>
      <c r="BI255" s="515"/>
      <c r="BJ255" s="515"/>
      <c r="BK255" s="515"/>
      <c r="BL255" s="515"/>
      <c r="BM255" s="526"/>
    </row>
    <row r="256" spans="26:65">
      <c r="Z256" s="515"/>
      <c r="AA256" s="515"/>
      <c r="AB256" s="515"/>
      <c r="AC256" s="515"/>
      <c r="AD256" s="515"/>
      <c r="AE256" s="515"/>
      <c r="AF256" s="526"/>
      <c r="AG256" s="526"/>
      <c r="AH256" s="526"/>
      <c r="BG256" s="515"/>
      <c r="BH256" s="515"/>
      <c r="BI256" s="515"/>
      <c r="BJ256" s="515"/>
      <c r="BK256" s="515"/>
      <c r="BL256" s="515"/>
      <c r="BM256" s="526"/>
    </row>
    <row r="257" spans="26:65">
      <c r="Z257" s="515"/>
      <c r="AA257" s="515"/>
      <c r="AB257" s="515"/>
      <c r="AC257" s="515"/>
      <c r="AD257" s="515"/>
      <c r="AE257" s="515"/>
      <c r="AF257" s="526"/>
      <c r="AG257" s="526"/>
      <c r="AH257" s="526"/>
      <c r="BG257" s="515"/>
      <c r="BH257" s="515"/>
      <c r="BI257" s="515"/>
      <c r="BJ257" s="515"/>
      <c r="BK257" s="515"/>
      <c r="BL257" s="515"/>
      <c r="BM257" s="526"/>
    </row>
    <row r="258" spans="26:65">
      <c r="Z258" s="515"/>
      <c r="AA258" s="515"/>
      <c r="AB258" s="515"/>
      <c r="AC258" s="515"/>
      <c r="AD258" s="515"/>
      <c r="AE258" s="515"/>
      <c r="AF258" s="526"/>
      <c r="AG258" s="526"/>
      <c r="AH258" s="526"/>
      <c r="BG258" s="515"/>
      <c r="BH258" s="515"/>
      <c r="BI258" s="515"/>
      <c r="BJ258" s="515"/>
      <c r="BK258" s="515"/>
      <c r="BL258" s="515"/>
      <c r="BM258" s="526"/>
    </row>
    <row r="259" spans="26:65">
      <c r="Z259" s="515"/>
      <c r="AA259" s="515"/>
      <c r="AB259" s="515"/>
      <c r="AC259" s="515"/>
      <c r="AD259" s="515"/>
      <c r="AE259" s="515"/>
      <c r="AF259" s="526"/>
      <c r="AG259" s="526"/>
      <c r="AH259" s="526"/>
      <c r="BG259" s="515"/>
      <c r="BH259" s="515"/>
      <c r="BI259" s="515"/>
      <c r="BJ259" s="515"/>
      <c r="BK259" s="515"/>
      <c r="BL259" s="515"/>
      <c r="BM259" s="526"/>
    </row>
    <row r="260" spans="26:65">
      <c r="Z260" s="515"/>
      <c r="AA260" s="515"/>
      <c r="AB260" s="515"/>
      <c r="AC260" s="515"/>
      <c r="AD260" s="515"/>
      <c r="AE260" s="515"/>
      <c r="AF260" s="526"/>
      <c r="AG260" s="526"/>
      <c r="AH260" s="526"/>
      <c r="BG260" s="515"/>
      <c r="BH260" s="515"/>
      <c r="BI260" s="515"/>
      <c r="BJ260" s="515"/>
      <c r="BK260" s="515"/>
      <c r="BL260" s="515"/>
      <c r="BM260" s="526"/>
    </row>
    <row r="261" spans="26:65">
      <c r="Z261" s="515"/>
      <c r="AA261" s="515"/>
      <c r="AB261" s="515"/>
      <c r="AC261" s="515"/>
      <c r="AD261" s="515"/>
      <c r="AE261" s="515"/>
      <c r="AF261" s="526"/>
      <c r="AG261" s="526"/>
      <c r="AH261" s="526"/>
      <c r="BG261" s="515"/>
      <c r="BH261" s="515"/>
      <c r="BI261" s="515"/>
      <c r="BJ261" s="515"/>
      <c r="BK261" s="515"/>
      <c r="BL261" s="515"/>
      <c r="BM261" s="526"/>
    </row>
    <row r="262" spans="26:65">
      <c r="Z262" s="515"/>
      <c r="AA262" s="515"/>
      <c r="AB262" s="515"/>
      <c r="AC262" s="515"/>
      <c r="AD262" s="515"/>
      <c r="AE262" s="515"/>
      <c r="AF262" s="526"/>
      <c r="AG262" s="526"/>
      <c r="AH262" s="526"/>
      <c r="BG262" s="515"/>
      <c r="BH262" s="515"/>
      <c r="BI262" s="515"/>
      <c r="BJ262" s="515"/>
      <c r="BK262" s="515"/>
      <c r="BL262" s="515"/>
      <c r="BM262" s="526"/>
    </row>
    <row r="263" spans="26:65">
      <c r="Z263" s="515"/>
      <c r="AA263" s="515"/>
      <c r="AB263" s="515"/>
      <c r="AC263" s="515"/>
      <c r="AD263" s="515"/>
      <c r="AE263" s="515"/>
      <c r="AF263" s="526"/>
      <c r="AG263" s="526"/>
      <c r="AH263" s="526"/>
      <c r="BG263" s="515"/>
      <c r="BH263" s="515"/>
      <c r="BI263" s="515"/>
      <c r="BJ263" s="515"/>
      <c r="BK263" s="515"/>
      <c r="BL263" s="515"/>
      <c r="BM263" s="526"/>
    </row>
    <row r="264" spans="26:65">
      <c r="Z264" s="515"/>
      <c r="AA264" s="515"/>
      <c r="AB264" s="515"/>
      <c r="AC264" s="515"/>
      <c r="AD264" s="515"/>
      <c r="AE264" s="515"/>
      <c r="AF264" s="526"/>
      <c r="AG264" s="526"/>
      <c r="AH264" s="526"/>
      <c r="BG264" s="515"/>
      <c r="BH264" s="515"/>
      <c r="BI264" s="515"/>
      <c r="BJ264" s="515"/>
      <c r="BK264" s="515"/>
      <c r="BL264" s="515"/>
      <c r="BM264" s="526"/>
    </row>
    <row r="265" spans="26:65">
      <c r="Z265" s="515"/>
      <c r="AA265" s="515"/>
      <c r="AB265" s="515"/>
      <c r="AC265" s="515"/>
      <c r="AD265" s="515"/>
      <c r="AE265" s="515"/>
      <c r="AF265" s="526"/>
      <c r="AG265" s="526"/>
      <c r="AH265" s="526"/>
      <c r="BG265" s="515"/>
      <c r="BH265" s="515"/>
      <c r="BI265" s="515"/>
      <c r="BJ265" s="515"/>
      <c r="BK265" s="515"/>
      <c r="BL265" s="515"/>
      <c r="BM265" s="526"/>
    </row>
    <row r="266" spans="26:65">
      <c r="Z266" s="515"/>
      <c r="AA266" s="515"/>
      <c r="AB266" s="515"/>
      <c r="AC266" s="515"/>
      <c r="AD266" s="515"/>
      <c r="AE266" s="515"/>
      <c r="AF266" s="526"/>
      <c r="AG266" s="526"/>
      <c r="AH266" s="526"/>
      <c r="BG266" s="515"/>
      <c r="BH266" s="515"/>
      <c r="BI266" s="515"/>
      <c r="BJ266" s="515"/>
      <c r="BK266" s="515"/>
      <c r="BL266" s="515"/>
      <c r="BM266" s="526"/>
    </row>
    <row r="267" spans="26:65">
      <c r="Z267" s="515"/>
      <c r="AA267" s="515"/>
      <c r="AB267" s="515"/>
      <c r="AC267" s="515"/>
      <c r="AD267" s="515"/>
      <c r="AE267" s="515"/>
      <c r="AF267" s="526"/>
      <c r="AG267" s="526"/>
      <c r="AH267" s="526"/>
      <c r="BG267" s="515"/>
      <c r="BH267" s="515"/>
      <c r="BI267" s="515"/>
      <c r="BJ267" s="515"/>
      <c r="BK267" s="515"/>
      <c r="BL267" s="515"/>
      <c r="BM267" s="526"/>
    </row>
    <row r="268" spans="26:65">
      <c r="Z268" s="515"/>
      <c r="AA268" s="515"/>
      <c r="AB268" s="515"/>
      <c r="AC268" s="515"/>
      <c r="AD268" s="515"/>
      <c r="AE268" s="515"/>
      <c r="AF268" s="526"/>
      <c r="AG268" s="526"/>
      <c r="AH268" s="526"/>
      <c r="BG268" s="515"/>
      <c r="BH268" s="515"/>
      <c r="BI268" s="515"/>
      <c r="BJ268" s="515"/>
      <c r="BK268" s="515"/>
      <c r="BL268" s="515"/>
      <c r="BM268" s="526"/>
    </row>
    <row r="269" spans="26:65">
      <c r="Z269" s="515"/>
      <c r="AA269" s="515"/>
      <c r="AB269" s="515"/>
      <c r="AC269" s="515"/>
      <c r="AD269" s="515"/>
      <c r="AE269" s="515"/>
      <c r="AF269" s="526"/>
      <c r="AG269" s="526"/>
      <c r="AH269" s="526"/>
      <c r="BG269" s="515"/>
      <c r="BH269" s="515"/>
      <c r="BI269" s="515"/>
      <c r="BJ269" s="515"/>
      <c r="BK269" s="515"/>
      <c r="BL269" s="515"/>
      <c r="BM269" s="526"/>
    </row>
    <row r="270" spans="26:65">
      <c r="Z270" s="515"/>
      <c r="AA270" s="515"/>
      <c r="AB270" s="515"/>
      <c r="AC270" s="515"/>
      <c r="AD270" s="515"/>
      <c r="AE270" s="515"/>
      <c r="AF270" s="526"/>
      <c r="AG270" s="526"/>
      <c r="AH270" s="526"/>
      <c r="BG270" s="515"/>
      <c r="BH270" s="515"/>
      <c r="BI270" s="515"/>
      <c r="BJ270" s="515"/>
      <c r="BK270" s="515"/>
      <c r="BL270" s="515"/>
      <c r="BM270" s="526"/>
    </row>
    <row r="271" spans="26:65">
      <c r="Z271" s="515"/>
      <c r="AA271" s="515"/>
      <c r="AB271" s="515"/>
      <c r="AC271" s="515"/>
      <c r="AD271" s="515"/>
      <c r="AE271" s="515"/>
      <c r="AF271" s="526"/>
      <c r="AG271" s="526"/>
      <c r="AH271" s="526"/>
      <c r="BG271" s="515"/>
      <c r="BH271" s="515"/>
      <c r="BI271" s="515"/>
      <c r="BJ271" s="515"/>
      <c r="BK271" s="515"/>
      <c r="BL271" s="515"/>
      <c r="BM271" s="526"/>
    </row>
    <row r="272" spans="26:65">
      <c r="Z272" s="515"/>
      <c r="AA272" s="515"/>
      <c r="AB272" s="515"/>
      <c r="AC272" s="515"/>
      <c r="AD272" s="515"/>
      <c r="AE272" s="515"/>
      <c r="AF272" s="526"/>
      <c r="AG272" s="526"/>
      <c r="AH272" s="526"/>
      <c r="BG272" s="515"/>
      <c r="BH272" s="515"/>
      <c r="BI272" s="515"/>
      <c r="BJ272" s="515"/>
      <c r="BK272" s="515"/>
      <c r="BL272" s="515"/>
      <c r="BM272" s="526"/>
    </row>
    <row r="273" spans="26:65">
      <c r="Z273" s="515"/>
      <c r="AA273" s="515"/>
      <c r="AB273" s="515"/>
      <c r="AC273" s="515"/>
      <c r="AD273" s="515"/>
      <c r="AE273" s="515"/>
      <c r="AF273" s="526"/>
      <c r="AG273" s="526"/>
      <c r="AH273" s="526"/>
      <c r="BG273" s="515"/>
      <c r="BH273" s="515"/>
      <c r="BI273" s="515"/>
      <c r="BJ273" s="515"/>
      <c r="BK273" s="515"/>
      <c r="BL273" s="515"/>
      <c r="BM273" s="526"/>
    </row>
    <row r="274" spans="26:65">
      <c r="Z274" s="515"/>
      <c r="AA274" s="515"/>
      <c r="AB274" s="515"/>
      <c r="AC274" s="515"/>
      <c r="AD274" s="515"/>
      <c r="AE274" s="515"/>
      <c r="AF274" s="526"/>
      <c r="AG274" s="526"/>
      <c r="AH274" s="526"/>
      <c r="BG274" s="515"/>
      <c r="BH274" s="515"/>
      <c r="BI274" s="515"/>
      <c r="BJ274" s="515"/>
      <c r="BK274" s="515"/>
      <c r="BL274" s="515"/>
      <c r="BM274" s="526"/>
    </row>
    <row r="275" spans="26:65">
      <c r="Z275" s="515"/>
      <c r="AA275" s="515"/>
      <c r="AB275" s="515"/>
      <c r="AC275" s="515"/>
      <c r="AD275" s="515"/>
      <c r="AE275" s="515"/>
      <c r="AF275" s="526"/>
      <c r="AG275" s="526"/>
      <c r="AH275" s="526"/>
      <c r="BG275" s="515"/>
      <c r="BH275" s="515"/>
      <c r="BI275" s="515"/>
      <c r="BJ275" s="515"/>
      <c r="BK275" s="515"/>
      <c r="BL275" s="515"/>
      <c r="BM275" s="526"/>
    </row>
    <row r="276" spans="26:65">
      <c r="Z276" s="515"/>
      <c r="AA276" s="515"/>
      <c r="AB276" s="515"/>
      <c r="AC276" s="515"/>
      <c r="AD276" s="515"/>
      <c r="AE276" s="515"/>
      <c r="AF276" s="526"/>
      <c r="AG276" s="526"/>
      <c r="AH276" s="526"/>
      <c r="BG276" s="515"/>
      <c r="BH276" s="515"/>
      <c r="BI276" s="515"/>
      <c r="BJ276" s="515"/>
      <c r="BK276" s="515"/>
      <c r="BL276" s="515"/>
      <c r="BM276" s="526"/>
    </row>
    <row r="277" spans="26:65">
      <c r="Z277" s="515"/>
      <c r="AA277" s="515"/>
      <c r="AB277" s="515"/>
      <c r="AC277" s="515"/>
      <c r="AD277" s="515"/>
      <c r="AE277" s="515"/>
      <c r="AF277" s="526"/>
      <c r="AG277" s="526"/>
      <c r="AH277" s="526"/>
      <c r="BG277" s="515"/>
      <c r="BH277" s="515"/>
      <c r="BI277" s="515"/>
      <c r="BJ277" s="515"/>
      <c r="BK277" s="515"/>
      <c r="BL277" s="515"/>
      <c r="BM277" s="526"/>
    </row>
    <row r="278" spans="26:65">
      <c r="Z278" s="515"/>
      <c r="AA278" s="515"/>
      <c r="AB278" s="515"/>
      <c r="AC278" s="515"/>
      <c r="AD278" s="515"/>
      <c r="AE278" s="515"/>
      <c r="AF278" s="526"/>
      <c r="AG278" s="526"/>
      <c r="AH278" s="526"/>
      <c r="BG278" s="515"/>
      <c r="BH278" s="515"/>
      <c r="BI278" s="515"/>
      <c r="BJ278" s="515"/>
      <c r="BK278" s="515"/>
      <c r="BL278" s="515"/>
      <c r="BM278" s="526"/>
    </row>
    <row r="279" spans="26:65">
      <c r="Z279" s="515"/>
      <c r="AA279" s="515"/>
      <c r="AB279" s="515"/>
      <c r="AC279" s="515"/>
      <c r="AD279" s="515"/>
      <c r="AE279" s="515"/>
      <c r="AF279" s="526"/>
      <c r="AG279" s="526"/>
      <c r="AH279" s="526"/>
      <c r="BG279" s="515"/>
      <c r="BH279" s="515"/>
      <c r="BI279" s="515"/>
      <c r="BJ279" s="515"/>
      <c r="BK279" s="515"/>
      <c r="BL279" s="515"/>
      <c r="BM279" s="526"/>
    </row>
    <row r="280" spans="26:65">
      <c r="Z280" s="515"/>
      <c r="AA280" s="515"/>
      <c r="AB280" s="515"/>
      <c r="AC280" s="515"/>
      <c r="AD280" s="515"/>
      <c r="AE280" s="515"/>
      <c r="AF280" s="526"/>
      <c r="AG280" s="526"/>
      <c r="AH280" s="526"/>
      <c r="BG280" s="515"/>
      <c r="BH280" s="515"/>
      <c r="BI280" s="515"/>
      <c r="BJ280" s="515"/>
      <c r="BK280" s="515"/>
      <c r="BL280" s="515"/>
      <c r="BM280" s="526"/>
    </row>
    <row r="281" spans="26:65">
      <c r="Z281" s="515"/>
      <c r="AA281" s="515"/>
      <c r="AB281" s="515"/>
      <c r="AC281" s="515"/>
      <c r="AD281" s="515"/>
      <c r="AE281" s="515"/>
      <c r="AF281" s="526"/>
      <c r="AG281" s="526"/>
      <c r="AH281" s="526"/>
      <c r="BG281" s="515"/>
      <c r="BH281" s="515"/>
      <c r="BI281" s="515"/>
      <c r="BJ281" s="515"/>
      <c r="BK281" s="515"/>
      <c r="BL281" s="515"/>
      <c r="BM281" s="526"/>
    </row>
    <row r="282" spans="26:65">
      <c r="Z282" s="515"/>
      <c r="AA282" s="515"/>
      <c r="AB282" s="515"/>
      <c r="AC282" s="515"/>
      <c r="AD282" s="515"/>
      <c r="AE282" s="515"/>
      <c r="AF282" s="526"/>
      <c r="AG282" s="526"/>
      <c r="AH282" s="526"/>
      <c r="BG282" s="515"/>
      <c r="BH282" s="515"/>
      <c r="BI282" s="515"/>
      <c r="BJ282" s="515"/>
      <c r="BK282" s="515"/>
      <c r="BL282" s="515"/>
      <c r="BM282" s="526"/>
    </row>
    <row r="283" spans="26:65">
      <c r="Z283" s="515"/>
      <c r="AA283" s="515"/>
      <c r="AB283" s="515"/>
      <c r="AC283" s="515"/>
      <c r="AD283" s="515"/>
      <c r="AE283" s="515"/>
      <c r="AF283" s="526"/>
      <c r="AG283" s="526"/>
      <c r="AH283" s="526"/>
      <c r="BG283" s="515"/>
      <c r="BH283" s="515"/>
      <c r="BI283" s="515"/>
      <c r="BJ283" s="515"/>
      <c r="BK283" s="515"/>
      <c r="BL283" s="515"/>
      <c r="BM283" s="526"/>
    </row>
    <row r="284" spans="26:65">
      <c r="Z284" s="515"/>
      <c r="AA284" s="515"/>
      <c r="AB284" s="515"/>
      <c r="AC284" s="515"/>
      <c r="AD284" s="515"/>
      <c r="AE284" s="515"/>
      <c r="AF284" s="526"/>
      <c r="AG284" s="526"/>
      <c r="AH284" s="526"/>
      <c r="BG284" s="515"/>
      <c r="BH284" s="515"/>
      <c r="BI284" s="515"/>
      <c r="BJ284" s="515"/>
      <c r="BK284" s="515"/>
      <c r="BL284" s="515"/>
      <c r="BM284" s="526"/>
    </row>
    <row r="285" spans="26:65">
      <c r="Z285" s="515"/>
      <c r="AA285" s="515"/>
      <c r="AB285" s="515"/>
      <c r="AC285" s="515"/>
      <c r="AD285" s="515"/>
      <c r="AE285" s="515"/>
      <c r="AF285" s="526"/>
      <c r="AG285" s="526"/>
      <c r="AH285" s="526"/>
      <c r="BG285" s="515"/>
      <c r="BH285" s="515"/>
      <c r="BI285" s="515"/>
      <c r="BJ285" s="515"/>
      <c r="BK285" s="515"/>
      <c r="BL285" s="515"/>
      <c r="BM285" s="526"/>
    </row>
    <row r="286" spans="26:65">
      <c r="Z286" s="515"/>
      <c r="AA286" s="515"/>
      <c r="AB286" s="515"/>
      <c r="AC286" s="515"/>
      <c r="AD286" s="515"/>
      <c r="AE286" s="515"/>
      <c r="AF286" s="526"/>
      <c r="AG286" s="526"/>
      <c r="AH286" s="526"/>
      <c r="BG286" s="515"/>
      <c r="BH286" s="515"/>
      <c r="BI286" s="515"/>
      <c r="BJ286" s="515"/>
      <c r="BK286" s="515"/>
      <c r="BL286" s="515"/>
      <c r="BM286" s="526"/>
    </row>
    <row r="287" spans="26:65">
      <c r="Z287" s="515"/>
      <c r="AA287" s="515"/>
      <c r="AB287" s="515"/>
      <c r="AC287" s="515"/>
      <c r="AD287" s="515"/>
      <c r="AE287" s="515"/>
      <c r="AF287" s="526"/>
      <c r="AG287" s="526"/>
      <c r="AH287" s="526"/>
      <c r="BG287" s="515"/>
      <c r="BH287" s="515"/>
      <c r="BI287" s="515"/>
      <c r="BJ287" s="515"/>
      <c r="BK287" s="515"/>
      <c r="BL287" s="515"/>
      <c r="BM287" s="526"/>
    </row>
    <row r="288" spans="26:65">
      <c r="Z288" s="515"/>
      <c r="AA288" s="515"/>
      <c r="AB288" s="515"/>
      <c r="AC288" s="515"/>
      <c r="AD288" s="515"/>
      <c r="AE288" s="515"/>
      <c r="AF288" s="526"/>
      <c r="AG288" s="526"/>
      <c r="AH288" s="526"/>
      <c r="BG288" s="515"/>
      <c r="BH288" s="515"/>
      <c r="BI288" s="515"/>
      <c r="BJ288" s="515"/>
      <c r="BK288" s="515"/>
      <c r="BL288" s="515"/>
      <c r="BM288" s="526"/>
    </row>
    <row r="289" spans="26:65">
      <c r="Z289" s="515"/>
      <c r="AA289" s="515"/>
      <c r="AB289" s="515"/>
      <c r="AC289" s="515"/>
      <c r="AD289" s="515"/>
      <c r="AE289" s="515"/>
      <c r="AF289" s="526"/>
      <c r="AG289" s="526"/>
      <c r="AH289" s="526"/>
      <c r="BG289" s="515"/>
      <c r="BH289" s="515"/>
      <c r="BI289" s="515"/>
      <c r="BJ289" s="515"/>
      <c r="BK289" s="515"/>
      <c r="BL289" s="515"/>
      <c r="BM289" s="526"/>
    </row>
    <row r="290" spans="26:65">
      <c r="Z290" s="515"/>
      <c r="AA290" s="515"/>
      <c r="AB290" s="515"/>
      <c r="AC290" s="515"/>
      <c r="AD290" s="515"/>
      <c r="AE290" s="515"/>
      <c r="AF290" s="526"/>
      <c r="AG290" s="526"/>
      <c r="AH290" s="526"/>
      <c r="BG290" s="515"/>
      <c r="BH290" s="515"/>
      <c r="BI290" s="515"/>
      <c r="BJ290" s="515"/>
      <c r="BK290" s="515"/>
      <c r="BL290" s="515"/>
      <c r="BM290" s="526"/>
    </row>
    <row r="291" spans="26:65">
      <c r="Z291" s="515"/>
      <c r="AA291" s="515"/>
      <c r="AB291" s="515"/>
      <c r="AC291" s="515"/>
      <c r="AD291" s="515"/>
      <c r="AE291" s="515"/>
      <c r="AF291" s="526"/>
      <c r="AG291" s="526"/>
      <c r="AH291" s="526"/>
      <c r="BG291" s="515"/>
      <c r="BH291" s="515"/>
      <c r="BI291" s="515"/>
      <c r="BJ291" s="515"/>
      <c r="BK291" s="515"/>
      <c r="BL291" s="515"/>
      <c r="BM291" s="526"/>
    </row>
    <row r="292" spans="26:65">
      <c r="Z292" s="515"/>
      <c r="AA292" s="515"/>
      <c r="AB292" s="515"/>
      <c r="AC292" s="515"/>
      <c r="AD292" s="515"/>
      <c r="AE292" s="515"/>
      <c r="AF292" s="526"/>
      <c r="AG292" s="526"/>
      <c r="AH292" s="526"/>
      <c r="BG292" s="515"/>
      <c r="BH292" s="515"/>
      <c r="BI292" s="515"/>
      <c r="BJ292" s="515"/>
      <c r="BK292" s="515"/>
      <c r="BL292" s="515"/>
      <c r="BM292" s="526"/>
    </row>
    <row r="293" spans="26:65">
      <c r="Z293" s="515"/>
      <c r="AA293" s="515"/>
      <c r="AB293" s="515"/>
      <c r="AC293" s="515"/>
      <c r="AD293" s="515"/>
      <c r="AE293" s="515"/>
      <c r="AF293" s="526"/>
      <c r="AG293" s="526"/>
      <c r="AH293" s="526"/>
      <c r="BG293" s="515"/>
      <c r="BH293" s="515"/>
      <c r="BI293" s="515"/>
      <c r="BJ293" s="515"/>
      <c r="BK293" s="515"/>
      <c r="BL293" s="515"/>
      <c r="BM293" s="526"/>
    </row>
    <row r="294" spans="26:65">
      <c r="Z294" s="515"/>
      <c r="AA294" s="515"/>
      <c r="AB294" s="515"/>
      <c r="AC294" s="515"/>
      <c r="AD294" s="515"/>
      <c r="AE294" s="515"/>
      <c r="AF294" s="526"/>
      <c r="AG294" s="526"/>
      <c r="AH294" s="526"/>
      <c r="BG294" s="515"/>
      <c r="BH294" s="515"/>
      <c r="BI294" s="515"/>
      <c r="BJ294" s="515"/>
      <c r="BK294" s="515"/>
      <c r="BL294" s="515"/>
      <c r="BM294" s="526"/>
    </row>
    <row r="295" spans="26:65">
      <c r="Z295" s="515"/>
      <c r="AA295" s="515"/>
      <c r="AB295" s="515"/>
      <c r="AC295" s="515"/>
      <c r="AD295" s="515"/>
      <c r="AE295" s="515"/>
      <c r="AF295" s="526"/>
      <c r="AG295" s="526"/>
      <c r="AH295" s="526"/>
      <c r="BG295" s="515"/>
      <c r="BH295" s="515"/>
      <c r="BI295" s="515"/>
      <c r="BJ295" s="515"/>
      <c r="BK295" s="515"/>
      <c r="BL295" s="515"/>
      <c r="BM295" s="526"/>
    </row>
    <row r="296" spans="26:65">
      <c r="Z296" s="515"/>
      <c r="AA296" s="515"/>
      <c r="AB296" s="515"/>
      <c r="AC296" s="515"/>
      <c r="AD296" s="515"/>
      <c r="AE296" s="515"/>
      <c r="AF296" s="526"/>
      <c r="AG296" s="526"/>
      <c r="AH296" s="526"/>
      <c r="BG296" s="515"/>
      <c r="BH296" s="515"/>
      <c r="BI296" s="515"/>
      <c r="BJ296" s="515"/>
      <c r="BK296" s="515"/>
      <c r="BL296" s="515"/>
      <c r="BM296" s="526"/>
    </row>
    <row r="297" spans="26:65">
      <c r="Z297" s="515"/>
      <c r="AA297" s="515"/>
      <c r="AB297" s="515"/>
      <c r="AC297" s="515"/>
      <c r="AD297" s="515"/>
      <c r="AE297" s="515"/>
      <c r="AF297" s="526"/>
      <c r="AG297" s="526"/>
      <c r="AH297" s="526"/>
      <c r="BG297" s="515"/>
      <c r="BH297" s="515"/>
      <c r="BI297" s="515"/>
      <c r="BJ297" s="515"/>
      <c r="BK297" s="515"/>
      <c r="BL297" s="515"/>
      <c r="BM297" s="526"/>
    </row>
    <row r="298" spans="26:65">
      <c r="Z298" s="515"/>
      <c r="AA298" s="515"/>
      <c r="AB298" s="515"/>
      <c r="AC298" s="515"/>
      <c r="AD298" s="515"/>
      <c r="AE298" s="515"/>
      <c r="AF298" s="526"/>
      <c r="AG298" s="526"/>
      <c r="AH298" s="526"/>
      <c r="BG298" s="515"/>
      <c r="BH298" s="515"/>
      <c r="BI298" s="515"/>
      <c r="BJ298" s="515"/>
      <c r="BK298" s="515"/>
      <c r="BL298" s="515"/>
      <c r="BM298" s="526"/>
    </row>
    <row r="299" spans="26:65">
      <c r="Z299" s="515"/>
      <c r="AA299" s="515"/>
      <c r="AB299" s="515"/>
      <c r="AC299" s="515"/>
      <c r="AD299" s="515"/>
      <c r="AE299" s="515"/>
      <c r="AF299" s="526"/>
      <c r="AG299" s="526"/>
      <c r="AH299" s="526"/>
      <c r="BG299" s="515"/>
      <c r="BH299" s="515"/>
      <c r="BI299" s="515"/>
      <c r="BJ299" s="515"/>
      <c r="BK299" s="515"/>
      <c r="BL299" s="515"/>
      <c r="BM299" s="526"/>
    </row>
    <row r="300" spans="26:65">
      <c r="Z300" s="515"/>
      <c r="AA300" s="515"/>
      <c r="AB300" s="515"/>
      <c r="AC300" s="515"/>
      <c r="AD300" s="515"/>
      <c r="AE300" s="515"/>
      <c r="AF300" s="526"/>
      <c r="AG300" s="526"/>
      <c r="AH300" s="526"/>
      <c r="BG300" s="515"/>
      <c r="BH300" s="515"/>
      <c r="BI300" s="515"/>
      <c r="BJ300" s="515"/>
      <c r="BK300" s="515"/>
      <c r="BL300" s="515"/>
      <c r="BM300" s="526"/>
    </row>
    <row r="301" spans="26:65">
      <c r="Z301" s="515"/>
      <c r="AA301" s="515"/>
      <c r="AB301" s="515"/>
      <c r="AC301" s="515"/>
      <c r="AD301" s="515"/>
      <c r="AE301" s="515"/>
      <c r="AF301" s="526"/>
      <c r="AG301" s="526"/>
      <c r="AH301" s="526"/>
      <c r="BG301" s="515"/>
      <c r="BH301" s="515"/>
      <c r="BI301" s="515"/>
      <c r="BJ301" s="515"/>
      <c r="BK301" s="515"/>
      <c r="BL301" s="515"/>
      <c r="BM301" s="526"/>
    </row>
    <row r="302" spans="26:65">
      <c r="Z302" s="515"/>
      <c r="AA302" s="515"/>
      <c r="AB302" s="515"/>
      <c r="AC302" s="515"/>
      <c r="AD302" s="515"/>
      <c r="AE302" s="515"/>
      <c r="AF302" s="526"/>
      <c r="AG302" s="526"/>
      <c r="AH302" s="526"/>
      <c r="BG302" s="515"/>
      <c r="BH302" s="515"/>
      <c r="BI302" s="515"/>
      <c r="BJ302" s="515"/>
      <c r="BK302" s="515"/>
      <c r="BL302" s="515"/>
      <c r="BM302" s="526"/>
    </row>
    <row r="303" spans="26:65">
      <c r="Z303" s="515"/>
      <c r="AA303" s="515"/>
      <c r="AB303" s="515"/>
      <c r="AC303" s="515"/>
      <c r="AD303" s="515"/>
      <c r="AE303" s="515"/>
      <c r="AF303" s="526"/>
      <c r="AG303" s="526"/>
      <c r="AH303" s="526"/>
      <c r="BG303" s="515"/>
      <c r="BH303" s="515"/>
      <c r="BI303" s="515"/>
      <c r="BJ303" s="515"/>
      <c r="BK303" s="515"/>
      <c r="BL303" s="515"/>
      <c r="BM303" s="526"/>
    </row>
    <row r="304" spans="26:65">
      <c r="Z304" s="515"/>
      <c r="AA304" s="515"/>
      <c r="AB304" s="515"/>
      <c r="AC304" s="515"/>
      <c r="AD304" s="515"/>
      <c r="AE304" s="515"/>
      <c r="AF304" s="526"/>
      <c r="AG304" s="526"/>
      <c r="AH304" s="526"/>
      <c r="BG304" s="515"/>
      <c r="BH304" s="515"/>
      <c r="BI304" s="515"/>
      <c r="BJ304" s="515"/>
      <c r="BK304" s="515"/>
      <c r="BL304" s="515"/>
      <c r="BM304" s="526"/>
    </row>
    <row r="305" spans="26:65">
      <c r="Z305" s="515"/>
      <c r="AA305" s="515"/>
      <c r="AB305" s="515"/>
      <c r="AC305" s="515"/>
      <c r="AD305" s="515"/>
      <c r="AE305" s="515"/>
      <c r="AF305" s="526"/>
      <c r="AG305" s="526"/>
      <c r="AH305" s="526"/>
      <c r="BG305" s="515"/>
      <c r="BH305" s="515"/>
      <c r="BI305" s="515"/>
      <c r="BJ305" s="515"/>
      <c r="BK305" s="515"/>
      <c r="BL305" s="515"/>
      <c r="BM305" s="526"/>
    </row>
    <row r="306" spans="26:65">
      <c r="Z306" s="515"/>
      <c r="AA306" s="515"/>
      <c r="AB306" s="515"/>
      <c r="AC306" s="515"/>
      <c r="AD306" s="515"/>
      <c r="AE306" s="515"/>
      <c r="AF306" s="526"/>
      <c r="AG306" s="526"/>
      <c r="AH306" s="526"/>
      <c r="BG306" s="515"/>
      <c r="BH306" s="515"/>
      <c r="BI306" s="515"/>
      <c r="BJ306" s="515"/>
      <c r="BK306" s="515"/>
      <c r="BL306" s="515"/>
      <c r="BM306" s="526"/>
    </row>
    <row r="307" spans="26:65">
      <c r="Z307" s="515"/>
      <c r="AA307" s="515"/>
      <c r="AB307" s="515"/>
      <c r="AC307" s="515"/>
      <c r="AD307" s="515"/>
      <c r="AE307" s="515"/>
      <c r="AF307" s="526"/>
      <c r="AG307" s="526"/>
      <c r="AH307" s="526"/>
      <c r="BG307" s="515"/>
      <c r="BH307" s="515"/>
      <c r="BI307" s="515"/>
      <c r="BJ307" s="515"/>
      <c r="BK307" s="515"/>
      <c r="BL307" s="515"/>
      <c r="BM307" s="526"/>
    </row>
    <row r="308" spans="26:65">
      <c r="Z308" s="515"/>
      <c r="AA308" s="515"/>
      <c r="AB308" s="515"/>
      <c r="AC308" s="515"/>
      <c r="AD308" s="515"/>
      <c r="AE308" s="515"/>
      <c r="AF308" s="526"/>
      <c r="AG308" s="526"/>
      <c r="AH308" s="526"/>
      <c r="BG308" s="515"/>
      <c r="BH308" s="515"/>
      <c r="BI308" s="515"/>
      <c r="BJ308" s="515"/>
      <c r="BK308" s="515"/>
      <c r="BL308" s="515"/>
      <c r="BM308" s="526"/>
    </row>
    <row r="309" spans="26:65">
      <c r="Z309" s="515"/>
      <c r="AA309" s="515"/>
      <c r="AB309" s="515"/>
      <c r="AC309" s="515"/>
      <c r="AD309" s="515"/>
      <c r="AE309" s="515"/>
      <c r="AF309" s="526"/>
      <c r="AG309" s="526"/>
      <c r="AH309" s="526"/>
      <c r="BG309" s="515"/>
      <c r="BH309" s="515"/>
      <c r="BI309" s="515"/>
      <c r="BJ309" s="515"/>
      <c r="BK309" s="515"/>
      <c r="BL309" s="515"/>
      <c r="BM309" s="526"/>
    </row>
    <row r="310" spans="26:65">
      <c r="Z310" s="515"/>
      <c r="AA310" s="515"/>
      <c r="AB310" s="515"/>
      <c r="AC310" s="515"/>
      <c r="AD310" s="515"/>
      <c r="AE310" s="515"/>
      <c r="AF310" s="526"/>
      <c r="AG310" s="526"/>
      <c r="AH310" s="526"/>
      <c r="BG310" s="515"/>
      <c r="BH310" s="515"/>
      <c r="BI310" s="515"/>
      <c r="BJ310" s="515"/>
      <c r="BK310" s="515"/>
      <c r="BL310" s="515"/>
      <c r="BM310" s="526"/>
    </row>
    <row r="311" spans="26:65">
      <c r="Z311" s="515"/>
      <c r="AA311" s="515"/>
      <c r="AB311" s="515"/>
      <c r="AC311" s="515"/>
      <c r="AD311" s="515"/>
      <c r="AE311" s="515"/>
      <c r="AF311" s="526"/>
      <c r="AG311" s="526"/>
      <c r="AH311" s="526"/>
      <c r="BG311" s="515"/>
      <c r="BH311" s="515"/>
      <c r="BI311" s="515"/>
      <c r="BJ311" s="515"/>
      <c r="BK311" s="515"/>
      <c r="BL311" s="515"/>
      <c r="BM311" s="526"/>
    </row>
    <row r="312" spans="26:65">
      <c r="Z312" s="515"/>
      <c r="AA312" s="515"/>
      <c r="AB312" s="515"/>
      <c r="AC312" s="515"/>
      <c r="AD312" s="515"/>
      <c r="AE312" s="515"/>
      <c r="AF312" s="526"/>
      <c r="AG312" s="526"/>
      <c r="AH312" s="526"/>
      <c r="BG312" s="515"/>
      <c r="BH312" s="515"/>
      <c r="BI312" s="515"/>
      <c r="BJ312" s="515"/>
      <c r="BK312" s="515"/>
      <c r="BL312" s="515"/>
      <c r="BM312" s="526"/>
    </row>
    <row r="313" spans="26:65">
      <c r="Z313" s="515"/>
      <c r="AA313" s="515"/>
      <c r="AB313" s="515"/>
      <c r="AC313" s="515"/>
      <c r="AD313" s="515"/>
      <c r="AE313" s="515"/>
      <c r="AF313" s="526"/>
      <c r="AG313" s="526"/>
      <c r="AH313" s="526"/>
      <c r="BG313" s="515"/>
      <c r="BH313" s="515"/>
      <c r="BI313" s="515"/>
      <c r="BJ313" s="515"/>
      <c r="BK313" s="515"/>
      <c r="BL313" s="515"/>
      <c r="BM313" s="526"/>
    </row>
    <row r="314" spans="26:65">
      <c r="Z314" s="515"/>
      <c r="AA314" s="515"/>
      <c r="AB314" s="515"/>
      <c r="AC314" s="515"/>
      <c r="AD314" s="515"/>
      <c r="AE314" s="515"/>
      <c r="AF314" s="526"/>
      <c r="AG314" s="526"/>
      <c r="AH314" s="526"/>
      <c r="BG314" s="515"/>
      <c r="BH314" s="515"/>
      <c r="BI314" s="515"/>
      <c r="BJ314" s="515"/>
      <c r="BK314" s="515"/>
      <c r="BL314" s="515"/>
      <c r="BM314" s="526"/>
    </row>
    <row r="315" spans="26:65">
      <c r="Z315" s="515"/>
      <c r="AA315" s="515"/>
      <c r="AB315" s="515"/>
      <c r="AC315" s="515"/>
      <c r="AD315" s="515"/>
      <c r="AE315" s="515"/>
      <c r="AF315" s="526"/>
      <c r="AG315" s="526"/>
      <c r="AH315" s="526"/>
      <c r="BG315" s="515"/>
      <c r="BH315" s="515"/>
      <c r="BI315" s="515"/>
      <c r="BJ315" s="515"/>
      <c r="BK315" s="515"/>
      <c r="BL315" s="515"/>
      <c r="BM315" s="526"/>
    </row>
    <row r="316" spans="26:65">
      <c r="Z316" s="515"/>
      <c r="AA316" s="515"/>
      <c r="AB316" s="515"/>
      <c r="AC316" s="515"/>
      <c r="AD316" s="515"/>
      <c r="AE316" s="515"/>
      <c r="AF316" s="526"/>
      <c r="AG316" s="526"/>
      <c r="AH316" s="526"/>
      <c r="BG316" s="515"/>
      <c r="BH316" s="515"/>
      <c r="BI316" s="515"/>
      <c r="BJ316" s="515"/>
      <c r="BK316" s="515"/>
      <c r="BL316" s="515"/>
      <c r="BM316" s="526"/>
    </row>
    <row r="317" spans="26:65">
      <c r="Z317" s="515"/>
      <c r="AA317" s="515"/>
      <c r="AB317" s="515"/>
      <c r="AC317" s="515"/>
      <c r="AD317" s="515"/>
      <c r="AE317" s="515"/>
      <c r="AF317" s="526"/>
      <c r="AG317" s="526"/>
      <c r="AH317" s="526"/>
      <c r="BG317" s="515"/>
      <c r="BH317" s="515"/>
      <c r="BI317" s="515"/>
      <c r="BJ317" s="515"/>
      <c r="BK317" s="515"/>
      <c r="BL317" s="515"/>
      <c r="BM317" s="526"/>
    </row>
    <row r="318" spans="26:65">
      <c r="Z318" s="515"/>
      <c r="AA318" s="515"/>
      <c r="AB318" s="515"/>
      <c r="AC318" s="515"/>
      <c r="AD318" s="515"/>
      <c r="AE318" s="515"/>
      <c r="AF318" s="526"/>
      <c r="AG318" s="526"/>
      <c r="AH318" s="526"/>
      <c r="BG318" s="515"/>
      <c r="BH318" s="515"/>
      <c r="BI318" s="515"/>
      <c r="BJ318" s="515"/>
      <c r="BK318" s="515"/>
      <c r="BL318" s="515"/>
      <c r="BM318" s="526"/>
    </row>
    <row r="319" spans="26:65">
      <c r="Z319" s="515"/>
      <c r="AA319" s="515"/>
      <c r="AB319" s="515"/>
      <c r="AC319" s="515"/>
      <c r="AD319" s="515"/>
      <c r="AE319" s="515"/>
      <c r="AF319" s="526"/>
      <c r="AG319" s="526"/>
      <c r="AH319" s="526"/>
      <c r="BG319" s="515"/>
      <c r="BH319" s="515"/>
      <c r="BI319" s="515"/>
      <c r="BJ319" s="515"/>
      <c r="BK319" s="515"/>
      <c r="BL319" s="515"/>
      <c r="BM319" s="526"/>
    </row>
    <row r="320" spans="26:65">
      <c r="Z320" s="515"/>
      <c r="AA320" s="515"/>
      <c r="AB320" s="515"/>
      <c r="AC320" s="515"/>
      <c r="AD320" s="515"/>
      <c r="AE320" s="515"/>
      <c r="AF320" s="526"/>
      <c r="AG320" s="526"/>
      <c r="AH320" s="526"/>
      <c r="BG320" s="515"/>
      <c r="BH320" s="515"/>
      <c r="BI320" s="515"/>
      <c r="BJ320" s="515"/>
      <c r="BK320" s="515"/>
      <c r="BL320" s="515"/>
      <c r="BM320" s="526"/>
    </row>
    <row r="321" spans="26:65">
      <c r="Z321" s="515"/>
      <c r="AA321" s="515"/>
      <c r="AB321" s="515"/>
      <c r="AC321" s="515"/>
      <c r="AD321" s="515"/>
      <c r="AE321" s="515"/>
      <c r="AF321" s="526"/>
      <c r="AG321" s="526"/>
      <c r="AH321" s="526"/>
      <c r="BG321" s="515"/>
      <c r="BH321" s="515"/>
      <c r="BI321" s="515"/>
      <c r="BJ321" s="515"/>
      <c r="BK321" s="515"/>
      <c r="BL321" s="515"/>
      <c r="BM321" s="526"/>
    </row>
    <row r="322" spans="26:65">
      <c r="Z322" s="515"/>
      <c r="AA322" s="515"/>
      <c r="AB322" s="515"/>
      <c r="AC322" s="515"/>
      <c r="AD322" s="515"/>
      <c r="AE322" s="515"/>
      <c r="AF322" s="526"/>
      <c r="AG322" s="526"/>
      <c r="AH322" s="526"/>
      <c r="BG322" s="515"/>
      <c r="BH322" s="515"/>
      <c r="BI322" s="515"/>
      <c r="BJ322" s="515"/>
      <c r="BK322" s="515"/>
      <c r="BL322" s="515"/>
      <c r="BM322" s="526"/>
    </row>
    <row r="323" spans="26:65">
      <c r="Z323" s="515"/>
      <c r="AA323" s="515"/>
      <c r="AB323" s="515"/>
      <c r="AC323" s="515"/>
      <c r="AD323" s="515"/>
      <c r="AE323" s="515"/>
      <c r="AF323" s="526"/>
      <c r="AG323" s="526"/>
      <c r="AH323" s="526"/>
      <c r="BG323" s="515"/>
      <c r="BH323" s="515"/>
      <c r="BI323" s="515"/>
      <c r="BJ323" s="515"/>
      <c r="BK323" s="515"/>
      <c r="BL323" s="515"/>
      <c r="BM323" s="526"/>
    </row>
    <row r="324" spans="26:65">
      <c r="Z324" s="515"/>
      <c r="AA324" s="515"/>
      <c r="AB324" s="515"/>
      <c r="AC324" s="515"/>
      <c r="AD324" s="515"/>
      <c r="AE324" s="515"/>
      <c r="AF324" s="526"/>
      <c r="AG324" s="526"/>
      <c r="AH324" s="526"/>
      <c r="BG324" s="515"/>
      <c r="BH324" s="515"/>
      <c r="BI324" s="515"/>
      <c r="BJ324" s="515"/>
      <c r="BK324" s="515"/>
      <c r="BL324" s="515"/>
      <c r="BM324" s="526"/>
    </row>
    <row r="325" spans="26:65">
      <c r="Z325" s="515"/>
      <c r="AA325" s="515"/>
      <c r="AB325" s="515"/>
      <c r="AC325" s="515"/>
      <c r="AD325" s="515"/>
      <c r="AE325" s="515"/>
      <c r="AF325" s="526"/>
      <c r="AG325" s="526"/>
      <c r="AH325" s="526"/>
      <c r="BG325" s="515"/>
      <c r="BH325" s="515"/>
      <c r="BI325" s="515"/>
      <c r="BJ325" s="515"/>
      <c r="BK325" s="515"/>
      <c r="BL325" s="515"/>
      <c r="BM325" s="526"/>
    </row>
    <row r="326" spans="26:65">
      <c r="Z326" s="515"/>
      <c r="AA326" s="515"/>
      <c r="AB326" s="515"/>
      <c r="AC326" s="515"/>
      <c r="AD326" s="515"/>
      <c r="AE326" s="515"/>
      <c r="AF326" s="526"/>
      <c r="AG326" s="526"/>
      <c r="AH326" s="526"/>
      <c r="BG326" s="515"/>
      <c r="BH326" s="515"/>
      <c r="BI326" s="515"/>
      <c r="BJ326" s="515"/>
      <c r="BK326" s="515"/>
      <c r="BL326" s="515"/>
      <c r="BM326" s="526"/>
    </row>
    <row r="327" spans="26:65">
      <c r="Z327" s="515"/>
      <c r="AA327" s="515"/>
      <c r="AB327" s="515"/>
      <c r="AC327" s="515"/>
      <c r="AD327" s="515"/>
      <c r="AE327" s="515"/>
      <c r="AF327" s="526"/>
      <c r="AG327" s="526"/>
      <c r="AH327" s="526"/>
      <c r="BG327" s="515"/>
      <c r="BH327" s="515"/>
      <c r="BI327" s="515"/>
      <c r="BJ327" s="515"/>
      <c r="BK327" s="515"/>
      <c r="BL327" s="515"/>
      <c r="BM327" s="526"/>
    </row>
    <row r="328" spans="26:65">
      <c r="Z328" s="515"/>
      <c r="AA328" s="515"/>
      <c r="AB328" s="515"/>
      <c r="AC328" s="515"/>
      <c r="AD328" s="515"/>
      <c r="AE328" s="515"/>
      <c r="AF328" s="526"/>
      <c r="AG328" s="526"/>
      <c r="AH328" s="526"/>
      <c r="BG328" s="515"/>
      <c r="BH328" s="515"/>
      <c r="BI328" s="515"/>
      <c r="BJ328" s="515"/>
      <c r="BK328" s="515"/>
      <c r="BL328" s="515"/>
      <c r="BM328" s="526"/>
    </row>
    <row r="329" spans="26:65">
      <c r="Z329" s="515"/>
      <c r="AA329" s="515"/>
      <c r="AB329" s="515"/>
      <c r="AC329" s="515"/>
      <c r="AD329" s="515"/>
      <c r="AE329" s="515"/>
      <c r="AF329" s="526"/>
      <c r="AG329" s="526"/>
      <c r="AH329" s="526"/>
      <c r="BG329" s="515"/>
      <c r="BH329" s="515"/>
      <c r="BI329" s="515"/>
      <c r="BJ329" s="515"/>
      <c r="BK329" s="515"/>
      <c r="BL329" s="515"/>
      <c r="BM329" s="526"/>
    </row>
    <row r="330" spans="26:65">
      <c r="Z330" s="515"/>
      <c r="AA330" s="515"/>
      <c r="AB330" s="515"/>
      <c r="AC330" s="515"/>
      <c r="AD330" s="515"/>
      <c r="AE330" s="515"/>
      <c r="AF330" s="526"/>
      <c r="AG330" s="526"/>
      <c r="AH330" s="526"/>
      <c r="BG330" s="515"/>
      <c r="BH330" s="515"/>
      <c r="BI330" s="515"/>
      <c r="BJ330" s="515"/>
      <c r="BK330" s="515"/>
      <c r="BL330" s="515"/>
      <c r="BM330" s="526"/>
    </row>
    <row r="331" spans="26:65">
      <c r="Z331" s="515"/>
      <c r="AA331" s="515"/>
      <c r="AB331" s="515"/>
      <c r="AC331" s="515"/>
      <c r="AD331" s="515"/>
      <c r="AE331" s="515"/>
      <c r="AF331" s="526"/>
      <c r="AG331" s="526"/>
      <c r="AH331" s="526"/>
      <c r="BG331" s="515"/>
      <c r="BH331" s="515"/>
      <c r="BI331" s="515"/>
      <c r="BJ331" s="515"/>
      <c r="BK331" s="515"/>
      <c r="BL331" s="515"/>
      <c r="BM331" s="526"/>
    </row>
    <row r="332" spans="26:65">
      <c r="Z332" s="515"/>
      <c r="AA332" s="515"/>
      <c r="AB332" s="515"/>
      <c r="AC332" s="515"/>
      <c r="AD332" s="515"/>
      <c r="AE332" s="515"/>
      <c r="AF332" s="526"/>
      <c r="AG332" s="526"/>
      <c r="AH332" s="526"/>
      <c r="BG332" s="515"/>
      <c r="BH332" s="515"/>
      <c r="BI332" s="515"/>
      <c r="BJ332" s="515"/>
      <c r="BK332" s="515"/>
      <c r="BL332" s="515"/>
      <c r="BM332" s="526"/>
    </row>
    <row r="333" spans="26:65">
      <c r="Z333" s="515"/>
      <c r="AA333" s="515"/>
      <c r="AB333" s="515"/>
      <c r="AC333" s="515"/>
      <c r="AD333" s="515"/>
      <c r="AE333" s="515"/>
      <c r="AF333" s="526"/>
      <c r="AG333" s="526"/>
      <c r="AH333" s="526"/>
      <c r="BG333" s="515"/>
      <c r="BH333" s="515"/>
      <c r="BI333" s="515"/>
      <c r="BJ333" s="515"/>
      <c r="BK333" s="515"/>
      <c r="BL333" s="515"/>
      <c r="BM333" s="526"/>
    </row>
    <row r="334" spans="26:65">
      <c r="Z334" s="515"/>
      <c r="AA334" s="515"/>
      <c r="AB334" s="515"/>
      <c r="AC334" s="515"/>
      <c r="AD334" s="515"/>
      <c r="AE334" s="515"/>
      <c r="AF334" s="526"/>
      <c r="AG334" s="526"/>
      <c r="AH334" s="526"/>
      <c r="BG334" s="515"/>
      <c r="BH334" s="515"/>
      <c r="BI334" s="515"/>
      <c r="BJ334" s="515"/>
      <c r="BK334" s="515"/>
      <c r="BL334" s="515"/>
      <c r="BM334" s="526"/>
    </row>
    <row r="335" spans="26:65">
      <c r="Z335" s="515"/>
      <c r="AA335" s="515"/>
      <c r="AB335" s="515"/>
      <c r="AC335" s="515"/>
      <c r="AD335" s="515"/>
      <c r="AE335" s="515"/>
      <c r="AF335" s="526"/>
      <c r="AG335" s="526"/>
      <c r="AH335" s="526"/>
      <c r="BG335" s="515"/>
      <c r="BH335" s="515"/>
      <c r="BI335" s="515"/>
      <c r="BJ335" s="515"/>
      <c r="BK335" s="515"/>
      <c r="BL335" s="515"/>
      <c r="BM335" s="526"/>
    </row>
    <row r="336" spans="26:65">
      <c r="Z336" s="515"/>
      <c r="AA336" s="515"/>
      <c r="AB336" s="515"/>
      <c r="AC336" s="515"/>
      <c r="AD336" s="515"/>
      <c r="AE336" s="515"/>
      <c r="AF336" s="526"/>
      <c r="AG336" s="526"/>
      <c r="AH336" s="526"/>
      <c r="BG336" s="515"/>
      <c r="BH336" s="515"/>
      <c r="BI336" s="515"/>
      <c r="BJ336" s="515"/>
      <c r="BK336" s="515"/>
      <c r="BL336" s="515"/>
      <c r="BM336" s="526"/>
    </row>
    <row r="337" spans="26:65">
      <c r="Z337" s="515"/>
      <c r="AA337" s="515"/>
      <c r="AB337" s="515"/>
      <c r="AC337" s="515"/>
      <c r="AD337" s="515"/>
      <c r="AE337" s="515"/>
      <c r="AF337" s="526"/>
      <c r="AG337" s="526"/>
      <c r="AH337" s="526"/>
      <c r="BG337" s="515"/>
      <c r="BH337" s="515"/>
      <c r="BI337" s="515"/>
      <c r="BJ337" s="515"/>
      <c r="BK337" s="515"/>
      <c r="BL337" s="515"/>
      <c r="BM337" s="526"/>
    </row>
    <row r="338" spans="26:65">
      <c r="Z338" s="515"/>
      <c r="AA338" s="515"/>
      <c r="AB338" s="515"/>
      <c r="AC338" s="515"/>
      <c r="AD338" s="515"/>
      <c r="AE338" s="515"/>
      <c r="AF338" s="526"/>
      <c r="AG338" s="526"/>
      <c r="AH338" s="526"/>
      <c r="BG338" s="515"/>
      <c r="BH338" s="515"/>
      <c r="BI338" s="515"/>
      <c r="BJ338" s="515"/>
      <c r="BK338" s="515"/>
      <c r="BL338" s="515"/>
      <c r="BM338" s="526"/>
    </row>
    <row r="339" spans="26:65">
      <c r="Z339" s="515"/>
      <c r="AA339" s="515"/>
      <c r="AB339" s="515"/>
      <c r="AC339" s="515"/>
      <c r="AD339" s="515"/>
      <c r="AE339" s="515"/>
      <c r="AF339" s="526"/>
      <c r="AG339" s="526"/>
      <c r="AH339" s="526"/>
      <c r="BG339" s="515"/>
      <c r="BH339" s="515"/>
      <c r="BI339" s="515"/>
      <c r="BJ339" s="515"/>
      <c r="BK339" s="515"/>
      <c r="BL339" s="515"/>
      <c r="BM339" s="526"/>
    </row>
    <row r="340" spans="26:65">
      <c r="Z340" s="515"/>
      <c r="AA340" s="515"/>
      <c r="AB340" s="515"/>
      <c r="AC340" s="515"/>
      <c r="AD340" s="515"/>
      <c r="AE340" s="515"/>
      <c r="AF340" s="526"/>
      <c r="AG340" s="526"/>
      <c r="AH340" s="526"/>
      <c r="BG340" s="515"/>
      <c r="BH340" s="515"/>
      <c r="BI340" s="515"/>
      <c r="BJ340" s="515"/>
      <c r="BK340" s="515"/>
      <c r="BL340" s="515"/>
      <c r="BM340" s="526"/>
    </row>
    <row r="341" spans="26:65">
      <c r="Z341" s="515"/>
      <c r="AA341" s="515"/>
      <c r="AB341" s="515"/>
      <c r="AC341" s="515"/>
      <c r="AD341" s="515"/>
      <c r="AE341" s="515"/>
      <c r="AF341" s="526"/>
      <c r="AG341" s="526"/>
      <c r="AH341" s="526"/>
      <c r="BG341" s="515"/>
      <c r="BH341" s="515"/>
      <c r="BI341" s="515"/>
      <c r="BJ341" s="515"/>
      <c r="BK341" s="515"/>
      <c r="BL341" s="515"/>
      <c r="BM341" s="526"/>
    </row>
    <row r="342" spans="26:65">
      <c r="Z342" s="515"/>
      <c r="AA342" s="515"/>
      <c r="AB342" s="515"/>
      <c r="AC342" s="515"/>
      <c r="AD342" s="515"/>
      <c r="AE342" s="515"/>
      <c r="AF342" s="526"/>
      <c r="AG342" s="526"/>
      <c r="AH342" s="526"/>
      <c r="BG342" s="515"/>
      <c r="BH342" s="515"/>
      <c r="BI342" s="515"/>
      <c r="BJ342" s="515"/>
      <c r="BK342" s="515"/>
      <c r="BL342" s="515"/>
      <c r="BM342" s="526"/>
    </row>
    <row r="343" spans="26:65">
      <c r="Z343" s="515"/>
      <c r="AA343" s="515"/>
      <c r="AB343" s="515"/>
      <c r="AC343" s="515"/>
      <c r="AD343" s="515"/>
      <c r="AE343" s="515"/>
      <c r="AF343" s="526"/>
      <c r="AG343" s="526"/>
      <c r="AH343" s="526"/>
      <c r="BG343" s="515"/>
      <c r="BH343" s="515"/>
      <c r="BI343" s="515"/>
      <c r="BJ343" s="515"/>
      <c r="BK343" s="515"/>
      <c r="BL343" s="515"/>
      <c r="BM343" s="526"/>
    </row>
    <row r="344" spans="26:65">
      <c r="Z344" s="515"/>
      <c r="AA344" s="515"/>
      <c r="AB344" s="515"/>
      <c r="AC344" s="515"/>
      <c r="AD344" s="515"/>
      <c r="AE344" s="515"/>
      <c r="AF344" s="526"/>
      <c r="AG344" s="526"/>
      <c r="AH344" s="526"/>
      <c r="BG344" s="515"/>
      <c r="BH344" s="515"/>
      <c r="BI344" s="515"/>
      <c r="BJ344" s="515"/>
      <c r="BK344" s="515"/>
      <c r="BL344" s="515"/>
      <c r="BM344" s="526"/>
    </row>
    <row r="345" spans="26:65">
      <c r="Z345" s="515"/>
      <c r="AA345" s="515"/>
      <c r="AB345" s="515"/>
      <c r="AC345" s="515"/>
      <c r="AD345" s="515"/>
      <c r="AE345" s="515"/>
      <c r="AF345" s="526"/>
      <c r="AG345" s="526"/>
      <c r="AH345" s="526"/>
      <c r="BG345" s="515"/>
      <c r="BH345" s="515"/>
      <c r="BI345" s="515"/>
      <c r="BJ345" s="515"/>
      <c r="BK345" s="515"/>
      <c r="BL345" s="515"/>
      <c r="BM345" s="526"/>
    </row>
    <row r="346" spans="26:65">
      <c r="Z346" s="515"/>
      <c r="AA346" s="515"/>
      <c r="AB346" s="515"/>
      <c r="AC346" s="515"/>
      <c r="AD346" s="515"/>
      <c r="AE346" s="515"/>
      <c r="AF346" s="526"/>
      <c r="AG346" s="526"/>
      <c r="AH346" s="526"/>
      <c r="BG346" s="515"/>
      <c r="BH346" s="515"/>
      <c r="BI346" s="515"/>
      <c r="BJ346" s="515"/>
      <c r="BK346" s="515"/>
      <c r="BL346" s="515"/>
      <c r="BM346" s="526"/>
    </row>
    <row r="347" spans="26:65">
      <c r="Z347" s="515"/>
      <c r="AA347" s="515"/>
      <c r="AB347" s="515"/>
      <c r="AC347" s="515"/>
      <c r="AD347" s="515"/>
      <c r="AE347" s="515"/>
      <c r="AF347" s="526"/>
      <c r="AG347" s="526"/>
      <c r="AH347" s="526"/>
      <c r="BG347" s="515"/>
      <c r="BH347" s="515"/>
      <c r="BI347" s="515"/>
      <c r="BJ347" s="515"/>
      <c r="BK347" s="515"/>
      <c r="BL347" s="515"/>
      <c r="BM347" s="526"/>
    </row>
    <row r="348" spans="26:65">
      <c r="Z348" s="515"/>
      <c r="AA348" s="515"/>
      <c r="AB348" s="515"/>
      <c r="AC348" s="515"/>
      <c r="AD348" s="515"/>
      <c r="AE348" s="515"/>
      <c r="AF348" s="526"/>
      <c r="AG348" s="526"/>
      <c r="AH348" s="526"/>
      <c r="BG348" s="515"/>
      <c r="BH348" s="515"/>
      <c r="BI348" s="515"/>
      <c r="BJ348" s="515"/>
      <c r="BK348" s="515"/>
      <c r="BL348" s="515"/>
      <c r="BM348" s="526"/>
    </row>
    <row r="349" spans="26:65">
      <c r="Z349" s="515"/>
      <c r="AA349" s="515"/>
      <c r="AB349" s="515"/>
      <c r="AC349" s="515"/>
      <c r="AD349" s="515"/>
      <c r="AE349" s="515"/>
      <c r="AF349" s="526"/>
      <c r="AG349" s="526"/>
      <c r="AH349" s="526"/>
      <c r="BG349" s="515"/>
      <c r="BH349" s="515"/>
      <c r="BI349" s="515"/>
      <c r="BJ349" s="515"/>
      <c r="BK349" s="515"/>
      <c r="BL349" s="515"/>
      <c r="BM349" s="526"/>
    </row>
    <row r="350" spans="26:65">
      <c r="Z350" s="515"/>
      <c r="AA350" s="515"/>
      <c r="AB350" s="515"/>
      <c r="AC350" s="515"/>
      <c r="AD350" s="515"/>
      <c r="AE350" s="515"/>
      <c r="AF350" s="526"/>
      <c r="AG350" s="526"/>
      <c r="AH350" s="526"/>
      <c r="BG350" s="515"/>
      <c r="BH350" s="515"/>
      <c r="BI350" s="515"/>
      <c r="BJ350" s="515"/>
      <c r="BK350" s="515"/>
      <c r="BL350" s="515"/>
      <c r="BM350" s="526"/>
    </row>
    <row r="351" spans="26:65">
      <c r="Z351" s="515"/>
      <c r="AA351" s="515"/>
      <c r="AB351" s="515"/>
      <c r="AC351" s="515"/>
      <c r="AD351" s="515"/>
      <c r="AE351" s="515"/>
      <c r="AF351" s="526"/>
      <c r="AG351" s="526"/>
      <c r="AH351" s="526"/>
      <c r="BG351" s="515"/>
      <c r="BH351" s="515"/>
      <c r="BI351" s="515"/>
      <c r="BJ351" s="515"/>
      <c r="BK351" s="515"/>
      <c r="BL351" s="515"/>
      <c r="BM351" s="526"/>
    </row>
    <row r="352" spans="26:65">
      <c r="Z352" s="515"/>
      <c r="AA352" s="515"/>
      <c r="AB352" s="515"/>
      <c r="AC352" s="515"/>
      <c r="AD352" s="515"/>
      <c r="AE352" s="515"/>
      <c r="AF352" s="526"/>
      <c r="AG352" s="526"/>
      <c r="AH352" s="526"/>
      <c r="BG352" s="515"/>
      <c r="BH352" s="515"/>
      <c r="BI352" s="515"/>
      <c r="BJ352" s="515"/>
      <c r="BK352" s="515"/>
      <c r="BL352" s="515"/>
      <c r="BM352" s="526"/>
    </row>
    <row r="353" spans="26:65">
      <c r="Z353" s="515"/>
      <c r="AA353" s="515"/>
      <c r="AB353" s="515"/>
      <c r="AC353" s="515"/>
      <c r="AD353" s="515"/>
      <c r="AE353" s="515"/>
      <c r="AF353" s="526"/>
      <c r="AG353" s="526"/>
      <c r="AH353" s="526"/>
      <c r="BG353" s="515"/>
      <c r="BH353" s="515"/>
      <c r="BI353" s="515"/>
      <c r="BJ353" s="515"/>
      <c r="BK353" s="515"/>
      <c r="BL353" s="515"/>
      <c r="BM353" s="526"/>
    </row>
    <row r="354" spans="26:65">
      <c r="Z354" s="515"/>
      <c r="AA354" s="515"/>
      <c r="AB354" s="515"/>
      <c r="AC354" s="515"/>
      <c r="AD354" s="515"/>
      <c r="AE354" s="515"/>
      <c r="AF354" s="526"/>
      <c r="AG354" s="526"/>
      <c r="AH354" s="526"/>
      <c r="BG354" s="515"/>
      <c r="BH354" s="515"/>
      <c r="BI354" s="515"/>
      <c r="BJ354" s="515"/>
      <c r="BK354" s="515"/>
      <c r="BL354" s="515"/>
      <c r="BM354" s="526"/>
    </row>
    <row r="355" spans="26:65">
      <c r="Z355" s="515"/>
      <c r="AA355" s="515"/>
      <c r="AB355" s="515"/>
      <c r="AC355" s="515"/>
      <c r="AD355" s="515"/>
      <c r="AE355" s="515"/>
      <c r="AF355" s="526"/>
      <c r="AG355" s="526"/>
      <c r="AH355" s="526"/>
      <c r="BG355" s="515"/>
      <c r="BH355" s="515"/>
      <c r="BI355" s="515"/>
      <c r="BJ355" s="515"/>
      <c r="BK355" s="515"/>
      <c r="BL355" s="515"/>
      <c r="BM355" s="526"/>
    </row>
    <row r="356" spans="26:65">
      <c r="Z356" s="515"/>
      <c r="AA356" s="515"/>
      <c r="AB356" s="515"/>
      <c r="AC356" s="515"/>
      <c r="AD356" s="515"/>
      <c r="AE356" s="515"/>
      <c r="AF356" s="526"/>
      <c r="AG356" s="526"/>
      <c r="AH356" s="526"/>
      <c r="BG356" s="515"/>
      <c r="BH356" s="515"/>
      <c r="BI356" s="515"/>
      <c r="BJ356" s="515"/>
      <c r="BK356" s="515"/>
      <c r="BL356" s="515"/>
      <c r="BM356" s="526"/>
    </row>
    <row r="357" spans="26:65">
      <c r="Z357" s="515"/>
      <c r="AA357" s="515"/>
      <c r="AB357" s="515"/>
      <c r="AC357" s="515"/>
      <c r="AD357" s="515"/>
      <c r="AE357" s="515"/>
      <c r="AF357" s="526"/>
      <c r="AG357" s="526"/>
      <c r="AH357" s="526"/>
      <c r="BG357" s="515"/>
      <c r="BH357" s="515"/>
      <c r="BI357" s="515"/>
      <c r="BJ357" s="515"/>
      <c r="BK357" s="515"/>
      <c r="BL357" s="515"/>
      <c r="BM357" s="526"/>
    </row>
    <row r="358" spans="26:65">
      <c r="Z358" s="515"/>
      <c r="AA358" s="515"/>
      <c r="AB358" s="515"/>
      <c r="AC358" s="515"/>
      <c r="AD358" s="515"/>
      <c r="AE358" s="515"/>
      <c r="AF358" s="526"/>
      <c r="AG358" s="526"/>
      <c r="AH358" s="526"/>
      <c r="BG358" s="515"/>
      <c r="BH358" s="515"/>
      <c r="BI358" s="515"/>
      <c r="BJ358" s="515"/>
      <c r="BK358" s="515"/>
      <c r="BL358" s="515"/>
      <c r="BM358" s="526"/>
    </row>
    <row r="359" spans="26:65">
      <c r="Z359" s="515"/>
      <c r="AA359" s="515"/>
      <c r="AB359" s="515"/>
      <c r="AC359" s="515"/>
      <c r="AD359" s="515"/>
      <c r="AE359" s="515"/>
      <c r="AF359" s="526"/>
      <c r="AG359" s="526"/>
      <c r="AH359" s="526"/>
      <c r="BG359" s="515"/>
      <c r="BH359" s="515"/>
      <c r="BI359" s="515"/>
      <c r="BJ359" s="515"/>
      <c r="BK359" s="515"/>
      <c r="BL359" s="515"/>
      <c r="BM359" s="526"/>
    </row>
    <row r="360" spans="26:65">
      <c r="Z360" s="515"/>
      <c r="AA360" s="515"/>
      <c r="AB360" s="515"/>
      <c r="AC360" s="515"/>
      <c r="AD360" s="515"/>
      <c r="AE360" s="515"/>
      <c r="AF360" s="526"/>
      <c r="AG360" s="526"/>
      <c r="AH360" s="526"/>
      <c r="BG360" s="515"/>
      <c r="BH360" s="515"/>
      <c r="BI360" s="515"/>
      <c r="BJ360" s="515"/>
      <c r="BK360" s="515"/>
      <c r="BL360" s="515"/>
      <c r="BM360" s="526"/>
    </row>
    <row r="361" spans="26:65">
      <c r="Z361" s="515"/>
      <c r="AA361" s="515"/>
      <c r="AB361" s="515"/>
      <c r="AC361" s="515"/>
      <c r="AD361" s="515"/>
      <c r="AE361" s="515"/>
      <c r="AF361" s="526"/>
      <c r="AG361" s="526"/>
      <c r="AH361" s="526"/>
      <c r="BG361" s="515"/>
      <c r="BH361" s="515"/>
      <c r="BI361" s="515"/>
      <c r="BJ361" s="515"/>
      <c r="BK361" s="515"/>
      <c r="BL361" s="515"/>
      <c r="BM361" s="526"/>
    </row>
    <row r="362" spans="26:65">
      <c r="Z362" s="515"/>
      <c r="AA362" s="515"/>
      <c r="AB362" s="515"/>
      <c r="AC362" s="515"/>
      <c r="AD362" s="515"/>
      <c r="AE362" s="515"/>
      <c r="AF362" s="526"/>
      <c r="AG362" s="526"/>
      <c r="AH362" s="526"/>
      <c r="BG362" s="515"/>
      <c r="BH362" s="515"/>
      <c r="BI362" s="515"/>
      <c r="BJ362" s="515"/>
      <c r="BK362" s="515"/>
      <c r="BL362" s="515"/>
      <c r="BM362" s="526"/>
    </row>
    <row r="363" spans="26:65">
      <c r="Z363" s="515"/>
      <c r="AA363" s="515"/>
      <c r="AB363" s="515"/>
      <c r="AC363" s="515"/>
      <c r="AD363" s="515"/>
      <c r="AE363" s="515"/>
      <c r="AF363" s="526"/>
      <c r="AG363" s="526"/>
      <c r="AH363" s="526"/>
      <c r="BG363" s="515"/>
      <c r="BH363" s="515"/>
      <c r="BI363" s="515"/>
      <c r="BJ363" s="515"/>
      <c r="BK363" s="515"/>
      <c r="BL363" s="515"/>
      <c r="BM363" s="526"/>
    </row>
    <row r="364" spans="26:65">
      <c r="Z364" s="515"/>
      <c r="AA364" s="515"/>
      <c r="AB364" s="515"/>
      <c r="AC364" s="515"/>
      <c r="AD364" s="515"/>
      <c r="AE364" s="515"/>
      <c r="AF364" s="526"/>
      <c r="AG364" s="526"/>
      <c r="AH364" s="526"/>
      <c r="BG364" s="515"/>
      <c r="BH364" s="515"/>
      <c r="BI364" s="515"/>
      <c r="BJ364" s="515"/>
      <c r="BK364" s="515"/>
      <c r="BL364" s="515"/>
      <c r="BM364" s="526"/>
    </row>
    <row r="365" spans="26:65">
      <c r="Z365" s="515"/>
      <c r="AA365" s="515"/>
      <c r="AB365" s="515"/>
      <c r="AC365" s="515"/>
      <c r="AD365" s="515"/>
      <c r="AE365" s="515"/>
      <c r="AF365" s="526"/>
      <c r="AG365" s="526"/>
      <c r="AH365" s="526"/>
      <c r="BG365" s="515"/>
      <c r="BH365" s="515"/>
      <c r="BI365" s="515"/>
      <c r="BJ365" s="515"/>
      <c r="BK365" s="515"/>
      <c r="BL365" s="515"/>
      <c r="BM365" s="526"/>
    </row>
    <row r="366" spans="26:65">
      <c r="Z366" s="515"/>
      <c r="AA366" s="515"/>
      <c r="AB366" s="515"/>
      <c r="AC366" s="515"/>
      <c r="AD366" s="515"/>
      <c r="AE366" s="515"/>
      <c r="AF366" s="526"/>
      <c r="AG366" s="526"/>
      <c r="AH366" s="526"/>
      <c r="BG366" s="515"/>
      <c r="BH366" s="515"/>
      <c r="BI366" s="515"/>
      <c r="BJ366" s="515"/>
      <c r="BK366" s="515"/>
      <c r="BL366" s="515"/>
      <c r="BM366" s="526"/>
    </row>
    <row r="367" spans="26:65">
      <c r="Z367" s="515"/>
      <c r="AA367" s="515"/>
      <c r="AB367" s="515"/>
      <c r="AC367" s="515"/>
      <c r="AD367" s="515"/>
      <c r="AE367" s="515"/>
      <c r="AF367" s="526"/>
      <c r="AG367" s="526"/>
      <c r="AH367" s="526"/>
      <c r="BG367" s="515"/>
      <c r="BH367" s="515"/>
      <c r="BI367" s="515"/>
      <c r="BJ367" s="515"/>
      <c r="BK367" s="515"/>
      <c r="BL367" s="515"/>
      <c r="BM367" s="526"/>
    </row>
    <row r="368" spans="26:65">
      <c r="Z368" s="515"/>
      <c r="AA368" s="515"/>
      <c r="AB368" s="515"/>
      <c r="AC368" s="515"/>
      <c r="AD368" s="515"/>
      <c r="AE368" s="515"/>
      <c r="AF368" s="526"/>
      <c r="AG368" s="526"/>
      <c r="AH368" s="526"/>
      <c r="BG368" s="515"/>
      <c r="BH368" s="515"/>
      <c r="BI368" s="515"/>
      <c r="BJ368" s="515"/>
      <c r="BK368" s="515"/>
      <c r="BL368" s="515"/>
      <c r="BM368" s="526"/>
    </row>
    <row r="369" spans="26:65">
      <c r="Z369" s="515"/>
      <c r="AA369" s="515"/>
      <c r="AB369" s="515"/>
      <c r="AC369" s="515"/>
      <c r="AD369" s="515"/>
      <c r="AE369" s="515"/>
      <c r="AF369" s="526"/>
      <c r="AG369" s="526"/>
      <c r="AH369" s="526"/>
      <c r="BG369" s="515"/>
      <c r="BH369" s="515"/>
      <c r="BI369" s="515"/>
      <c r="BJ369" s="515"/>
      <c r="BK369" s="515"/>
      <c r="BL369" s="515"/>
      <c r="BM369" s="526"/>
    </row>
    <row r="370" spans="26:65">
      <c r="Z370" s="515"/>
      <c r="AA370" s="515"/>
      <c r="AB370" s="515"/>
      <c r="AC370" s="515"/>
      <c r="AD370" s="515"/>
      <c r="AE370" s="515"/>
      <c r="AF370" s="526"/>
      <c r="AG370" s="526"/>
      <c r="AH370" s="526"/>
      <c r="BG370" s="515"/>
      <c r="BH370" s="515"/>
      <c r="BI370" s="515"/>
      <c r="BJ370" s="515"/>
      <c r="BK370" s="515"/>
      <c r="BL370" s="515"/>
      <c r="BM370" s="526"/>
    </row>
    <row r="371" spans="26:65">
      <c r="Z371" s="515"/>
      <c r="AA371" s="515"/>
      <c r="AB371" s="515"/>
      <c r="AC371" s="515"/>
      <c r="AD371" s="515"/>
      <c r="AE371" s="515"/>
      <c r="AF371" s="526"/>
      <c r="AG371" s="526"/>
      <c r="AH371" s="526"/>
      <c r="BG371" s="515"/>
      <c r="BH371" s="515"/>
      <c r="BI371" s="515"/>
      <c r="BJ371" s="515"/>
      <c r="BK371" s="515"/>
      <c r="BL371" s="515"/>
      <c r="BM371" s="526"/>
    </row>
    <row r="372" spans="26:65">
      <c r="Z372" s="515"/>
      <c r="AA372" s="515"/>
      <c r="AB372" s="515"/>
      <c r="AC372" s="515"/>
      <c r="AD372" s="515"/>
      <c r="AE372" s="515"/>
      <c r="AF372" s="526"/>
      <c r="AG372" s="526"/>
      <c r="AH372" s="526"/>
      <c r="BG372" s="515"/>
      <c r="BH372" s="515"/>
      <c r="BI372" s="515"/>
      <c r="BJ372" s="515"/>
      <c r="BK372" s="515"/>
      <c r="BL372" s="515"/>
      <c r="BM372" s="526"/>
    </row>
    <row r="373" spans="26:65">
      <c r="Z373" s="515"/>
      <c r="AA373" s="515"/>
      <c r="AB373" s="515"/>
      <c r="AC373" s="515"/>
      <c r="AD373" s="515"/>
      <c r="AE373" s="515"/>
      <c r="AF373" s="526"/>
      <c r="AG373" s="526"/>
      <c r="AH373" s="526"/>
      <c r="BG373" s="515"/>
      <c r="BH373" s="515"/>
      <c r="BI373" s="515"/>
      <c r="BJ373" s="515"/>
      <c r="BK373" s="515"/>
      <c r="BL373" s="515"/>
      <c r="BM373" s="526"/>
    </row>
    <row r="374" spans="26:65">
      <c r="Z374" s="515"/>
      <c r="AA374" s="515"/>
      <c r="AB374" s="515"/>
      <c r="AC374" s="515"/>
      <c r="AD374" s="515"/>
      <c r="AE374" s="515"/>
      <c r="AF374" s="526"/>
      <c r="AG374" s="526"/>
      <c r="AH374" s="526"/>
      <c r="BG374" s="515"/>
      <c r="BH374" s="515"/>
      <c r="BI374" s="515"/>
      <c r="BJ374" s="515"/>
      <c r="BK374" s="515"/>
      <c r="BL374" s="515"/>
      <c r="BM374" s="526"/>
    </row>
    <row r="375" spans="26:65">
      <c r="Z375" s="515"/>
      <c r="AA375" s="515"/>
      <c r="AB375" s="515"/>
      <c r="AC375" s="515"/>
      <c r="AD375" s="515"/>
      <c r="AE375" s="515"/>
      <c r="AF375" s="526"/>
      <c r="AG375" s="526"/>
      <c r="AH375" s="526"/>
      <c r="BG375" s="515"/>
      <c r="BH375" s="515"/>
      <c r="BI375" s="515"/>
      <c r="BJ375" s="515"/>
      <c r="BK375" s="515"/>
      <c r="BL375" s="515"/>
      <c r="BM375" s="526"/>
    </row>
    <row r="376" spans="26:65">
      <c r="Z376" s="515"/>
      <c r="AA376" s="515"/>
      <c r="AB376" s="515"/>
      <c r="AC376" s="515"/>
      <c r="AD376" s="515"/>
      <c r="AE376" s="515"/>
      <c r="AF376" s="526"/>
      <c r="AG376" s="526"/>
      <c r="AH376" s="526"/>
      <c r="BG376" s="515"/>
      <c r="BH376" s="515"/>
      <c r="BI376" s="515"/>
      <c r="BJ376" s="515"/>
      <c r="BK376" s="515"/>
      <c r="BL376" s="515"/>
      <c r="BM376" s="526"/>
    </row>
    <row r="377" spans="26:65">
      <c r="Z377" s="515"/>
      <c r="AA377" s="515"/>
      <c r="AB377" s="515"/>
      <c r="AC377" s="515"/>
      <c r="AD377" s="515"/>
      <c r="AE377" s="515"/>
      <c r="AF377" s="526"/>
      <c r="AG377" s="526"/>
      <c r="AH377" s="526"/>
      <c r="BG377" s="515"/>
      <c r="BH377" s="515"/>
      <c r="BI377" s="515"/>
      <c r="BJ377" s="515"/>
      <c r="BK377" s="515"/>
      <c r="BL377" s="515"/>
      <c r="BM377" s="526"/>
    </row>
    <row r="378" spans="26:65">
      <c r="Z378" s="515"/>
      <c r="AA378" s="515"/>
      <c r="AB378" s="515"/>
      <c r="AC378" s="515"/>
      <c r="AD378" s="515"/>
      <c r="AE378" s="515"/>
      <c r="AF378" s="526"/>
      <c r="AG378" s="526"/>
      <c r="AH378" s="526"/>
      <c r="BG378" s="515"/>
      <c r="BH378" s="515"/>
      <c r="BI378" s="515"/>
      <c r="BJ378" s="515"/>
      <c r="BK378" s="515"/>
      <c r="BL378" s="515"/>
      <c r="BM378" s="526"/>
    </row>
    <row r="379" spans="26:65">
      <c r="Z379" s="515"/>
      <c r="AA379" s="515"/>
      <c r="AB379" s="515"/>
      <c r="AC379" s="515"/>
      <c r="AD379" s="515"/>
      <c r="AE379" s="515"/>
      <c r="AF379" s="526"/>
      <c r="AG379" s="526"/>
      <c r="AH379" s="526"/>
      <c r="BG379" s="515"/>
      <c r="BH379" s="515"/>
      <c r="BI379" s="515"/>
      <c r="BJ379" s="515"/>
      <c r="BK379" s="515"/>
      <c r="BL379" s="515"/>
      <c r="BM379" s="526"/>
    </row>
    <row r="380" spans="26:65">
      <c r="Z380" s="515"/>
      <c r="AA380" s="515"/>
      <c r="AB380" s="515"/>
      <c r="AC380" s="515"/>
      <c r="AD380" s="515"/>
      <c r="AE380" s="515"/>
      <c r="AF380" s="526"/>
      <c r="AG380" s="526"/>
      <c r="AH380" s="526"/>
      <c r="BG380" s="515"/>
      <c r="BH380" s="515"/>
      <c r="BI380" s="515"/>
      <c r="BJ380" s="515"/>
      <c r="BK380" s="515"/>
      <c r="BL380" s="515"/>
      <c r="BM380" s="526"/>
    </row>
    <row r="381" spans="26:65">
      <c r="Z381" s="515"/>
      <c r="AA381" s="515"/>
      <c r="AB381" s="515"/>
      <c r="AC381" s="515"/>
      <c r="AD381" s="515"/>
      <c r="AE381" s="515"/>
      <c r="AF381" s="526"/>
      <c r="AG381" s="526"/>
      <c r="AH381" s="526"/>
      <c r="BG381" s="515"/>
      <c r="BH381" s="515"/>
      <c r="BI381" s="515"/>
      <c r="BJ381" s="515"/>
      <c r="BK381" s="515"/>
      <c r="BL381" s="515"/>
      <c r="BM381" s="526"/>
    </row>
    <row r="382" spans="26:65">
      <c r="Z382" s="515"/>
      <c r="AA382" s="515"/>
      <c r="AB382" s="515"/>
      <c r="AC382" s="515"/>
      <c r="AD382" s="515"/>
      <c r="AE382" s="515"/>
      <c r="AF382" s="526"/>
      <c r="AG382" s="526"/>
      <c r="AH382" s="526"/>
      <c r="BG382" s="515"/>
      <c r="BH382" s="515"/>
      <c r="BI382" s="515"/>
      <c r="BJ382" s="515"/>
      <c r="BK382" s="515"/>
      <c r="BL382" s="515"/>
      <c r="BM382" s="526"/>
    </row>
    <row r="383" spans="26:65">
      <c r="Z383" s="515"/>
      <c r="AA383" s="515"/>
      <c r="AB383" s="515"/>
      <c r="AC383" s="515"/>
      <c r="AD383" s="515"/>
      <c r="AE383" s="515"/>
      <c r="AF383" s="526"/>
      <c r="AG383" s="526"/>
      <c r="AH383" s="526"/>
      <c r="BG383" s="515"/>
      <c r="BH383" s="515"/>
      <c r="BI383" s="515"/>
      <c r="BJ383" s="515"/>
      <c r="BK383" s="515"/>
      <c r="BL383" s="515"/>
      <c r="BM383" s="526"/>
    </row>
    <row r="384" spans="26:65">
      <c r="Z384" s="515"/>
      <c r="AA384" s="515"/>
      <c r="AB384" s="515"/>
      <c r="AC384" s="515"/>
      <c r="AD384" s="515"/>
      <c r="AE384" s="515"/>
      <c r="AF384" s="526"/>
      <c r="AG384" s="526"/>
      <c r="AH384" s="526"/>
      <c r="BG384" s="515"/>
      <c r="BH384" s="515"/>
      <c r="BI384" s="515"/>
      <c r="BJ384" s="515"/>
      <c r="BK384" s="515"/>
      <c r="BL384" s="515"/>
      <c r="BM384" s="526"/>
    </row>
    <row r="385" spans="26:65">
      <c r="Z385" s="515"/>
      <c r="AA385" s="515"/>
      <c r="AB385" s="515"/>
      <c r="AC385" s="515"/>
      <c r="AD385" s="515"/>
      <c r="AE385" s="515"/>
      <c r="AF385" s="526"/>
      <c r="AG385" s="526"/>
      <c r="AH385" s="526"/>
      <c r="BG385" s="515"/>
      <c r="BH385" s="515"/>
      <c r="BI385" s="515"/>
      <c r="BJ385" s="515"/>
      <c r="BK385" s="515"/>
      <c r="BL385" s="515"/>
      <c r="BM385" s="526"/>
    </row>
    <row r="386" spans="26:65">
      <c r="Z386" s="515"/>
      <c r="AA386" s="515"/>
      <c r="AB386" s="515"/>
      <c r="AC386" s="515"/>
      <c r="AD386" s="515"/>
      <c r="AE386" s="515"/>
      <c r="AF386" s="526"/>
      <c r="AG386" s="526"/>
      <c r="AH386" s="526"/>
      <c r="BG386" s="515"/>
      <c r="BH386" s="515"/>
      <c r="BI386" s="515"/>
      <c r="BJ386" s="515"/>
      <c r="BK386" s="515"/>
      <c r="BL386" s="515"/>
      <c r="BM386" s="526"/>
    </row>
    <row r="387" spans="26:65">
      <c r="Z387" s="515"/>
      <c r="AA387" s="515"/>
      <c r="AB387" s="515"/>
      <c r="AC387" s="515"/>
      <c r="AD387" s="515"/>
      <c r="AE387" s="515"/>
      <c r="AF387" s="526"/>
      <c r="AG387" s="526"/>
      <c r="AH387" s="526"/>
      <c r="BG387" s="515"/>
      <c r="BH387" s="515"/>
      <c r="BI387" s="515"/>
      <c r="BJ387" s="515"/>
      <c r="BK387" s="515"/>
      <c r="BL387" s="515"/>
      <c r="BM387" s="526"/>
    </row>
    <row r="388" spans="26:65">
      <c r="Z388" s="515"/>
      <c r="AA388" s="515"/>
      <c r="AB388" s="515"/>
      <c r="AC388" s="515"/>
      <c r="AD388" s="515"/>
      <c r="AE388" s="515"/>
      <c r="AF388" s="526"/>
      <c r="AG388" s="526"/>
      <c r="AH388" s="526"/>
      <c r="BG388" s="515"/>
      <c r="BH388" s="515"/>
      <c r="BI388" s="515"/>
      <c r="BJ388" s="515"/>
      <c r="BK388" s="515"/>
      <c r="BL388" s="515"/>
      <c r="BM388" s="526"/>
    </row>
    <row r="389" spans="26:65">
      <c r="Z389" s="515"/>
      <c r="AA389" s="515"/>
      <c r="AB389" s="515"/>
      <c r="AC389" s="515"/>
      <c r="AD389" s="515"/>
      <c r="AE389" s="515"/>
      <c r="AF389" s="526"/>
      <c r="AG389" s="526"/>
      <c r="AH389" s="526"/>
      <c r="BG389" s="515"/>
      <c r="BH389" s="515"/>
      <c r="BI389" s="515"/>
      <c r="BJ389" s="515"/>
      <c r="BK389" s="515"/>
      <c r="BL389" s="515"/>
      <c r="BM389" s="526"/>
    </row>
    <row r="390" spans="26:65">
      <c r="Z390" s="515"/>
      <c r="AA390" s="515"/>
      <c r="AB390" s="515"/>
      <c r="AC390" s="515"/>
      <c r="AD390" s="515"/>
      <c r="AE390" s="515"/>
      <c r="AF390" s="526"/>
      <c r="AG390" s="526"/>
      <c r="AH390" s="526"/>
      <c r="BG390" s="515"/>
      <c r="BH390" s="515"/>
      <c r="BI390" s="515"/>
      <c r="BJ390" s="515"/>
      <c r="BK390" s="515"/>
      <c r="BL390" s="515"/>
      <c r="BM390" s="526"/>
    </row>
    <row r="391" spans="26:65">
      <c r="Z391" s="515"/>
      <c r="AA391" s="515"/>
      <c r="AB391" s="515"/>
      <c r="AC391" s="515"/>
      <c r="AD391" s="515"/>
      <c r="AE391" s="515"/>
      <c r="AF391" s="526"/>
      <c r="AG391" s="526"/>
      <c r="AH391" s="526"/>
      <c r="BG391" s="515"/>
      <c r="BH391" s="515"/>
      <c r="BI391" s="515"/>
      <c r="BJ391" s="515"/>
      <c r="BK391" s="515"/>
      <c r="BL391" s="515"/>
      <c r="BM391" s="526"/>
    </row>
    <row r="392" spans="26:65">
      <c r="Z392" s="515"/>
      <c r="AA392" s="515"/>
      <c r="AB392" s="515"/>
      <c r="AC392" s="515"/>
      <c r="AD392" s="515"/>
      <c r="AE392" s="515"/>
      <c r="AF392" s="526"/>
      <c r="AG392" s="526"/>
      <c r="AH392" s="526"/>
      <c r="BG392" s="515"/>
      <c r="BH392" s="515"/>
      <c r="BI392" s="515"/>
      <c r="BJ392" s="515"/>
      <c r="BK392" s="515"/>
      <c r="BL392" s="515"/>
      <c r="BM392" s="526"/>
    </row>
    <row r="393" spans="26:65">
      <c r="Z393" s="515"/>
      <c r="AA393" s="515"/>
      <c r="AB393" s="515"/>
      <c r="AC393" s="515"/>
      <c r="AD393" s="515"/>
      <c r="AE393" s="515"/>
      <c r="AF393" s="526"/>
      <c r="AG393" s="526"/>
      <c r="AH393" s="526"/>
      <c r="BG393" s="515"/>
      <c r="BH393" s="515"/>
      <c r="BI393" s="515"/>
      <c r="BJ393" s="515"/>
      <c r="BK393" s="515"/>
      <c r="BL393" s="515"/>
      <c r="BM393" s="526"/>
    </row>
    <row r="394" spans="26:65">
      <c r="Z394" s="515"/>
      <c r="AA394" s="515"/>
      <c r="AB394" s="515"/>
      <c r="AC394" s="515"/>
      <c r="AD394" s="515"/>
      <c r="AE394" s="515"/>
      <c r="AF394" s="526"/>
      <c r="AG394" s="526"/>
      <c r="AH394" s="526"/>
      <c r="BG394" s="515"/>
      <c r="BH394" s="515"/>
      <c r="BI394" s="515"/>
      <c r="BJ394" s="515"/>
      <c r="BK394" s="515"/>
      <c r="BL394" s="515"/>
      <c r="BM394" s="526"/>
    </row>
    <row r="395" spans="26:65">
      <c r="Z395" s="515"/>
      <c r="AA395" s="515"/>
      <c r="AB395" s="515"/>
      <c r="AC395" s="515"/>
      <c r="AD395" s="515"/>
      <c r="AE395" s="515"/>
      <c r="AF395" s="526"/>
      <c r="AG395" s="526"/>
      <c r="AH395" s="526"/>
      <c r="BG395" s="515"/>
      <c r="BH395" s="515"/>
      <c r="BI395" s="515"/>
      <c r="BJ395" s="515"/>
      <c r="BK395" s="515"/>
      <c r="BL395" s="515"/>
      <c r="BM395" s="526"/>
    </row>
    <row r="396" spans="26:65">
      <c r="Z396" s="515"/>
      <c r="AA396" s="515"/>
      <c r="AB396" s="515"/>
      <c r="AC396" s="515"/>
      <c r="AD396" s="515"/>
      <c r="AE396" s="515"/>
      <c r="AF396" s="526"/>
      <c r="AG396" s="526"/>
      <c r="AH396" s="526"/>
      <c r="BG396" s="515"/>
      <c r="BH396" s="515"/>
      <c r="BI396" s="515"/>
      <c r="BJ396" s="515"/>
      <c r="BK396" s="515"/>
      <c r="BL396" s="515"/>
      <c r="BM396" s="526"/>
    </row>
    <row r="397" spans="26:65">
      <c r="Z397" s="515"/>
      <c r="AA397" s="515"/>
      <c r="AB397" s="515"/>
      <c r="AC397" s="515"/>
      <c r="AD397" s="515"/>
      <c r="AE397" s="515"/>
      <c r="AF397" s="526"/>
      <c r="AG397" s="526"/>
      <c r="AH397" s="526"/>
      <c r="BG397" s="515"/>
      <c r="BH397" s="515"/>
      <c r="BI397" s="515"/>
      <c r="BJ397" s="515"/>
      <c r="BK397" s="515"/>
      <c r="BL397" s="515"/>
      <c r="BM397" s="526"/>
    </row>
    <row r="398" spans="26:65">
      <c r="Z398" s="515"/>
      <c r="AA398" s="515"/>
      <c r="AB398" s="515"/>
      <c r="AC398" s="515"/>
      <c r="AD398" s="515"/>
      <c r="AE398" s="515"/>
      <c r="AF398" s="526"/>
      <c r="AG398" s="526"/>
      <c r="AH398" s="526"/>
      <c r="BG398" s="515"/>
      <c r="BH398" s="515"/>
      <c r="BI398" s="515"/>
      <c r="BJ398" s="515"/>
      <c r="BK398" s="515"/>
      <c r="BL398" s="515"/>
      <c r="BM398" s="526"/>
    </row>
    <row r="399" spans="26:65">
      <c r="Z399" s="515"/>
      <c r="AA399" s="515"/>
      <c r="AB399" s="515"/>
      <c r="AC399" s="515"/>
      <c r="AD399" s="515"/>
      <c r="AE399" s="515"/>
      <c r="AF399" s="526"/>
      <c r="AG399" s="526"/>
      <c r="AH399" s="526"/>
      <c r="BG399" s="515"/>
      <c r="BH399" s="515"/>
      <c r="BI399" s="515"/>
      <c r="BJ399" s="515"/>
      <c r="BK399" s="515"/>
      <c r="BL399" s="515"/>
      <c r="BM399" s="526"/>
    </row>
    <row r="400" spans="26:65">
      <c r="Z400" s="515"/>
      <c r="AA400" s="515"/>
      <c r="AB400" s="515"/>
      <c r="AC400" s="515"/>
      <c r="AD400" s="515"/>
      <c r="AE400" s="515"/>
      <c r="BG400" s="515"/>
      <c r="BH400" s="515"/>
      <c r="BI400" s="515"/>
      <c r="BJ400" s="515"/>
      <c r="BK400" s="515"/>
      <c r="BL400" s="515"/>
    </row>
  </sheetData>
  <sheetProtection algorithmName="SHA-512" hashValue="MWGsd5m0/GONzV5FD8XK/DfqV6yPMrsQRMvrecR0NAOOnirOwYAt8StGhR8GWDLXiJ3VsmewNNafuVFoNINkDg==" saltValue="93Bsh1dxKsEedfWJn2VkLA==" spinCount="100000" sheet="1" objects="1" scenarios="1" selectLockedCells="1"/>
  <mergeCells count="563">
    <mergeCell ref="AJ107:AO107"/>
    <mergeCell ref="AP107:AU107"/>
    <mergeCell ref="AV107:AX107"/>
    <mergeCell ref="AY107:BA107"/>
    <mergeCell ref="BB107:BC107"/>
    <mergeCell ref="BI107:BJ107"/>
    <mergeCell ref="AJ108:AO108"/>
    <mergeCell ref="AP108:AU108"/>
    <mergeCell ref="AV108:AX108"/>
    <mergeCell ref="AY108:BA108"/>
    <mergeCell ref="BB108:BC108"/>
    <mergeCell ref="BI108:BJ108"/>
    <mergeCell ref="AJ105:AO105"/>
    <mergeCell ref="AP105:AU105"/>
    <mergeCell ref="AV105:AX105"/>
    <mergeCell ref="AY105:BA105"/>
    <mergeCell ref="BB105:BC105"/>
    <mergeCell ref="BI105:BJ105"/>
    <mergeCell ref="AJ106:AO106"/>
    <mergeCell ref="AP106:AU106"/>
    <mergeCell ref="AV106:AX106"/>
    <mergeCell ref="AY106:BA106"/>
    <mergeCell ref="BB106:BC106"/>
    <mergeCell ref="BI106:BJ106"/>
    <mergeCell ref="AJ103:AO103"/>
    <mergeCell ref="AP103:AU103"/>
    <mergeCell ref="AV103:AX103"/>
    <mergeCell ref="AY103:BA103"/>
    <mergeCell ref="BB103:BC103"/>
    <mergeCell ref="BI103:BJ103"/>
    <mergeCell ref="AJ104:AO104"/>
    <mergeCell ref="AP104:AU104"/>
    <mergeCell ref="AV104:AX104"/>
    <mergeCell ref="AY104:BA104"/>
    <mergeCell ref="BB104:BC104"/>
    <mergeCell ref="BI104:BJ104"/>
    <mergeCell ref="AJ101:AO101"/>
    <mergeCell ref="AP101:AU101"/>
    <mergeCell ref="AV101:AX101"/>
    <mergeCell ref="AY101:BA101"/>
    <mergeCell ref="BB101:BC101"/>
    <mergeCell ref="BI101:BJ101"/>
    <mergeCell ref="AJ102:AO102"/>
    <mergeCell ref="AP102:AU102"/>
    <mergeCell ref="AV102:AX102"/>
    <mergeCell ref="AY102:BA102"/>
    <mergeCell ref="BB102:BC102"/>
    <mergeCell ref="BI102:BJ102"/>
    <mergeCell ref="AJ99:AO99"/>
    <mergeCell ref="AP99:AU99"/>
    <mergeCell ref="AV99:AX99"/>
    <mergeCell ref="AY99:BA99"/>
    <mergeCell ref="BB99:BC99"/>
    <mergeCell ref="BI99:BJ99"/>
    <mergeCell ref="AJ100:AO100"/>
    <mergeCell ref="AP100:AU100"/>
    <mergeCell ref="AV100:AX100"/>
    <mergeCell ref="AY100:BA100"/>
    <mergeCell ref="BB100:BC100"/>
    <mergeCell ref="BI100:BJ100"/>
    <mergeCell ref="AJ69:BJ69"/>
    <mergeCell ref="AP70:BI70"/>
    <mergeCell ref="AP71:AX71"/>
    <mergeCell ref="AY71:BJ71"/>
    <mergeCell ref="AP72:AX72"/>
    <mergeCell ref="AY72:BJ72"/>
    <mergeCell ref="AJ76:BJ76"/>
    <mergeCell ref="AJ80:BJ80"/>
    <mergeCell ref="AJ90:AJ91"/>
    <mergeCell ref="AP90:BJ90"/>
    <mergeCell ref="AV63:AX63"/>
    <mergeCell ref="AY63:BA63"/>
    <mergeCell ref="BB63:BC63"/>
    <mergeCell ref="AV64:AX64"/>
    <mergeCell ref="AY64:BA64"/>
    <mergeCell ref="BB64:BC64"/>
    <mergeCell ref="AV65:AX65"/>
    <mergeCell ref="AY65:BA65"/>
    <mergeCell ref="BB65:BC65"/>
    <mergeCell ref="AV59:AX59"/>
    <mergeCell ref="AY59:BA59"/>
    <mergeCell ref="AV60:AX60"/>
    <mergeCell ref="AY60:BA60"/>
    <mergeCell ref="BB60:BC60"/>
    <mergeCell ref="AV61:AX61"/>
    <mergeCell ref="AY61:BA61"/>
    <mergeCell ref="BB61:BC61"/>
    <mergeCell ref="AV62:AX62"/>
    <mergeCell ref="AY62:BA62"/>
    <mergeCell ref="BB62:BC62"/>
    <mergeCell ref="AV53:AX53"/>
    <mergeCell ref="AY53:BA53"/>
    <mergeCell ref="BB53:BC53"/>
    <mergeCell ref="AV54:AX54"/>
    <mergeCell ref="AY54:BA54"/>
    <mergeCell ref="BB54:BC54"/>
    <mergeCell ref="AV58:AX58"/>
    <mergeCell ref="AY58:BA58"/>
    <mergeCell ref="BB58:BC58"/>
    <mergeCell ref="AJ41:BL41"/>
    <mergeCell ref="AJ42:AO42"/>
    <mergeCell ref="AP42:AU42"/>
    <mergeCell ref="AV42:AX42"/>
    <mergeCell ref="BI42:BJ42"/>
    <mergeCell ref="AV50:BA50"/>
    <mergeCell ref="AV52:AX52"/>
    <mergeCell ref="AY52:BA52"/>
    <mergeCell ref="BB52:BC52"/>
    <mergeCell ref="BL37:BL38"/>
    <mergeCell ref="AI39:AO39"/>
    <mergeCell ref="AP39:AU39"/>
    <mergeCell ref="AV39:AX39"/>
    <mergeCell ref="AZ39:BB39"/>
    <mergeCell ref="BC39:BE39"/>
    <mergeCell ref="BG39:BJ39"/>
    <mergeCell ref="BK39:BL39"/>
    <mergeCell ref="AI40:AO40"/>
    <mergeCell ref="AP40:AR40"/>
    <mergeCell ref="AS40:AT40"/>
    <mergeCell ref="AV40:BF40"/>
    <mergeCell ref="BG40:BM40"/>
    <mergeCell ref="AI37:AO38"/>
    <mergeCell ref="AP37:AS38"/>
    <mergeCell ref="AT37:AU38"/>
    <mergeCell ref="AV37:AV38"/>
    <mergeCell ref="AW37:AY38"/>
    <mergeCell ref="AZ37:BA38"/>
    <mergeCell ref="BB37:BB38"/>
    <mergeCell ref="BC37:BH38"/>
    <mergeCell ref="BI37:BK38"/>
    <mergeCell ref="AI31:AO36"/>
    <mergeCell ref="AP31:AU36"/>
    <mergeCell ref="AV31:AX36"/>
    <mergeCell ref="AY31:AY36"/>
    <mergeCell ref="AZ31:BF33"/>
    <mergeCell ref="BG31:BL33"/>
    <mergeCell ref="BM31:BM33"/>
    <mergeCell ref="AZ34:BF36"/>
    <mergeCell ref="BG34:BL36"/>
    <mergeCell ref="BM34:BM36"/>
    <mergeCell ref="AP29:AR29"/>
    <mergeCell ref="AS29:AU29"/>
    <mergeCell ref="AV29:AX29"/>
    <mergeCell ref="AZ29:BC29"/>
    <mergeCell ref="BG29:BL29"/>
    <mergeCell ref="AP30:AR30"/>
    <mergeCell ref="AS30:AU30"/>
    <mergeCell ref="AV30:AX30"/>
    <mergeCell ref="AZ30:BC30"/>
    <mergeCell ref="BG30:BL30"/>
    <mergeCell ref="AP27:AR27"/>
    <mergeCell ref="AS27:AU27"/>
    <mergeCell ref="AV27:AX27"/>
    <mergeCell ref="AZ27:BC27"/>
    <mergeCell ref="BG27:BL27"/>
    <mergeCell ref="AP28:AR28"/>
    <mergeCell ref="AS28:AU28"/>
    <mergeCell ref="AV28:AX28"/>
    <mergeCell ref="AZ28:BC28"/>
    <mergeCell ref="BG28:BL28"/>
    <mergeCell ref="AP25:AR25"/>
    <mergeCell ref="AS25:AU25"/>
    <mergeCell ref="AV25:AX25"/>
    <mergeCell ref="AZ25:BC25"/>
    <mergeCell ref="BG25:BL25"/>
    <mergeCell ref="AP26:AR26"/>
    <mergeCell ref="AS26:AU26"/>
    <mergeCell ref="AV26:AX26"/>
    <mergeCell ref="AZ26:BC26"/>
    <mergeCell ref="BG26:BL26"/>
    <mergeCell ref="AP23:AR23"/>
    <mergeCell ref="AS23:AU23"/>
    <mergeCell ref="AV23:AX23"/>
    <mergeCell ref="AZ23:BC23"/>
    <mergeCell ref="BG23:BL23"/>
    <mergeCell ref="AP24:AR24"/>
    <mergeCell ref="AS24:AU24"/>
    <mergeCell ref="AV24:AX24"/>
    <mergeCell ref="AZ24:BC24"/>
    <mergeCell ref="BG24:BL24"/>
    <mergeCell ref="BC1:BE1"/>
    <mergeCell ref="BF1:BJ1"/>
    <mergeCell ref="BC2:BK2"/>
    <mergeCell ref="BC3:BK3"/>
    <mergeCell ref="AI8:AO10"/>
    <mergeCell ref="AP8:AR8"/>
    <mergeCell ref="AS8:AU8"/>
    <mergeCell ref="AW8:AY8"/>
    <mergeCell ref="AZ8:BB8"/>
    <mergeCell ref="BC8:BM8"/>
    <mergeCell ref="AP9:AR9"/>
    <mergeCell ref="AS9:BM9"/>
    <mergeCell ref="AP10:AR10"/>
    <mergeCell ref="AS10:BM10"/>
    <mergeCell ref="V1:X1"/>
    <mergeCell ref="Y1:AC1"/>
    <mergeCell ref="V2:AD2"/>
    <mergeCell ref="V3:AD3"/>
    <mergeCell ref="I8:K8"/>
    <mergeCell ref="L8:N8"/>
    <mergeCell ref="P8:R8"/>
    <mergeCell ref="S8:U8"/>
    <mergeCell ref="V8:AF8"/>
    <mergeCell ref="I9:K9"/>
    <mergeCell ref="L9:AF9"/>
    <mergeCell ref="I10:K10"/>
    <mergeCell ref="L10:AF10"/>
    <mergeCell ref="B11:H11"/>
    <mergeCell ref="I11:AF11"/>
    <mergeCell ref="I12:K12"/>
    <mergeCell ref="L12:M12"/>
    <mergeCell ref="O12:R12"/>
    <mergeCell ref="AF12:AF13"/>
    <mergeCell ref="B8:H10"/>
    <mergeCell ref="AC12:AE13"/>
    <mergeCell ref="I13:K13"/>
    <mergeCell ref="L13:M13"/>
    <mergeCell ref="O13:R13"/>
    <mergeCell ref="S13:T13"/>
    <mergeCell ref="B14:H14"/>
    <mergeCell ref="I14:N14"/>
    <mergeCell ref="O14:R14"/>
    <mergeCell ref="S14:T14"/>
    <mergeCell ref="V14:AB14"/>
    <mergeCell ref="B12:H13"/>
    <mergeCell ref="V12:AB13"/>
    <mergeCell ref="AC14:AE14"/>
    <mergeCell ref="B15:H15"/>
    <mergeCell ref="I15:N15"/>
    <mergeCell ref="S15:T15"/>
    <mergeCell ref="V15:AB15"/>
    <mergeCell ref="AC15:AE15"/>
    <mergeCell ref="B16:H17"/>
    <mergeCell ref="S17:T17"/>
    <mergeCell ref="V17:AB17"/>
    <mergeCell ref="AC17:AE17"/>
    <mergeCell ref="I20:K20"/>
    <mergeCell ref="L20:N20"/>
    <mergeCell ref="O20:R20"/>
    <mergeCell ref="S20:Y20"/>
    <mergeCell ref="Z20:AF20"/>
    <mergeCell ref="B18:H19"/>
    <mergeCell ref="I21:K21"/>
    <mergeCell ref="L21:N21"/>
    <mergeCell ref="O21:Q21"/>
    <mergeCell ref="S21:V21"/>
    <mergeCell ref="Z21:AE21"/>
    <mergeCell ref="U18:U19"/>
    <mergeCell ref="AF18:AF19"/>
    <mergeCell ref="O15:Q17"/>
    <mergeCell ref="I16:N17"/>
    <mergeCell ref="S16:T16"/>
    <mergeCell ref="V16:AB16"/>
    <mergeCell ref="AC16:AE16"/>
    <mergeCell ref="I18:N19"/>
    <mergeCell ref="O18:R19"/>
    <mergeCell ref="S18:T19"/>
    <mergeCell ref="V18:AB19"/>
    <mergeCell ref="AC18:AE19"/>
    <mergeCell ref="I22:K22"/>
    <mergeCell ref="L22:N22"/>
    <mergeCell ref="O22:Q22"/>
    <mergeCell ref="S22:V22"/>
    <mergeCell ref="Z22:AE22"/>
    <mergeCell ref="I23:K23"/>
    <mergeCell ref="L23:N23"/>
    <mergeCell ref="O23:Q23"/>
    <mergeCell ref="S23:V23"/>
    <mergeCell ref="Z23:AE23"/>
    <mergeCell ref="I24:K24"/>
    <mergeCell ref="L24:N24"/>
    <mergeCell ref="O24:Q24"/>
    <mergeCell ref="S24:V24"/>
    <mergeCell ref="Z24:AE24"/>
    <mergeCell ref="I25:K25"/>
    <mergeCell ref="L25:N25"/>
    <mergeCell ref="O25:Q25"/>
    <mergeCell ref="S25:V25"/>
    <mergeCell ref="Z25:AE25"/>
    <mergeCell ref="AF34:AF36"/>
    <mergeCell ref="B37:H38"/>
    <mergeCell ref="I37:L38"/>
    <mergeCell ref="M37:N38"/>
    <mergeCell ref="S37:T38"/>
    <mergeCell ref="P37:R38"/>
    <mergeCell ref="I28:K28"/>
    <mergeCell ref="L28:N28"/>
    <mergeCell ref="O28:Q28"/>
    <mergeCell ref="S28:V28"/>
    <mergeCell ref="Z28:AE28"/>
    <mergeCell ref="I29:K29"/>
    <mergeCell ref="L29:N29"/>
    <mergeCell ref="O29:Q29"/>
    <mergeCell ref="S29:V29"/>
    <mergeCell ref="Z29:AE29"/>
    <mergeCell ref="AF31:AF33"/>
    <mergeCell ref="B20:H30"/>
    <mergeCell ref="B31:H36"/>
    <mergeCell ref="I31:N36"/>
    <mergeCell ref="O31:Q36"/>
    <mergeCell ref="S31:Y33"/>
    <mergeCell ref="Z31:AE33"/>
    <mergeCell ref="S34:Y36"/>
    <mergeCell ref="O39:Q39"/>
    <mergeCell ref="S39:U39"/>
    <mergeCell ref="V39:X39"/>
    <mergeCell ref="Z39:AC39"/>
    <mergeCell ref="AD39:AE39"/>
    <mergeCell ref="O37:O38"/>
    <mergeCell ref="U37:U38"/>
    <mergeCell ref="AE37:AE38"/>
    <mergeCell ref="AB37:AD38"/>
    <mergeCell ref="V37:AA38"/>
    <mergeCell ref="B40:H40"/>
    <mergeCell ref="I40:K40"/>
    <mergeCell ref="L40:M40"/>
    <mergeCell ref="C41:AE41"/>
    <mergeCell ref="C42:H42"/>
    <mergeCell ref="I42:N42"/>
    <mergeCell ref="O42:Q42"/>
    <mergeCell ref="AB42:AC42"/>
    <mergeCell ref="O40:AF40"/>
    <mergeCell ref="O50:T50"/>
    <mergeCell ref="O52:Q52"/>
    <mergeCell ref="R52:T52"/>
    <mergeCell ref="U52:V52"/>
    <mergeCell ref="O53:Q53"/>
    <mergeCell ref="R53:T53"/>
    <mergeCell ref="U53:V53"/>
    <mergeCell ref="O54:Q54"/>
    <mergeCell ref="R54:T54"/>
    <mergeCell ref="U54:V54"/>
    <mergeCell ref="O58:Q58"/>
    <mergeCell ref="R58:T58"/>
    <mergeCell ref="U58:V58"/>
    <mergeCell ref="O59:Q59"/>
    <mergeCell ref="R59:T59"/>
    <mergeCell ref="O60:Q60"/>
    <mergeCell ref="R60:T60"/>
    <mergeCell ref="U60:V60"/>
    <mergeCell ref="O61:Q61"/>
    <mergeCell ref="R61:T61"/>
    <mergeCell ref="U61:V61"/>
    <mergeCell ref="O62:Q62"/>
    <mergeCell ref="R62:T62"/>
    <mergeCell ref="U62:V62"/>
    <mergeCell ref="O63:Q63"/>
    <mergeCell ref="R63:T63"/>
    <mergeCell ref="U63:V63"/>
    <mergeCell ref="O64:Q64"/>
    <mergeCell ref="R64:T64"/>
    <mergeCell ref="U64:V64"/>
    <mergeCell ref="O65:Q65"/>
    <mergeCell ref="R65:T65"/>
    <mergeCell ref="U65:V65"/>
    <mergeCell ref="C69:AC69"/>
    <mergeCell ref="I70:AB70"/>
    <mergeCell ref="I71:Q71"/>
    <mergeCell ref="R71:AC71"/>
    <mergeCell ref="I72:Q72"/>
    <mergeCell ref="R72:AC72"/>
    <mergeCell ref="C76:AC76"/>
    <mergeCell ref="C80:AC80"/>
    <mergeCell ref="I90:AC90"/>
    <mergeCell ref="I92:AC92"/>
    <mergeCell ref="I93:AC93"/>
    <mergeCell ref="I94:AC94"/>
    <mergeCell ref="I95:AC95"/>
    <mergeCell ref="C98:H98"/>
    <mergeCell ref="I98:N98"/>
    <mergeCell ref="O98:Q98"/>
    <mergeCell ref="R98:T98"/>
    <mergeCell ref="U98:V98"/>
    <mergeCell ref="AB98:AC98"/>
    <mergeCell ref="C99:H99"/>
    <mergeCell ref="I99:N99"/>
    <mergeCell ref="O99:Q99"/>
    <mergeCell ref="R99:T99"/>
    <mergeCell ref="U99:V99"/>
    <mergeCell ref="AB99:AC99"/>
    <mergeCell ref="C100:H100"/>
    <mergeCell ref="I100:N100"/>
    <mergeCell ref="O100:Q100"/>
    <mergeCell ref="R100:T100"/>
    <mergeCell ref="U100:V100"/>
    <mergeCell ref="AB100:AC100"/>
    <mergeCell ref="C101:H101"/>
    <mergeCell ref="I101:N101"/>
    <mergeCell ref="O101:Q101"/>
    <mergeCell ref="R101:T101"/>
    <mergeCell ref="U101:V101"/>
    <mergeCell ref="AB101:AC101"/>
    <mergeCell ref="C102:H102"/>
    <mergeCell ref="I102:N102"/>
    <mergeCell ref="O102:Q102"/>
    <mergeCell ref="R102:T102"/>
    <mergeCell ref="U102:V102"/>
    <mergeCell ref="AB102:AC102"/>
    <mergeCell ref="C103:H103"/>
    <mergeCell ref="I103:N103"/>
    <mergeCell ref="O103:Q103"/>
    <mergeCell ref="R103:T103"/>
    <mergeCell ref="U103:V103"/>
    <mergeCell ref="AB103:AC103"/>
    <mergeCell ref="C104:H104"/>
    <mergeCell ref="I104:N104"/>
    <mergeCell ref="O104:Q104"/>
    <mergeCell ref="R104:T104"/>
    <mergeCell ref="U104:V104"/>
    <mergeCell ref="AB104:AC104"/>
    <mergeCell ref="S129:U129"/>
    <mergeCell ref="C90:C91"/>
    <mergeCell ref="C92:C93"/>
    <mergeCell ref="C94:C95"/>
    <mergeCell ref="C109:H109"/>
    <mergeCell ref="I109:N109"/>
    <mergeCell ref="O109:Q109"/>
    <mergeCell ref="R109:T109"/>
    <mergeCell ref="U109:V109"/>
    <mergeCell ref="C110:H110"/>
    <mergeCell ref="I110:N110"/>
    <mergeCell ref="O110:Q110"/>
    <mergeCell ref="R110:T110"/>
    <mergeCell ref="U110:V110"/>
    <mergeCell ref="C107:H107"/>
    <mergeCell ref="I107:N107"/>
    <mergeCell ref="O107:Q107"/>
    <mergeCell ref="R107:T107"/>
    <mergeCell ref="U107:V107"/>
    <mergeCell ref="C108:H108"/>
    <mergeCell ref="I108:N108"/>
    <mergeCell ref="O108:Q108"/>
    <mergeCell ref="R108:T108"/>
    <mergeCell ref="U108:V108"/>
    <mergeCell ref="B39:H39"/>
    <mergeCell ref="I39:N39"/>
    <mergeCell ref="C116:AC116"/>
    <mergeCell ref="I120:AC120"/>
    <mergeCell ref="I121:AC121"/>
    <mergeCell ref="I122:AC122"/>
    <mergeCell ref="I123:AC123"/>
    <mergeCell ref="I124:AC124"/>
    <mergeCell ref="AB109:AC109"/>
    <mergeCell ref="AB110:AC110"/>
    <mergeCell ref="AB107:AC107"/>
    <mergeCell ref="AB108:AC108"/>
    <mergeCell ref="C105:H105"/>
    <mergeCell ref="I105:N105"/>
    <mergeCell ref="O105:Q105"/>
    <mergeCell ref="R105:T105"/>
    <mergeCell ref="U105:V105"/>
    <mergeCell ref="AB105:AC105"/>
    <mergeCell ref="C106:H106"/>
    <mergeCell ref="I106:N106"/>
    <mergeCell ref="O106:Q106"/>
    <mergeCell ref="R106:T106"/>
    <mergeCell ref="U106:V106"/>
    <mergeCell ref="AB106:AC106"/>
    <mergeCell ref="Z34:AE36"/>
    <mergeCell ref="I30:K30"/>
    <mergeCell ref="L30:N30"/>
    <mergeCell ref="O30:Q30"/>
    <mergeCell ref="S30:V30"/>
    <mergeCell ref="Z30:AE30"/>
    <mergeCell ref="R31:R36"/>
    <mergeCell ref="I26:K26"/>
    <mergeCell ref="L26:N26"/>
    <mergeCell ref="O26:Q26"/>
    <mergeCell ref="S26:V26"/>
    <mergeCell ref="Z26:AE26"/>
    <mergeCell ref="I27:K27"/>
    <mergeCell ref="L27:N27"/>
    <mergeCell ref="O27:Q27"/>
    <mergeCell ref="S27:V27"/>
    <mergeCell ref="Z27:AE27"/>
    <mergeCell ref="AI11:AO11"/>
    <mergeCell ref="AP11:BM11"/>
    <mergeCell ref="AI12:AO13"/>
    <mergeCell ref="AP12:AR12"/>
    <mergeCell ref="AS12:AT12"/>
    <mergeCell ref="AV12:AY12"/>
    <mergeCell ref="BC12:BI13"/>
    <mergeCell ref="BJ12:BL13"/>
    <mergeCell ref="BM12:BM13"/>
    <mergeCell ref="AP13:AR13"/>
    <mergeCell ref="AS13:AT13"/>
    <mergeCell ref="AV13:AY13"/>
    <mergeCell ref="AZ13:BA13"/>
    <mergeCell ref="BC14:BI14"/>
    <mergeCell ref="BJ14:BL14"/>
    <mergeCell ref="AI15:AO15"/>
    <mergeCell ref="AP15:AU15"/>
    <mergeCell ref="AV15:AX17"/>
    <mergeCell ref="AZ15:BA15"/>
    <mergeCell ref="BC15:BI15"/>
    <mergeCell ref="BJ15:BL15"/>
    <mergeCell ref="AI16:AO17"/>
    <mergeCell ref="AP16:AU17"/>
    <mergeCell ref="AZ16:BA16"/>
    <mergeCell ref="BC16:BI16"/>
    <mergeCell ref="BJ16:BL16"/>
    <mergeCell ref="AZ17:BA17"/>
    <mergeCell ref="BC17:BI17"/>
    <mergeCell ref="BJ17:BL17"/>
    <mergeCell ref="AI14:AO14"/>
    <mergeCell ref="AP14:AU14"/>
    <mergeCell ref="AV14:AY14"/>
    <mergeCell ref="AZ14:BA14"/>
    <mergeCell ref="AI18:AO19"/>
    <mergeCell ref="AP18:AU19"/>
    <mergeCell ref="AV18:AY19"/>
    <mergeCell ref="AZ18:BA19"/>
    <mergeCell ref="BB18:BB19"/>
    <mergeCell ref="BC18:BI19"/>
    <mergeCell ref="BJ18:BL19"/>
    <mergeCell ref="BM18:BM19"/>
    <mergeCell ref="AI20:AO30"/>
    <mergeCell ref="AP20:AR20"/>
    <mergeCell ref="AS20:AU20"/>
    <mergeCell ref="AV20:AY20"/>
    <mergeCell ref="AZ20:BF20"/>
    <mergeCell ref="BG20:BM20"/>
    <mergeCell ref="AP21:AR21"/>
    <mergeCell ref="AS21:AU21"/>
    <mergeCell ref="AV21:AX21"/>
    <mergeCell ref="AZ21:BC21"/>
    <mergeCell ref="BG21:BL21"/>
    <mergeCell ref="AP22:AR22"/>
    <mergeCell ref="AS22:AU22"/>
    <mergeCell ref="AV22:AX22"/>
    <mergeCell ref="AZ22:BC22"/>
    <mergeCell ref="BG22:BL22"/>
    <mergeCell ref="AJ92:AJ93"/>
    <mergeCell ref="AP92:BJ92"/>
    <mergeCell ref="AP93:BJ93"/>
    <mergeCell ref="AJ94:AJ95"/>
    <mergeCell ref="AP94:BJ94"/>
    <mergeCell ref="AP95:BJ95"/>
    <mergeCell ref="AJ98:AO98"/>
    <mergeCell ref="AP98:AU98"/>
    <mergeCell ref="AV98:AX98"/>
    <mergeCell ref="AY98:BA98"/>
    <mergeCell ref="BB98:BC98"/>
    <mergeCell ref="BI98:BJ98"/>
    <mergeCell ref="AP121:BJ121"/>
    <mergeCell ref="AP122:BJ122"/>
    <mergeCell ref="AP123:BJ123"/>
    <mergeCell ref="AP124:BJ124"/>
    <mergeCell ref="AZ129:BB129"/>
    <mergeCell ref="BI109:BJ109"/>
    <mergeCell ref="AJ110:AO110"/>
    <mergeCell ref="AP110:AU110"/>
    <mergeCell ref="AV110:AX110"/>
    <mergeCell ref="AY110:BA110"/>
    <mergeCell ref="BB110:BC110"/>
    <mergeCell ref="BI110:BJ110"/>
    <mergeCell ref="AJ116:BJ116"/>
    <mergeCell ref="AP120:BJ120"/>
    <mergeCell ref="AJ109:AO109"/>
    <mergeCell ref="AP109:AU109"/>
    <mergeCell ref="AV109:AX109"/>
    <mergeCell ref="AY109:BA109"/>
    <mergeCell ref="BB109:BC109"/>
  </mergeCells>
  <phoneticPr fontId="91"/>
  <conditionalFormatting sqref="AD39:AE39">
    <cfRule type="cellIs" dxfId="3" priority="1" operator="lessThanOrEqual">
      <formula>3.99</formula>
    </cfRule>
    <cfRule type="cellIs" dxfId="2" priority="2" operator="lessThanOrEqual">
      <formula>3.99</formula>
    </cfRule>
  </conditionalFormatting>
  <dataValidations count="41">
    <dataValidation type="list" allowBlank="1" showInputMessage="1" showErrorMessage="1" error="リストから選択してください" sqref="I15:J15 AP15:AQ15">
      <formula1>"木造（軸組構法）,木造（枠組壁工法）,鉄骨造,鉄筋コンクリート造,ＣＬＴ（直交集成板）工法,その他"</formula1>
    </dataValidation>
    <dataValidation allowBlank="1" showInputMessage="1" showErrorMessage="1" prompt="特別区名又は市町村名を記入する_x000a_政令市の場合は市名のみ記入（区名以降を次のセルに記入）_x000a_町村の場合は郡名+町村名を記入" sqref="X8:AE8 U8:V8 BE8:BL8 BB8:BC8"/>
    <dataValidation type="list" allowBlank="1" showInputMessage="1" showErrorMessage="1" error="リストから選択してください" sqref="R99:AC110 AY99:BJ110">
      <formula1>"あり,なし"</formula1>
    </dataValidation>
    <dataValidation allowBlank="1" showInputMessage="1" showErrorMessage="1" error="リストから選択してください" prompt="リストから選択してください" sqref="Q43:Q45 T43:U45 AX43:AX45 BA43:BB45"/>
    <dataValidation allowBlank="1" showInputMessage="1" showErrorMessage="1" sqref="I10:J10 O54:Q55 M12 R12:S12 I20:L20 N20 V42:AA42 AD42 R54:U54 R55:T55 R63:AA63 C76:AC76 C80:AC80 C116:AC116 C124:H124 R13:R14 AC18:AD19 AE21:AF30 V54:AA55 R71:AC72 AY71:BJ72 AP10:AQ10 AV54:AX55 AT12 AY12:AZ12 AP20:AS20 AU20 BC42:BH42 BK42 AY54:BB54 AY55:BA55 AY63:BH63 AJ76:BJ76 AJ80:BJ80 AJ116:BJ116 AJ124:AO124 AY13:AY14 BJ18:BK19 AP16:AU17 BL21:BM30 BC54:BH55"/>
    <dataValidation type="list" allowBlank="1" showInputMessage="1" showErrorMessage="1" errorTitle="注意！" error="リストから選択してください" sqref="M13 L12:L13 AT13 AS12:AS13">
      <formula1>"1,2,3,4,5,,6,7,8,9,10"</formula1>
    </dataValidation>
    <dataValidation type="whole" operator="lessThanOrEqual" allowBlank="1" showInputMessage="1" showErrorMessage="1" error="7桁の数字のみ半角で入力してください" prompt="7桁の数字のみ半角で入力してください" sqref="L8:M8 AS8:AT8">
      <formula1>9999999</formula1>
    </dataValidation>
    <dataValidation allowBlank="1" showInputMessage="1" showErrorMessage="1" prompt="記入例「2020/1/10」と入力すると「2020年1月10日」と表示" sqref="O64:AA65 R60:AA62 O60:Q63 AV64:BH65 AY60:BH62 AV60:AX63"/>
    <dataValidation type="list" allowBlank="1" showInputMessage="1" showErrorMessage="1" error="リストから選択してください" prompt="リストから選択してください" sqref="I14:N14 AP14:AU14">
      <formula1>"『ＺＥＨ－Ｍ』,Ｎｅａｒｌｙ ＺＥＨ－Ｍ,ＺＥＨ－Ｍ Ｒｅａｄｙ"</formula1>
    </dataValidation>
    <dataValidation type="list" allowBlank="1" showInputMessage="1" showErrorMessage="1" error="リストから選択してください" sqref="C90:H90 C92:H92 C94:H94 C120:H123 C70:H72 AJ90:AO90 AJ92:AO92 AJ94:AO94 AJ120:AO123 AJ70:AO72">
      <formula1>"1"</formula1>
    </dataValidation>
    <dataValidation type="list" allowBlank="1" showInputMessage="1" showErrorMessage="1" sqref="AC14 AF14 BJ14 BM14">
      <formula1>"無,有(抵当権),有(根抵当権)"</formula1>
    </dataValidation>
    <dataValidation allowBlank="1" showInputMessage="1" showErrorMessage="1" errorTitle="注意！" sqref="O20:S20 U20:Y20 AA20 AV20:AZ20 BB20:BF20 BH20"/>
    <dataValidation allowBlank="1" showInputMessage="1" showErrorMessage="1" errorTitle="注意！" error="半角の数字で入力してください。" prompt="半角の数字で入力してください" sqref="Z20 BG20"/>
    <dataValidation allowBlank="1" showInputMessage="1" showErrorMessage="1" error="リストから選択してください" sqref="O42:Q42 AV42:AX42"/>
    <dataValidation type="list" allowBlank="1" showInputMessage="1" showErrorMessage="1" errorTitle="注意" error="リストから選択してください" sqref="I18:N19 AP18:AU19">
      <formula1>"1,2,3,4,5,6,7,8"</formula1>
    </dataValidation>
    <dataValidation type="decimal" operator="greaterThanOrEqual" allowBlank="1" showInputMessage="1" showErrorMessage="1" error="半角の数字で入力してください" prompt="半角の数字で入力してください" sqref="T42 BA42">
      <formula1>1</formula1>
    </dataValidation>
    <dataValidation type="list" allowBlank="1" showInputMessage="1" showErrorMessage="1" error="リストから選択してください" sqref="O99:Q110 AV99:AX110">
      <formula1>"５０％以上の住戸に掲載,５０％未満の住戸に掲載,掲載予定なし"</formula1>
    </dataValidation>
    <dataValidation type="list" allowBlank="1" showInputMessage="1" showErrorMessage="1" error="リストから選択してください" sqref="O50:T50 AV50:BA50">
      <formula1>"単年度,2年度,3年度"</formula1>
    </dataValidation>
    <dataValidation type="date" allowBlank="1" showInputMessage="1" showErrorMessage="1" sqref="R59:T59 AY59:BA59">
      <formula1>43191</formula1>
      <formula2>43524</formula2>
    </dataValidation>
    <dataValidation type="list" allowBlank="1" showInputMessage="1" showErrorMessage="1" errorTitle="注意！" error="リストから選択してください" sqref="I21:I30 AP21:AP30">
      <formula1>"地上,地下"</formula1>
    </dataValidation>
    <dataValidation type="whole" operator="greaterThanOrEqual" allowBlank="1" showInputMessage="1" showErrorMessage="1" errorTitle="注意！" error="半角の数字で入力してください。" prompt="半角の数字で入力してください" sqref="S15:S17 AZ15:AZ17">
      <formula1>0</formula1>
    </dataValidation>
    <dataValidation type="decimal" operator="greaterThanOrEqual" allowBlank="1" showInputMessage="1" showErrorMessage="1" sqref="S21:S30 U21:U30 AZ21:AZ30 BB21:BB30">
      <formula1>0</formula1>
    </dataValidation>
    <dataValidation type="decimal" operator="greaterThanOrEqual" allowBlank="1" showInputMessage="1" showErrorMessage="1" error="半角数字で入力してください" prompt="建物全体の床面積を半角数字で入力してください" sqref="AC12:AC13 BJ12:BJ13">
      <formula1>0.001</formula1>
    </dataValidation>
    <dataValidation type="list" allowBlank="1" showInputMessage="1" showErrorMessage="1" errorTitle="注意！" error="リストから選択してください" sqref="L21:M30 AS21:AT30">
      <formula1>"1,2,3,4,5,6,7,8,9,10"</formula1>
    </dataValidation>
    <dataValidation type="decimal" operator="greaterThanOrEqual" allowBlank="1" showInputMessage="1" showErrorMessage="1" error="半角の数字で入力してください" prompt="半角の数字で入力してください" sqref="AC15:AD17 BJ15:BK17">
      <formula1>0</formula1>
    </dataValidation>
    <dataValidation allowBlank="1" showInputMessage="1" showErrorMessage="1" error="半角数字で入力してください" prompt="半角数字で入力してください" sqref="V43:AA45 Z31:AE36 BC43:BH45 BG31:BL36"/>
    <dataValidation type="decimal" operator="greaterThanOrEqual" allowBlank="1" showInputMessage="1" showErrorMessage="1" errorTitle="注意！" error="半角の数字で入力してください。" prompt="半角の数字で入力してください" sqref="O21:Q30 AV21:AX30">
      <formula1>0.001</formula1>
    </dataValidation>
    <dataValidation type="list" allowBlank="1" showInputMessage="1" showErrorMessage="1" error="リストから選択してください" sqref="P8:R8">
      <formula1>都道府県の表</formula1>
    </dataValidation>
    <dataValidation allowBlank="1" showInputMessage="1" showErrorMessage="1" prompt="建物の構造がその他の場合に記載してください" sqref="I16:N17"/>
    <dataValidation allowBlank="1" showInputMessage="1" showErrorMessage="1" prompt="総蓄電容量が1戸あたり4ｋWｈ以上となること" sqref="O39:Q39"/>
    <dataValidation allowBlank="1" showInputMessage="1" showErrorMessage="1" prompt="蓄電池の供給住戸数を入力してください" sqref="V39:X39"/>
    <dataValidation allowBlank="1" showInputMessage="1" showErrorMessage="1" prompt="停電自立型燃料電池の供給住戸数を入力してください" sqref="L40:M40"/>
    <dataValidation allowBlank="1" showInputMessage="1" showErrorMessage="1" prompt="・仮称の場合は「（仮）○○住宅」などと記入してください。_x000a_・同じ申請者が複数の申請を行う場合は、案件を識別できるように_x000a_異なる名称をつけてください。_x000a_・完了実績報告提出時は、事業完了時の名称に修正してください。" sqref="I11:AF11"/>
    <dataValidation allowBlank="1" showInputMessage="1" showErrorMessage="1" prompt="本事業の対象は、住宅用途部分の占める面積が_x000a_半分以上の階層が1~5層の集合住宅です。" sqref="S13:T13"/>
    <dataValidation allowBlank="1" showInputMessage="1" showErrorMessage="1" prompt="住所のうち、市区町村よりうしろの部分のみ入力してください。" sqref="L9"/>
    <dataValidation allowBlank="1" showInputMessage="1" showErrorMessage="1" prompt="・住所のうち、市区町村よりうしろの部分のみ入力してください。_x000a_・完了実績報告書提出時は、全部事項証明書(登記簿)に記載_x000a_されている地番と一致するか確認してください。_x000a_" sqref="L10:AF10"/>
    <dataValidation allowBlank="1" showErrorMessage="1" sqref="AS9:BM10"/>
    <dataValidation type="list" allowBlank="1" showInputMessage="1" showErrorMessage="1" sqref="AT37:AU38 AZ37:BA38 BI37:BJ38">
      <formula1>"1,2,3,4,5,6,7,8,9,10,"</formula1>
    </dataValidation>
    <dataValidation type="decimal" operator="greaterThanOrEqual" allowBlank="1" showInputMessage="1" showErrorMessage="1" error="半角数字で入力してください" prompt="半角数字で入力してください" sqref="BA18:BA19">
      <formula1>0</formula1>
    </dataValidation>
    <dataValidation type="list" allowBlank="1" showInputMessage="1" showErrorMessage="1" error="リストから選択してください" sqref="AW8">
      <formula1>都道府県名</formula1>
    </dataValidation>
    <dataValidation allowBlank="1" showInputMessage="1" showErrorMessage="1" prompt="仮称の場合は「（仮）○○住宅」などと記入してください" sqref="AP11:BL11"/>
  </dataValidations>
  <printOptions horizontalCentered="1"/>
  <pageMargins left="0.70866141732283505" right="0.70866141732283505" top="0.74803149606299202" bottom="0.74803149606299202" header="0.31496062992126" footer="0.31496062992126"/>
  <pageSetup paperSize="9" scale="5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F110"/>
  <sheetViews>
    <sheetView showGridLines="0" view="pageBreakPreview" zoomScale="70" zoomScaleNormal="100" zoomScaleSheetLayoutView="70" workbookViewId="0">
      <selection activeCell="F9" sqref="F9:O9"/>
    </sheetView>
  </sheetViews>
  <sheetFormatPr defaultColWidth="9" defaultRowHeight="13.2"/>
  <cols>
    <col min="1" max="1" width="1.33203125" style="442" customWidth="1"/>
    <col min="2" max="2" width="1.6640625" style="442" customWidth="1"/>
    <col min="3" max="6" width="9" style="442" customWidth="1"/>
    <col min="7" max="7" width="9.6640625" style="442" customWidth="1"/>
    <col min="8" max="8" width="9" style="442" customWidth="1"/>
    <col min="9" max="10" width="9.6640625" style="442" customWidth="1"/>
    <col min="11" max="15" width="9" style="442" customWidth="1"/>
    <col min="16" max="16" width="3.6640625" style="442" customWidth="1"/>
    <col min="17" max="17" width="9" style="442"/>
    <col min="18" max="18" width="1.6640625" style="442" customWidth="1"/>
    <col min="19" max="22" width="9" style="442" customWidth="1"/>
    <col min="23" max="23" width="9.6640625" style="442" customWidth="1"/>
    <col min="24" max="24" width="9" style="442" customWidth="1"/>
    <col min="25" max="26" width="9.6640625" style="442" customWidth="1"/>
    <col min="27" max="31" width="9" style="442" customWidth="1"/>
    <col min="32" max="32" width="3.6640625" style="442" customWidth="1"/>
    <col min="33" max="16384" width="9" style="442"/>
  </cols>
  <sheetData>
    <row r="1" spans="1:32" ht="15" customHeight="1" thickBot="1">
      <c r="A1" s="443" t="s">
        <v>147</v>
      </c>
      <c r="C1" s="444" t="s">
        <v>148</v>
      </c>
      <c r="L1" s="489" t="s">
        <v>3</v>
      </c>
      <c r="M1" s="1361">
        <f>'別紙1-1 '!L9</f>
        <v>0</v>
      </c>
      <c r="N1" s="1362"/>
      <c r="O1" s="490"/>
      <c r="S1" s="444" t="s">
        <v>148</v>
      </c>
      <c r="AB1" s="489" t="s">
        <v>3</v>
      </c>
      <c r="AC1" s="1346" t="e">
        <f>#REF!</f>
        <v>#REF!</v>
      </c>
      <c r="AD1" s="1347"/>
      <c r="AE1" s="490"/>
    </row>
    <row r="2" spans="1:32" ht="15" customHeight="1">
      <c r="L2" s="1363" t="str">
        <f>'別紙1-1 '!K10</f>
        <v/>
      </c>
      <c r="M2" s="1363"/>
      <c r="N2" s="1363"/>
      <c r="O2" s="1363"/>
      <c r="AB2" s="1348" t="e">
        <f>#REF!</f>
        <v>#REF!</v>
      </c>
      <c r="AC2" s="1348"/>
      <c r="AD2" s="1348"/>
      <c r="AE2" s="1348"/>
    </row>
    <row r="3" spans="1:32" ht="15" customHeight="1">
      <c r="C3" s="717" t="s">
        <v>4</v>
      </c>
      <c r="D3" s="446"/>
      <c r="E3" s="446"/>
      <c r="F3" s="446"/>
      <c r="H3" s="718" t="str">
        <f>'別紙1-1 '!J13</f>
        <v>1-1で文書の種類を選んでください</v>
      </c>
      <c r="J3" s="491"/>
      <c r="K3" s="492"/>
      <c r="L3" s="1364">
        <f>'別紙1-1 '!K11</f>
        <v>0</v>
      </c>
      <c r="M3" s="1364"/>
      <c r="N3" s="1364"/>
      <c r="O3" s="1364"/>
      <c r="S3" s="445" t="s">
        <v>4</v>
      </c>
      <c r="T3" s="446"/>
      <c r="U3" s="446"/>
      <c r="V3" s="446"/>
      <c r="Y3" s="760" t="e">
        <f>#REF!</f>
        <v>#REF!</v>
      </c>
      <c r="Z3" s="491"/>
      <c r="AA3" s="492"/>
      <c r="AB3" s="1349" t="e">
        <f>#REF!</f>
        <v>#REF!</v>
      </c>
      <c r="AC3" s="1349"/>
      <c r="AD3" s="1349"/>
      <c r="AE3" s="1349"/>
    </row>
    <row r="4" spans="1:32" s="438" customFormat="1" ht="12.9" customHeight="1">
      <c r="C4" s="447"/>
      <c r="E4" s="447"/>
      <c r="F4" s="447"/>
      <c r="G4" s="447"/>
      <c r="H4" s="447"/>
      <c r="I4" s="447"/>
      <c r="J4" s="447"/>
      <c r="K4" s="493"/>
      <c r="L4" s="494"/>
      <c r="M4" s="494"/>
      <c r="N4" s="494"/>
      <c r="O4" s="494"/>
      <c r="S4" s="447"/>
      <c r="U4" s="447"/>
      <c r="V4" s="447"/>
      <c r="W4" s="447"/>
      <c r="X4" s="447"/>
      <c r="Y4" s="447"/>
      <c r="Z4" s="447"/>
      <c r="AA4" s="493"/>
      <c r="AB4" s="494"/>
      <c r="AC4" s="494"/>
      <c r="AD4" s="494"/>
      <c r="AE4" s="494"/>
    </row>
    <row r="5" spans="1:32" s="439" customFormat="1" ht="12.9" customHeight="1">
      <c r="A5" s="448"/>
      <c r="B5" s="448"/>
      <c r="C5" s="449"/>
      <c r="D5" s="450"/>
      <c r="F5" s="449"/>
      <c r="G5" s="449"/>
      <c r="H5" s="449"/>
      <c r="I5" s="449"/>
      <c r="J5" s="495"/>
      <c r="K5" s="496"/>
      <c r="L5" s="497"/>
      <c r="M5" s="497"/>
      <c r="N5" s="497"/>
      <c r="O5" s="492"/>
      <c r="P5" s="448"/>
      <c r="R5" s="448"/>
      <c r="S5" s="449"/>
      <c r="T5" s="450"/>
      <c r="V5" s="449"/>
      <c r="W5" s="449"/>
      <c r="X5" s="449"/>
      <c r="Y5" s="449"/>
      <c r="Z5" s="495"/>
      <c r="AA5" s="496"/>
      <c r="AB5" s="497"/>
      <c r="AC5" s="497"/>
      <c r="AD5" s="497"/>
      <c r="AE5" s="492"/>
      <c r="AF5" s="448"/>
    </row>
    <row r="6" spans="1:32" ht="15" customHeight="1" thickBot="1">
      <c r="C6" s="451" t="s">
        <v>121</v>
      </c>
      <c r="S6" s="451" t="s">
        <v>121</v>
      </c>
    </row>
    <row r="7" spans="1:32">
      <c r="B7" s="452"/>
      <c r="C7" s="453" t="s">
        <v>149</v>
      </c>
      <c r="D7" s="454"/>
      <c r="E7" s="454"/>
      <c r="F7" s="454"/>
      <c r="G7" s="454"/>
      <c r="H7" s="454"/>
      <c r="I7" s="454"/>
      <c r="J7" s="454"/>
      <c r="K7" s="454"/>
      <c r="L7" s="454"/>
      <c r="M7" s="454"/>
      <c r="N7" s="454"/>
      <c r="O7" s="454"/>
      <c r="P7" s="498"/>
      <c r="R7" s="452"/>
      <c r="S7" s="453" t="s">
        <v>149</v>
      </c>
      <c r="T7" s="454"/>
      <c r="U7" s="454"/>
      <c r="V7" s="454"/>
      <c r="W7" s="454"/>
      <c r="X7" s="454"/>
      <c r="Y7" s="454"/>
      <c r="Z7" s="454"/>
      <c r="AA7" s="454"/>
      <c r="AB7" s="454"/>
      <c r="AC7" s="454"/>
      <c r="AD7" s="454"/>
      <c r="AE7" s="454"/>
      <c r="AF7" s="498"/>
    </row>
    <row r="8" spans="1:32" ht="17.25" customHeight="1">
      <c r="B8" s="455"/>
      <c r="C8" s="1350" t="s">
        <v>712</v>
      </c>
      <c r="D8" s="1350"/>
      <c r="E8" s="1350"/>
      <c r="F8" s="1350"/>
      <c r="G8" s="1350"/>
      <c r="H8" s="1350"/>
      <c r="I8" s="1350"/>
      <c r="J8" s="1350"/>
      <c r="K8" s="1350"/>
      <c r="L8" s="1350"/>
      <c r="M8" s="1350"/>
      <c r="N8" s="1350"/>
      <c r="O8" s="1350"/>
      <c r="P8" s="499"/>
      <c r="R8" s="455"/>
      <c r="S8" s="1350" t="s">
        <v>123</v>
      </c>
      <c r="T8" s="1350"/>
      <c r="U8" s="1350"/>
      <c r="V8" s="1350"/>
      <c r="W8" s="1350"/>
      <c r="X8" s="1350"/>
      <c r="Y8" s="1350"/>
      <c r="Z8" s="1350"/>
      <c r="AA8" s="1350"/>
      <c r="AB8" s="1350"/>
      <c r="AC8" s="1350"/>
      <c r="AD8" s="1350"/>
      <c r="AE8" s="1350"/>
      <c r="AF8" s="499"/>
    </row>
    <row r="9" spans="1:32" ht="24" customHeight="1">
      <c r="B9" s="455"/>
      <c r="C9" s="1342" t="s">
        <v>150</v>
      </c>
      <c r="D9" s="1342"/>
      <c r="E9" s="1342"/>
      <c r="F9" s="1358"/>
      <c r="G9" s="1359"/>
      <c r="H9" s="1359"/>
      <c r="I9" s="1359"/>
      <c r="J9" s="1359"/>
      <c r="K9" s="1359"/>
      <c r="L9" s="1359"/>
      <c r="M9" s="1359"/>
      <c r="N9" s="1359"/>
      <c r="O9" s="1360"/>
      <c r="P9" s="499"/>
      <c r="R9" s="455"/>
      <c r="S9" s="1342" t="s">
        <v>150</v>
      </c>
      <c r="T9" s="1342"/>
      <c r="U9" s="1342"/>
      <c r="V9" s="1343"/>
      <c r="W9" s="1344"/>
      <c r="X9" s="1344"/>
      <c r="Y9" s="1344"/>
      <c r="Z9" s="1344"/>
      <c r="AA9" s="1344"/>
      <c r="AB9" s="1344"/>
      <c r="AC9" s="1344"/>
      <c r="AD9" s="1344"/>
      <c r="AE9" s="1345"/>
      <c r="AF9" s="499"/>
    </row>
    <row r="10" spans="1:32" ht="24" customHeight="1">
      <c r="B10" s="455"/>
      <c r="C10" s="1342" t="s">
        <v>151</v>
      </c>
      <c r="D10" s="1342"/>
      <c r="E10" s="1342"/>
      <c r="F10" s="1358"/>
      <c r="G10" s="1359"/>
      <c r="H10" s="1359"/>
      <c r="I10" s="1359"/>
      <c r="J10" s="1359"/>
      <c r="K10" s="1359"/>
      <c r="L10" s="1359"/>
      <c r="M10" s="1359"/>
      <c r="N10" s="1359"/>
      <c r="O10" s="1360"/>
      <c r="P10" s="499"/>
      <c r="R10" s="455"/>
      <c r="S10" s="1342" t="s">
        <v>151</v>
      </c>
      <c r="T10" s="1342"/>
      <c r="U10" s="1342"/>
      <c r="V10" s="1343"/>
      <c r="W10" s="1344"/>
      <c r="X10" s="1344"/>
      <c r="Y10" s="1344"/>
      <c r="Z10" s="1344"/>
      <c r="AA10" s="1344"/>
      <c r="AB10" s="1344"/>
      <c r="AC10" s="1344"/>
      <c r="AD10" s="1344"/>
      <c r="AE10" s="1345"/>
      <c r="AF10" s="499"/>
    </row>
    <row r="11" spans="1:32" ht="24" customHeight="1">
      <c r="B11" s="455"/>
      <c r="C11" s="1342" t="s">
        <v>151</v>
      </c>
      <c r="D11" s="1342"/>
      <c r="E11" s="1342"/>
      <c r="F11" s="1358"/>
      <c r="G11" s="1359"/>
      <c r="H11" s="1359"/>
      <c r="I11" s="1359"/>
      <c r="J11" s="1359"/>
      <c r="K11" s="1359"/>
      <c r="L11" s="1359"/>
      <c r="M11" s="1359"/>
      <c r="N11" s="1359"/>
      <c r="O11" s="1360"/>
      <c r="P11" s="499"/>
      <c r="R11" s="455"/>
      <c r="S11" s="1342" t="s">
        <v>151</v>
      </c>
      <c r="T11" s="1342"/>
      <c r="U11" s="1342"/>
      <c r="V11" s="1343"/>
      <c r="W11" s="1344"/>
      <c r="X11" s="1344"/>
      <c r="Y11" s="1344"/>
      <c r="Z11" s="1344"/>
      <c r="AA11" s="1344"/>
      <c r="AB11" s="1344"/>
      <c r="AC11" s="1344"/>
      <c r="AD11" s="1344"/>
      <c r="AE11" s="1345"/>
      <c r="AF11" s="499"/>
    </row>
    <row r="12" spans="1:32" ht="13.8" thickBot="1">
      <c r="B12" s="456"/>
      <c r="C12" s="457"/>
      <c r="D12" s="458"/>
      <c r="E12" s="459"/>
      <c r="F12" s="459"/>
      <c r="G12" s="459"/>
      <c r="H12" s="459"/>
      <c r="I12" s="459"/>
      <c r="J12" s="459"/>
      <c r="K12" s="459"/>
      <c r="L12" s="459"/>
      <c r="M12" s="459"/>
      <c r="N12" s="459"/>
      <c r="O12" s="459"/>
      <c r="P12" s="500"/>
      <c r="R12" s="456"/>
      <c r="S12" s="457"/>
      <c r="T12" s="458"/>
      <c r="U12" s="459"/>
      <c r="V12" s="459"/>
      <c r="W12" s="459"/>
      <c r="X12" s="459"/>
      <c r="Y12" s="459"/>
      <c r="Z12" s="459"/>
      <c r="AA12" s="459"/>
      <c r="AB12" s="459"/>
      <c r="AC12" s="459"/>
      <c r="AD12" s="459"/>
      <c r="AE12" s="459"/>
      <c r="AF12" s="500"/>
    </row>
    <row r="13" spans="1:32" hidden="1">
      <c r="B13" s="455"/>
      <c r="C13" s="441" t="s">
        <v>125</v>
      </c>
      <c r="D13" s="441"/>
      <c r="E13" s="441"/>
      <c r="F13" s="441"/>
      <c r="G13" s="441"/>
      <c r="H13" s="441"/>
      <c r="I13" s="441"/>
      <c r="J13" s="441"/>
      <c r="K13" s="441"/>
      <c r="L13" s="441"/>
      <c r="M13" s="441"/>
      <c r="N13" s="441"/>
      <c r="O13" s="441"/>
      <c r="P13" s="499"/>
      <c r="R13" s="455"/>
      <c r="S13" s="441" t="s">
        <v>125</v>
      </c>
      <c r="T13" s="441"/>
      <c r="U13" s="441"/>
      <c r="V13" s="441"/>
      <c r="W13" s="441"/>
      <c r="X13" s="441"/>
      <c r="Y13" s="441"/>
      <c r="Z13" s="441"/>
      <c r="AA13" s="441"/>
      <c r="AB13" s="441"/>
      <c r="AC13" s="441"/>
      <c r="AD13" s="441"/>
      <c r="AE13" s="441"/>
      <c r="AF13" s="499"/>
    </row>
    <row r="14" spans="1:32" hidden="1">
      <c r="B14" s="455"/>
      <c r="C14" s="460" t="s">
        <v>126</v>
      </c>
      <c r="D14" s="441"/>
      <c r="E14" s="441"/>
      <c r="F14" s="441"/>
      <c r="G14" s="441"/>
      <c r="H14" s="441"/>
      <c r="I14" s="441"/>
      <c r="J14" s="441"/>
      <c r="K14" s="441"/>
      <c r="L14" s="441"/>
      <c r="M14" s="441"/>
      <c r="N14" s="441"/>
      <c r="O14" s="441"/>
      <c r="P14" s="499"/>
      <c r="R14" s="455"/>
      <c r="S14" s="460" t="s">
        <v>126</v>
      </c>
      <c r="T14" s="441"/>
      <c r="U14" s="441"/>
      <c r="V14" s="441"/>
      <c r="W14" s="441"/>
      <c r="X14" s="441"/>
      <c r="Y14" s="441"/>
      <c r="Z14" s="441"/>
      <c r="AA14" s="441"/>
      <c r="AB14" s="441"/>
      <c r="AC14" s="441"/>
      <c r="AD14" s="441"/>
      <c r="AE14" s="441"/>
      <c r="AF14" s="499"/>
    </row>
    <row r="15" spans="1:32" ht="69.75" hidden="1" customHeight="1">
      <c r="B15" s="455"/>
      <c r="C15" s="1324"/>
      <c r="D15" s="1325"/>
      <c r="E15" s="1325"/>
      <c r="F15" s="1325"/>
      <c r="G15" s="1325"/>
      <c r="H15" s="1325"/>
      <c r="I15" s="1325"/>
      <c r="J15" s="1325"/>
      <c r="K15" s="1325"/>
      <c r="L15" s="1325"/>
      <c r="M15" s="1325"/>
      <c r="N15" s="1325"/>
      <c r="O15" s="1326"/>
      <c r="P15" s="499"/>
      <c r="R15" s="455"/>
      <c r="S15" s="1324"/>
      <c r="T15" s="1325"/>
      <c r="U15" s="1325"/>
      <c r="V15" s="1325"/>
      <c r="W15" s="1325"/>
      <c r="X15" s="1325"/>
      <c r="Y15" s="1325"/>
      <c r="Z15" s="1325"/>
      <c r="AA15" s="1325"/>
      <c r="AB15" s="1325"/>
      <c r="AC15" s="1325"/>
      <c r="AD15" s="1325"/>
      <c r="AE15" s="1326"/>
      <c r="AF15" s="499"/>
    </row>
    <row r="16" spans="1:32" hidden="1">
      <c r="B16" s="455"/>
      <c r="C16" s="461" t="s">
        <v>127</v>
      </c>
      <c r="D16" s="441"/>
      <c r="E16" s="441"/>
      <c r="F16" s="441"/>
      <c r="G16" s="441"/>
      <c r="H16" s="441"/>
      <c r="I16" s="441"/>
      <c r="J16" s="441"/>
      <c r="K16" s="441"/>
      <c r="L16" s="441"/>
      <c r="M16" s="441"/>
      <c r="N16" s="441"/>
      <c r="O16" s="441"/>
      <c r="P16" s="499"/>
      <c r="R16" s="455"/>
      <c r="S16" s="461" t="s">
        <v>127</v>
      </c>
      <c r="T16" s="441"/>
      <c r="U16" s="441"/>
      <c r="V16" s="441"/>
      <c r="W16" s="441"/>
      <c r="X16" s="441"/>
      <c r="Y16" s="441"/>
      <c r="Z16" s="441"/>
      <c r="AA16" s="441"/>
      <c r="AB16" s="441"/>
      <c r="AC16" s="441"/>
      <c r="AD16" s="441"/>
      <c r="AE16" s="441"/>
      <c r="AF16" s="499"/>
    </row>
    <row r="17" spans="2:32" hidden="1">
      <c r="B17" s="455"/>
      <c r="C17" s="460" t="s">
        <v>128</v>
      </c>
      <c r="D17" s="441"/>
      <c r="E17" s="441"/>
      <c r="F17" s="441"/>
      <c r="G17" s="441"/>
      <c r="H17" s="441"/>
      <c r="I17" s="441"/>
      <c r="J17" s="441"/>
      <c r="K17" s="441"/>
      <c r="L17" s="441"/>
      <c r="M17" s="441"/>
      <c r="N17" s="441"/>
      <c r="O17" s="441"/>
      <c r="P17" s="499"/>
      <c r="R17" s="455"/>
      <c r="S17" s="460" t="s">
        <v>128</v>
      </c>
      <c r="T17" s="441"/>
      <c r="U17" s="441"/>
      <c r="V17" s="441"/>
      <c r="W17" s="441"/>
      <c r="X17" s="441"/>
      <c r="Y17" s="441"/>
      <c r="Z17" s="441"/>
      <c r="AA17" s="441"/>
      <c r="AB17" s="441"/>
      <c r="AC17" s="441"/>
      <c r="AD17" s="441"/>
      <c r="AE17" s="441"/>
      <c r="AF17" s="499"/>
    </row>
    <row r="18" spans="2:32" hidden="1">
      <c r="B18" s="455"/>
      <c r="C18" s="462" t="s">
        <v>129</v>
      </c>
      <c r="D18" s="441"/>
      <c r="E18" s="441"/>
      <c r="F18" s="441"/>
      <c r="G18" s="441"/>
      <c r="H18" s="441"/>
      <c r="I18" s="441"/>
      <c r="J18" s="441"/>
      <c r="K18" s="441"/>
      <c r="L18" s="441"/>
      <c r="M18" s="441"/>
      <c r="N18" s="441"/>
      <c r="O18" s="441"/>
      <c r="P18" s="499"/>
      <c r="R18" s="455"/>
      <c r="S18" s="462" t="s">
        <v>129</v>
      </c>
      <c r="T18" s="441"/>
      <c r="U18" s="441"/>
      <c r="V18" s="441"/>
      <c r="W18" s="441"/>
      <c r="X18" s="441"/>
      <c r="Y18" s="441"/>
      <c r="Z18" s="441"/>
      <c r="AA18" s="441"/>
      <c r="AB18" s="441"/>
      <c r="AC18" s="441"/>
      <c r="AD18" s="441"/>
      <c r="AE18" s="441"/>
      <c r="AF18" s="499"/>
    </row>
    <row r="19" spans="2:32" ht="69.75" hidden="1" customHeight="1">
      <c r="B19" s="455"/>
      <c r="C19" s="1339"/>
      <c r="D19" s="1340"/>
      <c r="E19" s="1340"/>
      <c r="F19" s="1340"/>
      <c r="G19" s="1340"/>
      <c r="H19" s="1340"/>
      <c r="I19" s="1340"/>
      <c r="J19" s="1340"/>
      <c r="K19" s="1340"/>
      <c r="L19" s="1340"/>
      <c r="M19" s="1340"/>
      <c r="N19" s="1340"/>
      <c r="O19" s="1341"/>
      <c r="P19" s="499"/>
      <c r="R19" s="455"/>
      <c r="S19" s="1339"/>
      <c r="T19" s="1340"/>
      <c r="U19" s="1340"/>
      <c r="V19" s="1340"/>
      <c r="W19" s="1340"/>
      <c r="X19" s="1340"/>
      <c r="Y19" s="1340"/>
      <c r="Z19" s="1340"/>
      <c r="AA19" s="1340"/>
      <c r="AB19" s="1340"/>
      <c r="AC19" s="1340"/>
      <c r="AD19" s="1340"/>
      <c r="AE19" s="1341"/>
      <c r="AF19" s="499"/>
    </row>
    <row r="20" spans="2:32" s="438" customFormat="1" ht="13.5" customHeight="1">
      <c r="B20" s="463"/>
      <c r="C20" s="464"/>
      <c r="D20" s="464"/>
      <c r="E20" s="464"/>
      <c r="F20" s="464"/>
      <c r="G20" s="464"/>
      <c r="H20" s="464"/>
      <c r="I20" s="464"/>
      <c r="J20" s="464"/>
      <c r="K20" s="464"/>
      <c r="L20" s="464"/>
      <c r="M20" s="464"/>
      <c r="N20" s="464"/>
      <c r="O20" s="464"/>
      <c r="P20" s="463"/>
      <c r="R20" s="463"/>
      <c r="S20" s="464"/>
      <c r="T20" s="464"/>
      <c r="U20" s="464"/>
      <c r="V20" s="464"/>
      <c r="W20" s="464"/>
      <c r="X20" s="464"/>
      <c r="Y20" s="464"/>
      <c r="Z20" s="464"/>
      <c r="AA20" s="464"/>
      <c r="AB20" s="464"/>
      <c r="AC20" s="464"/>
      <c r="AD20" s="464"/>
      <c r="AE20" s="464"/>
      <c r="AF20" s="463"/>
    </row>
    <row r="21" spans="2:32" ht="18.75" customHeight="1" thickBot="1">
      <c r="C21" s="465" t="s">
        <v>152</v>
      </c>
      <c r="D21" s="466"/>
      <c r="E21" s="466"/>
      <c r="F21" s="466"/>
      <c r="G21" s="466"/>
      <c r="H21" s="466"/>
      <c r="I21" s="466"/>
      <c r="J21" s="466"/>
      <c r="K21" s="466"/>
      <c r="L21" s="466"/>
      <c r="M21" s="466"/>
      <c r="N21" s="466"/>
      <c r="O21" s="441"/>
      <c r="P21" s="441"/>
      <c r="S21" s="465" t="s">
        <v>152</v>
      </c>
      <c r="T21" s="466"/>
      <c r="U21" s="466"/>
      <c r="V21" s="466"/>
      <c r="W21" s="466"/>
      <c r="X21" s="466"/>
      <c r="Y21" s="466"/>
      <c r="Z21" s="466"/>
      <c r="AA21" s="466"/>
      <c r="AB21" s="466"/>
      <c r="AC21" s="466"/>
      <c r="AD21" s="466"/>
      <c r="AE21" s="441"/>
      <c r="AF21" s="441"/>
    </row>
    <row r="22" spans="2:32">
      <c r="B22" s="452"/>
      <c r="C22" s="467" t="s">
        <v>153</v>
      </c>
      <c r="D22" s="468"/>
      <c r="E22" s="468"/>
      <c r="F22" s="468"/>
      <c r="G22" s="468"/>
      <c r="H22" s="468"/>
      <c r="I22" s="468"/>
      <c r="J22" s="468"/>
      <c r="K22" s="468"/>
      <c r="L22" s="468"/>
      <c r="M22" s="468"/>
      <c r="N22" s="468"/>
      <c r="O22" s="501"/>
      <c r="P22" s="498"/>
      <c r="R22" s="452"/>
      <c r="S22" s="467" t="s">
        <v>153</v>
      </c>
      <c r="T22" s="468"/>
      <c r="U22" s="468"/>
      <c r="V22" s="468"/>
      <c r="W22" s="468"/>
      <c r="X22" s="468"/>
      <c r="Y22" s="468"/>
      <c r="Z22" s="468"/>
      <c r="AA22" s="468"/>
      <c r="AB22" s="468"/>
      <c r="AC22" s="468"/>
      <c r="AD22" s="468"/>
      <c r="AE22" s="501"/>
      <c r="AF22" s="498"/>
    </row>
    <row r="23" spans="2:32">
      <c r="B23" s="455"/>
      <c r="C23" s="466" t="s">
        <v>154</v>
      </c>
      <c r="D23" s="469"/>
      <c r="E23" s="469"/>
      <c r="F23" s="469"/>
      <c r="G23" s="469"/>
      <c r="H23" s="469"/>
      <c r="I23" s="469"/>
      <c r="J23" s="469"/>
      <c r="K23" s="469"/>
      <c r="L23" s="469"/>
      <c r="M23" s="469"/>
      <c r="N23" s="469"/>
      <c r="O23" s="460"/>
      <c r="P23" s="499"/>
      <c r="R23" s="455"/>
      <c r="S23" s="466" t="s">
        <v>154</v>
      </c>
      <c r="T23" s="469"/>
      <c r="U23" s="469"/>
      <c r="V23" s="469"/>
      <c r="W23" s="469"/>
      <c r="X23" s="469"/>
      <c r="Y23" s="469"/>
      <c r="Z23" s="469"/>
      <c r="AA23" s="469"/>
      <c r="AB23" s="469"/>
      <c r="AC23" s="469"/>
      <c r="AD23" s="469"/>
      <c r="AE23" s="460"/>
      <c r="AF23" s="499"/>
    </row>
    <row r="24" spans="2:32" ht="15" customHeight="1">
      <c r="B24" s="455"/>
      <c r="C24" s="466" t="s">
        <v>132</v>
      </c>
      <c r="D24" s="469"/>
      <c r="E24" s="469"/>
      <c r="F24" s="469"/>
      <c r="G24" s="469"/>
      <c r="H24" s="469"/>
      <c r="I24" s="469"/>
      <c r="J24" s="469"/>
      <c r="K24" s="469"/>
      <c r="L24" s="469"/>
      <c r="M24" s="469"/>
      <c r="N24" s="469"/>
      <c r="O24" s="460"/>
      <c r="P24" s="499"/>
      <c r="R24" s="455"/>
      <c r="S24" s="466" t="s">
        <v>132</v>
      </c>
      <c r="T24" s="469"/>
      <c r="U24" s="469"/>
      <c r="V24" s="469"/>
      <c r="W24" s="469"/>
      <c r="X24" s="469"/>
      <c r="Y24" s="469"/>
      <c r="Z24" s="469"/>
      <c r="AA24" s="469"/>
      <c r="AB24" s="469"/>
      <c r="AC24" s="469"/>
      <c r="AD24" s="469"/>
      <c r="AE24" s="460"/>
      <c r="AF24" s="499"/>
    </row>
    <row r="25" spans="2:32">
      <c r="B25" s="455"/>
      <c r="C25" s="707" t="s">
        <v>713</v>
      </c>
      <c r="D25" s="469"/>
      <c r="E25" s="469"/>
      <c r="F25" s="469"/>
      <c r="G25" s="469"/>
      <c r="H25" s="469"/>
      <c r="I25" s="469"/>
      <c r="J25" s="469"/>
      <c r="K25" s="469"/>
      <c r="L25" s="469"/>
      <c r="M25" s="469"/>
      <c r="N25" s="469"/>
      <c r="O25" s="460"/>
      <c r="P25" s="499"/>
      <c r="R25" s="455"/>
      <c r="S25" s="466" t="s">
        <v>155</v>
      </c>
      <c r="T25" s="469"/>
      <c r="U25" s="469"/>
      <c r="V25" s="469"/>
      <c r="W25" s="469"/>
      <c r="X25" s="469"/>
      <c r="Y25" s="469"/>
      <c r="Z25" s="469"/>
      <c r="AA25" s="469"/>
      <c r="AB25" s="469"/>
      <c r="AC25" s="469"/>
      <c r="AD25" s="469"/>
      <c r="AE25" s="460"/>
      <c r="AF25" s="499"/>
    </row>
    <row r="26" spans="2:32" ht="24" customHeight="1">
      <c r="B26" s="455"/>
      <c r="C26" s="1331"/>
      <c r="D26" s="1337" t="s">
        <v>156</v>
      </c>
      <c r="E26" s="1337"/>
      <c r="F26" s="1337"/>
      <c r="G26" s="1337"/>
      <c r="H26" s="1337"/>
      <c r="I26" s="1337"/>
      <c r="J26" s="1337"/>
      <c r="K26" s="1337"/>
      <c r="L26" s="1337"/>
      <c r="M26" s="1337"/>
      <c r="N26" s="1337"/>
      <c r="O26" s="1338"/>
      <c r="P26" s="499"/>
      <c r="R26" s="455"/>
      <c r="S26" s="1331"/>
      <c r="T26" s="1337" t="s">
        <v>156</v>
      </c>
      <c r="U26" s="1337"/>
      <c r="V26" s="1337"/>
      <c r="W26" s="1337"/>
      <c r="X26" s="1337"/>
      <c r="Y26" s="1337"/>
      <c r="Z26" s="1337"/>
      <c r="AA26" s="1337"/>
      <c r="AB26" s="1337"/>
      <c r="AC26" s="1337"/>
      <c r="AD26" s="1337"/>
      <c r="AE26" s="1338"/>
      <c r="AF26" s="499"/>
    </row>
    <row r="27" spans="2:32" ht="26.1" customHeight="1">
      <c r="B27" s="455"/>
      <c r="C27" s="1331"/>
      <c r="D27" s="1334" t="s">
        <v>157</v>
      </c>
      <c r="E27" s="1334"/>
      <c r="F27" s="1353"/>
      <c r="G27" s="1353"/>
      <c r="H27" s="1353"/>
      <c r="I27" s="1353"/>
      <c r="J27" s="1353"/>
      <c r="K27" s="1353"/>
      <c r="L27" s="1353"/>
      <c r="M27" s="1353"/>
      <c r="N27" s="1353"/>
      <c r="O27" s="1354"/>
      <c r="P27" s="499"/>
      <c r="R27" s="455"/>
      <c r="S27" s="1331"/>
      <c r="T27" s="1334" t="s">
        <v>157</v>
      </c>
      <c r="U27" s="1334"/>
      <c r="V27" s="1335"/>
      <c r="W27" s="1335"/>
      <c r="X27" s="1335"/>
      <c r="Y27" s="1335"/>
      <c r="Z27" s="1335"/>
      <c r="AA27" s="1335"/>
      <c r="AB27" s="1335"/>
      <c r="AC27" s="1335"/>
      <c r="AD27" s="1335"/>
      <c r="AE27" s="1336"/>
      <c r="AF27" s="499"/>
    </row>
    <row r="28" spans="2:32" ht="24" customHeight="1">
      <c r="B28" s="455"/>
      <c r="C28" s="1331"/>
      <c r="D28" s="1332" t="s">
        <v>158</v>
      </c>
      <c r="E28" s="1332"/>
      <c r="F28" s="1332"/>
      <c r="G28" s="1332"/>
      <c r="H28" s="1332"/>
      <c r="I28" s="1332"/>
      <c r="J28" s="1332"/>
      <c r="K28" s="1332"/>
      <c r="L28" s="1332"/>
      <c r="M28" s="1332"/>
      <c r="N28" s="1332"/>
      <c r="O28" s="1333"/>
      <c r="P28" s="499"/>
      <c r="R28" s="455"/>
      <c r="S28" s="1331"/>
      <c r="T28" s="1332" t="s">
        <v>158</v>
      </c>
      <c r="U28" s="1332"/>
      <c r="V28" s="1332"/>
      <c r="W28" s="1332"/>
      <c r="X28" s="1332"/>
      <c r="Y28" s="1332"/>
      <c r="Z28" s="1332"/>
      <c r="AA28" s="1332"/>
      <c r="AB28" s="1332"/>
      <c r="AC28" s="1332"/>
      <c r="AD28" s="1332"/>
      <c r="AE28" s="1333"/>
      <c r="AF28" s="499"/>
    </row>
    <row r="29" spans="2:32" ht="24" customHeight="1">
      <c r="B29" s="455"/>
      <c r="C29" s="1331"/>
      <c r="D29" s="1334" t="s">
        <v>157</v>
      </c>
      <c r="E29" s="1334"/>
      <c r="F29" s="1353"/>
      <c r="G29" s="1353"/>
      <c r="H29" s="1353"/>
      <c r="I29" s="1353"/>
      <c r="J29" s="1353"/>
      <c r="K29" s="1353"/>
      <c r="L29" s="1353"/>
      <c r="M29" s="1353"/>
      <c r="N29" s="1353"/>
      <c r="O29" s="1354"/>
      <c r="P29" s="499"/>
      <c r="R29" s="455"/>
      <c r="S29" s="1331"/>
      <c r="T29" s="1334" t="s">
        <v>157</v>
      </c>
      <c r="U29" s="1334"/>
      <c r="V29" s="1335"/>
      <c r="W29" s="1335"/>
      <c r="X29" s="1335"/>
      <c r="Y29" s="1335"/>
      <c r="Z29" s="1335"/>
      <c r="AA29" s="1335"/>
      <c r="AB29" s="1335"/>
      <c r="AC29" s="1335"/>
      <c r="AD29" s="1335"/>
      <c r="AE29" s="1336"/>
      <c r="AF29" s="499"/>
    </row>
    <row r="30" spans="2:32" ht="24" customHeight="1">
      <c r="B30" s="455"/>
      <c r="C30" s="1331"/>
      <c r="D30" s="1337" t="s">
        <v>159</v>
      </c>
      <c r="E30" s="1337"/>
      <c r="F30" s="1337"/>
      <c r="G30" s="1337"/>
      <c r="H30" s="1337"/>
      <c r="I30" s="1337"/>
      <c r="J30" s="1337"/>
      <c r="K30" s="1337"/>
      <c r="L30" s="1337"/>
      <c r="M30" s="1337"/>
      <c r="N30" s="1337"/>
      <c r="O30" s="1338"/>
      <c r="P30" s="499"/>
      <c r="R30" s="455"/>
      <c r="S30" s="1331"/>
      <c r="T30" s="1337" t="s">
        <v>159</v>
      </c>
      <c r="U30" s="1337"/>
      <c r="V30" s="1337"/>
      <c r="W30" s="1337"/>
      <c r="X30" s="1337"/>
      <c r="Y30" s="1337"/>
      <c r="Z30" s="1337"/>
      <c r="AA30" s="1337"/>
      <c r="AB30" s="1337"/>
      <c r="AC30" s="1337"/>
      <c r="AD30" s="1337"/>
      <c r="AE30" s="1338"/>
      <c r="AF30" s="499"/>
    </row>
    <row r="31" spans="2:32" ht="24" customHeight="1">
      <c r="B31" s="455"/>
      <c r="C31" s="1331"/>
      <c r="D31" s="1334" t="s">
        <v>157</v>
      </c>
      <c r="E31" s="1334"/>
      <c r="F31" s="1353"/>
      <c r="G31" s="1353"/>
      <c r="H31" s="1353"/>
      <c r="I31" s="1353"/>
      <c r="J31" s="1353"/>
      <c r="K31" s="1353"/>
      <c r="L31" s="1353"/>
      <c r="M31" s="1353"/>
      <c r="N31" s="1353"/>
      <c r="O31" s="1354"/>
      <c r="P31" s="499"/>
      <c r="R31" s="455"/>
      <c r="S31" s="1331"/>
      <c r="T31" s="1334" t="s">
        <v>157</v>
      </c>
      <c r="U31" s="1334"/>
      <c r="V31" s="1335"/>
      <c r="W31" s="1335"/>
      <c r="X31" s="1335"/>
      <c r="Y31" s="1335"/>
      <c r="Z31" s="1335"/>
      <c r="AA31" s="1335"/>
      <c r="AB31" s="1335"/>
      <c r="AC31" s="1335"/>
      <c r="AD31" s="1335"/>
      <c r="AE31" s="1336"/>
      <c r="AF31" s="499"/>
    </row>
    <row r="32" spans="2:32" ht="20.25" customHeight="1" thickBot="1">
      <c r="B32" s="456"/>
      <c r="C32" s="470"/>
      <c r="D32" s="471" t="s">
        <v>160</v>
      </c>
      <c r="E32" s="472"/>
      <c r="F32" s="472"/>
      <c r="G32" s="472"/>
      <c r="H32" s="472"/>
      <c r="I32" s="472"/>
      <c r="J32" s="472"/>
      <c r="K32" s="472"/>
      <c r="L32" s="472"/>
      <c r="M32" s="502"/>
      <c r="N32" s="502"/>
      <c r="O32" s="502"/>
      <c r="P32" s="500"/>
      <c r="R32" s="456"/>
      <c r="S32" s="470"/>
      <c r="T32" s="471" t="s">
        <v>160</v>
      </c>
      <c r="U32" s="472"/>
      <c r="V32" s="472"/>
      <c r="W32" s="472"/>
      <c r="X32" s="472"/>
      <c r="Y32" s="472"/>
      <c r="Z32" s="472"/>
      <c r="AA32" s="472"/>
      <c r="AB32" s="472"/>
      <c r="AC32" s="502"/>
      <c r="AD32" s="502"/>
      <c r="AE32" s="502"/>
      <c r="AF32" s="500"/>
    </row>
    <row r="33" spans="1:32">
      <c r="A33" s="441"/>
      <c r="B33" s="454"/>
      <c r="C33" s="473"/>
      <c r="D33" s="474"/>
      <c r="E33" s="475"/>
      <c r="F33" s="475"/>
      <c r="G33" s="475"/>
      <c r="H33" s="475"/>
      <c r="I33" s="475"/>
      <c r="J33" s="475"/>
      <c r="K33" s="475"/>
      <c r="L33" s="475"/>
      <c r="M33" s="503"/>
      <c r="N33" s="503"/>
      <c r="O33" s="503"/>
      <c r="P33" s="454"/>
      <c r="R33" s="454"/>
      <c r="S33" s="473"/>
      <c r="T33" s="474"/>
      <c r="U33" s="475"/>
      <c r="V33" s="475"/>
      <c r="W33" s="475"/>
      <c r="X33" s="475"/>
      <c r="Y33" s="475"/>
      <c r="Z33" s="475"/>
      <c r="AA33" s="475"/>
      <c r="AB33" s="475"/>
      <c r="AC33" s="503"/>
      <c r="AD33" s="503"/>
      <c r="AE33" s="503"/>
      <c r="AF33" s="454"/>
    </row>
    <row r="34" spans="1:32" ht="18" customHeight="1" thickBot="1">
      <c r="A34" s="441"/>
      <c r="C34" s="476" t="s">
        <v>161</v>
      </c>
      <c r="P34" s="459"/>
      <c r="S34" s="476" t="s">
        <v>161</v>
      </c>
      <c r="AF34" s="459"/>
    </row>
    <row r="35" spans="1:32">
      <c r="B35" s="452"/>
      <c r="C35" s="453" t="s">
        <v>141</v>
      </c>
      <c r="D35" s="454"/>
      <c r="E35" s="454"/>
      <c r="F35" s="454"/>
      <c r="G35" s="454"/>
      <c r="H35" s="454"/>
      <c r="I35" s="454"/>
      <c r="J35" s="454"/>
      <c r="K35" s="454"/>
      <c r="L35" s="454"/>
      <c r="M35" s="454"/>
      <c r="N35" s="454"/>
      <c r="O35" s="454"/>
      <c r="P35" s="498"/>
      <c r="R35" s="452"/>
      <c r="S35" s="453" t="s">
        <v>141</v>
      </c>
      <c r="T35" s="454"/>
      <c r="U35" s="454"/>
      <c r="V35" s="454"/>
      <c r="W35" s="454"/>
      <c r="X35" s="454"/>
      <c r="Y35" s="454"/>
      <c r="Z35" s="454"/>
      <c r="AA35" s="454"/>
      <c r="AB35" s="454"/>
      <c r="AC35" s="454"/>
      <c r="AD35" s="454"/>
      <c r="AE35" s="454"/>
      <c r="AF35" s="498"/>
    </row>
    <row r="36" spans="1:32">
      <c r="B36" s="455"/>
      <c r="C36" s="461" t="s">
        <v>142</v>
      </c>
      <c r="D36" s="441"/>
      <c r="E36" s="441"/>
      <c r="F36" s="441"/>
      <c r="G36" s="441"/>
      <c r="H36" s="441"/>
      <c r="I36" s="441"/>
      <c r="J36" s="441"/>
      <c r="K36" s="441"/>
      <c r="L36" s="441"/>
      <c r="M36" s="441"/>
      <c r="N36" s="441"/>
      <c r="O36" s="441"/>
      <c r="P36" s="499"/>
      <c r="R36" s="455"/>
      <c r="S36" s="461" t="s">
        <v>142</v>
      </c>
      <c r="T36" s="441"/>
      <c r="U36" s="441"/>
      <c r="V36" s="441"/>
      <c r="W36" s="441"/>
      <c r="X36" s="441"/>
      <c r="Y36" s="441"/>
      <c r="Z36" s="441"/>
      <c r="AA36" s="441"/>
      <c r="AB36" s="441"/>
      <c r="AC36" s="441"/>
      <c r="AD36" s="441"/>
      <c r="AE36" s="441"/>
      <c r="AF36" s="499"/>
    </row>
    <row r="37" spans="1:32" ht="73.5" customHeight="1">
      <c r="B37" s="455"/>
      <c r="C37" s="1355"/>
      <c r="D37" s="1356"/>
      <c r="E37" s="1356"/>
      <c r="F37" s="1356"/>
      <c r="G37" s="1356"/>
      <c r="H37" s="1356"/>
      <c r="I37" s="1356"/>
      <c r="J37" s="1356"/>
      <c r="K37" s="1356"/>
      <c r="L37" s="1356"/>
      <c r="M37" s="1356"/>
      <c r="N37" s="1356"/>
      <c r="O37" s="1357"/>
      <c r="P37" s="499"/>
      <c r="R37" s="455"/>
      <c r="S37" s="1324"/>
      <c r="T37" s="1325"/>
      <c r="U37" s="1325"/>
      <c r="V37" s="1325"/>
      <c r="W37" s="1325"/>
      <c r="X37" s="1325"/>
      <c r="Y37" s="1325"/>
      <c r="Z37" s="1325"/>
      <c r="AA37" s="1325"/>
      <c r="AB37" s="1325"/>
      <c r="AC37" s="1325"/>
      <c r="AD37" s="1325"/>
      <c r="AE37" s="1326"/>
      <c r="AF37" s="499"/>
    </row>
    <row r="38" spans="1:32" ht="13.5" customHeight="1">
      <c r="B38" s="455"/>
      <c r="C38" s="461" t="s">
        <v>143</v>
      </c>
      <c r="D38" s="441"/>
      <c r="E38" s="441"/>
      <c r="F38" s="441"/>
      <c r="G38" s="441"/>
      <c r="H38" s="441"/>
      <c r="I38" s="441"/>
      <c r="J38" s="441"/>
      <c r="K38" s="441"/>
      <c r="L38" s="441"/>
      <c r="M38" s="441"/>
      <c r="N38" s="441"/>
      <c r="O38" s="441"/>
      <c r="P38" s="499"/>
      <c r="R38" s="455"/>
      <c r="S38" s="461" t="s">
        <v>143</v>
      </c>
      <c r="T38" s="441"/>
      <c r="U38" s="441"/>
      <c r="V38" s="441"/>
      <c r="W38" s="441"/>
      <c r="X38" s="441"/>
      <c r="Y38" s="441"/>
      <c r="Z38" s="441"/>
      <c r="AA38" s="441"/>
      <c r="AB38" s="441"/>
      <c r="AC38" s="441"/>
      <c r="AD38" s="441"/>
      <c r="AE38" s="441"/>
      <c r="AF38" s="499"/>
    </row>
    <row r="39" spans="1:32">
      <c r="B39" s="455"/>
      <c r="C39" s="466" t="s">
        <v>144</v>
      </c>
      <c r="D39" s="466"/>
      <c r="E39" s="466"/>
      <c r="F39" s="466"/>
      <c r="G39" s="466"/>
      <c r="H39" s="466"/>
      <c r="I39" s="466"/>
      <c r="J39" s="466"/>
      <c r="K39" s="466"/>
      <c r="L39" s="466"/>
      <c r="M39" s="466"/>
      <c r="N39" s="466"/>
      <c r="O39" s="466"/>
      <c r="P39" s="499"/>
      <c r="R39" s="455"/>
      <c r="S39" s="466" t="s">
        <v>144</v>
      </c>
      <c r="T39" s="466"/>
      <c r="U39" s="466"/>
      <c r="V39" s="466"/>
      <c r="W39" s="466"/>
      <c r="X39" s="466"/>
      <c r="Y39" s="466"/>
      <c r="Z39" s="466"/>
      <c r="AA39" s="466"/>
      <c r="AB39" s="466"/>
      <c r="AC39" s="466"/>
      <c r="AD39" s="466"/>
      <c r="AE39" s="466"/>
      <c r="AF39" s="499"/>
    </row>
    <row r="40" spans="1:32">
      <c r="B40" s="455"/>
      <c r="C40" s="466" t="s">
        <v>145</v>
      </c>
      <c r="D40" s="466"/>
      <c r="E40" s="466"/>
      <c r="F40" s="466"/>
      <c r="G40" s="466"/>
      <c r="H40" s="466"/>
      <c r="I40" s="466"/>
      <c r="J40" s="466"/>
      <c r="K40" s="466"/>
      <c r="L40" s="466"/>
      <c r="M40" s="466"/>
      <c r="N40" s="466"/>
      <c r="O40" s="466"/>
      <c r="P40" s="499"/>
      <c r="R40" s="455"/>
      <c r="S40" s="466" t="s">
        <v>145</v>
      </c>
      <c r="T40" s="466"/>
      <c r="U40" s="466"/>
      <c r="V40" s="466"/>
      <c r="W40" s="466"/>
      <c r="X40" s="466"/>
      <c r="Y40" s="466"/>
      <c r="Z40" s="466"/>
      <c r="AA40" s="466"/>
      <c r="AB40" s="466"/>
      <c r="AC40" s="466"/>
      <c r="AD40" s="466"/>
      <c r="AE40" s="466"/>
      <c r="AF40" s="499"/>
    </row>
    <row r="41" spans="1:32" ht="27.9" customHeight="1">
      <c r="B41" s="455"/>
      <c r="C41" s="700"/>
      <c r="D41" s="1327" t="s">
        <v>162</v>
      </c>
      <c r="E41" s="1327"/>
      <c r="F41" s="1327"/>
      <c r="G41" s="1327"/>
      <c r="H41" s="1327"/>
      <c r="I41" s="1327"/>
      <c r="J41" s="1327"/>
      <c r="K41" s="1327"/>
      <c r="L41" s="1327"/>
      <c r="M41" s="1327"/>
      <c r="N41" s="1327"/>
      <c r="O41" s="1328"/>
      <c r="P41" s="499"/>
      <c r="R41" s="455"/>
      <c r="S41" s="477"/>
      <c r="T41" s="1327" t="s">
        <v>162</v>
      </c>
      <c r="U41" s="1327"/>
      <c r="V41" s="1327"/>
      <c r="W41" s="1327"/>
      <c r="X41" s="1327"/>
      <c r="Y41" s="1327"/>
      <c r="Z41" s="1327"/>
      <c r="AA41" s="1327"/>
      <c r="AB41" s="1327"/>
      <c r="AC41" s="1327"/>
      <c r="AD41" s="1327"/>
      <c r="AE41" s="1328"/>
      <c r="AF41" s="499"/>
    </row>
    <row r="42" spans="1:32" ht="27.9" customHeight="1">
      <c r="B42" s="455"/>
      <c r="C42" s="700"/>
      <c r="D42" s="1329" t="s">
        <v>163</v>
      </c>
      <c r="E42" s="1329"/>
      <c r="F42" s="1329"/>
      <c r="G42" s="1329"/>
      <c r="H42" s="1329"/>
      <c r="I42" s="1329"/>
      <c r="J42" s="1329"/>
      <c r="K42" s="1329"/>
      <c r="L42" s="1329"/>
      <c r="M42" s="1329"/>
      <c r="N42" s="1329"/>
      <c r="O42" s="1330"/>
      <c r="P42" s="499"/>
      <c r="R42" s="455"/>
      <c r="S42" s="477"/>
      <c r="T42" s="1329" t="s">
        <v>163</v>
      </c>
      <c r="U42" s="1329"/>
      <c r="V42" s="1329"/>
      <c r="W42" s="1329"/>
      <c r="X42" s="1329"/>
      <c r="Y42" s="1329"/>
      <c r="Z42" s="1329"/>
      <c r="AA42" s="1329"/>
      <c r="AB42" s="1329"/>
      <c r="AC42" s="1329"/>
      <c r="AD42" s="1329"/>
      <c r="AE42" s="1330"/>
      <c r="AF42" s="499"/>
    </row>
    <row r="43" spans="1:32" ht="27.9" customHeight="1">
      <c r="B43" s="455"/>
      <c r="C43" s="700"/>
      <c r="D43" s="1329" t="s">
        <v>164</v>
      </c>
      <c r="E43" s="1329"/>
      <c r="F43" s="1329"/>
      <c r="G43" s="1329"/>
      <c r="H43" s="1329"/>
      <c r="I43" s="1329"/>
      <c r="J43" s="1329"/>
      <c r="K43" s="1329"/>
      <c r="L43" s="1329"/>
      <c r="M43" s="1329"/>
      <c r="N43" s="1329"/>
      <c r="O43" s="1330"/>
      <c r="P43" s="499"/>
      <c r="R43" s="455"/>
      <c r="S43" s="477"/>
      <c r="T43" s="1329" t="s">
        <v>164</v>
      </c>
      <c r="U43" s="1329"/>
      <c r="V43" s="1329"/>
      <c r="W43" s="1329"/>
      <c r="X43" s="1329"/>
      <c r="Y43" s="1329"/>
      <c r="Z43" s="1329"/>
      <c r="AA43" s="1329"/>
      <c r="AB43" s="1329"/>
      <c r="AC43" s="1329"/>
      <c r="AD43" s="1329"/>
      <c r="AE43" s="1330"/>
      <c r="AF43" s="499"/>
    </row>
    <row r="44" spans="1:32" ht="27.9" customHeight="1">
      <c r="B44" s="455"/>
      <c r="C44" s="700"/>
      <c r="D44" s="1329" t="s">
        <v>165</v>
      </c>
      <c r="E44" s="1329"/>
      <c r="F44" s="1329"/>
      <c r="G44" s="1329"/>
      <c r="H44" s="1329"/>
      <c r="I44" s="1329"/>
      <c r="J44" s="1329"/>
      <c r="K44" s="1329"/>
      <c r="L44" s="1329"/>
      <c r="M44" s="1329"/>
      <c r="N44" s="1329"/>
      <c r="O44" s="1330"/>
      <c r="P44" s="499"/>
      <c r="R44" s="455"/>
      <c r="S44" s="477"/>
      <c r="T44" s="1329" t="s">
        <v>165</v>
      </c>
      <c r="U44" s="1329"/>
      <c r="V44" s="1329"/>
      <c r="W44" s="1329"/>
      <c r="X44" s="1329"/>
      <c r="Y44" s="1329"/>
      <c r="Z44" s="1329"/>
      <c r="AA44" s="1329"/>
      <c r="AB44" s="1329"/>
      <c r="AC44" s="1329"/>
      <c r="AD44" s="1329"/>
      <c r="AE44" s="1330"/>
      <c r="AF44" s="499"/>
    </row>
    <row r="45" spans="1:32" ht="13.5" customHeight="1" thickBot="1">
      <c r="B45" s="456"/>
      <c r="C45" s="478"/>
      <c r="D45" s="479" t="s">
        <v>160</v>
      </c>
      <c r="E45" s="480"/>
      <c r="F45" s="480"/>
      <c r="G45" s="480"/>
      <c r="H45" s="480"/>
      <c r="I45" s="480"/>
      <c r="J45" s="480"/>
      <c r="K45" s="480"/>
      <c r="L45" s="480"/>
      <c r="M45" s="480"/>
      <c r="N45" s="480"/>
      <c r="O45" s="480"/>
      <c r="P45" s="500"/>
      <c r="R45" s="456"/>
      <c r="S45" s="478"/>
      <c r="T45" s="479" t="s">
        <v>160</v>
      </c>
      <c r="U45" s="480"/>
      <c r="V45" s="480"/>
      <c r="W45" s="480"/>
      <c r="X45" s="480"/>
      <c r="Y45" s="480"/>
      <c r="Z45" s="480"/>
      <c r="AA45" s="480"/>
      <c r="AB45" s="480"/>
      <c r="AC45" s="480"/>
      <c r="AD45" s="480"/>
      <c r="AE45" s="480"/>
      <c r="AF45" s="500"/>
    </row>
    <row r="46" spans="1:32">
      <c r="A46" s="441"/>
      <c r="B46" s="441"/>
      <c r="C46" s="481"/>
      <c r="D46" s="441"/>
      <c r="E46" s="441"/>
      <c r="F46" s="441"/>
      <c r="G46" s="441"/>
      <c r="H46" s="441"/>
      <c r="I46" s="441"/>
      <c r="J46" s="441"/>
      <c r="K46" s="441"/>
      <c r="L46" s="441"/>
      <c r="M46" s="441"/>
      <c r="N46" s="441"/>
      <c r="O46" s="441"/>
      <c r="P46" s="441"/>
      <c r="R46" s="441"/>
      <c r="S46" s="481"/>
      <c r="T46" s="441"/>
      <c r="U46" s="441"/>
      <c r="V46" s="441"/>
      <c r="W46" s="441"/>
      <c r="X46" s="441"/>
      <c r="Y46" s="441"/>
      <c r="Z46" s="441"/>
      <c r="AA46" s="441"/>
      <c r="AB46" s="441"/>
      <c r="AC46" s="441"/>
      <c r="AD46" s="441"/>
      <c r="AE46" s="441"/>
      <c r="AF46" s="441"/>
    </row>
    <row r="47" spans="1:32" hidden="1">
      <c r="A47" s="441"/>
      <c r="B47" s="441"/>
      <c r="C47" s="461" t="s">
        <v>166</v>
      </c>
      <c r="D47" s="441"/>
      <c r="E47" s="441"/>
      <c r="F47" s="441"/>
      <c r="G47" s="441"/>
      <c r="H47" s="441"/>
      <c r="I47" s="441"/>
      <c r="J47" s="441"/>
      <c r="K47" s="441"/>
      <c r="L47" s="441"/>
      <c r="M47" s="441"/>
      <c r="N47" s="441"/>
      <c r="O47" s="441"/>
      <c r="P47" s="441"/>
      <c r="R47" s="441"/>
      <c r="S47" s="461" t="s">
        <v>166</v>
      </c>
      <c r="T47" s="441"/>
      <c r="U47" s="441"/>
      <c r="V47" s="441"/>
      <c r="W47" s="441"/>
      <c r="X47" s="441"/>
      <c r="Y47" s="441"/>
      <c r="Z47" s="441"/>
      <c r="AA47" s="441"/>
      <c r="AB47" s="441"/>
      <c r="AC47" s="441"/>
      <c r="AD47" s="441"/>
      <c r="AE47" s="441"/>
      <c r="AF47" s="441"/>
    </row>
    <row r="48" spans="1:32" hidden="1">
      <c r="A48" s="441"/>
      <c r="B48" s="441"/>
      <c r="C48" s="460" t="s">
        <v>167</v>
      </c>
      <c r="D48" s="441"/>
      <c r="E48" s="441"/>
      <c r="F48" s="441"/>
      <c r="G48" s="441"/>
      <c r="H48" s="441"/>
      <c r="I48" s="441"/>
      <c r="J48" s="441"/>
      <c r="K48" s="441"/>
      <c r="L48" s="441"/>
      <c r="M48" s="441"/>
      <c r="N48" s="441"/>
      <c r="O48" s="441"/>
      <c r="P48" s="441"/>
      <c r="R48" s="441"/>
      <c r="S48" s="460" t="s">
        <v>167</v>
      </c>
      <c r="T48" s="441"/>
      <c r="U48" s="441"/>
      <c r="V48" s="441"/>
      <c r="W48" s="441"/>
      <c r="X48" s="441"/>
      <c r="Y48" s="441"/>
      <c r="Z48" s="441"/>
      <c r="AA48" s="441"/>
      <c r="AB48" s="441"/>
      <c r="AC48" s="441"/>
      <c r="AD48" s="441"/>
      <c r="AE48" s="441"/>
      <c r="AF48" s="441"/>
    </row>
    <row r="49" spans="1:32" ht="80.099999999999994" hidden="1" customHeight="1">
      <c r="A49" s="441"/>
      <c r="B49" s="441"/>
      <c r="C49" s="1318"/>
      <c r="D49" s="1318"/>
      <c r="E49" s="1318"/>
      <c r="F49" s="1318"/>
      <c r="G49" s="1318"/>
      <c r="H49" s="1318"/>
      <c r="I49" s="1318"/>
      <c r="J49" s="1318"/>
      <c r="K49" s="1318"/>
      <c r="L49" s="1318"/>
      <c r="M49" s="1318"/>
      <c r="N49" s="1318"/>
      <c r="O49" s="1318"/>
      <c r="P49" s="441"/>
      <c r="R49" s="441"/>
      <c r="S49" s="1318"/>
      <c r="T49" s="1318"/>
      <c r="U49" s="1318"/>
      <c r="V49" s="1318"/>
      <c r="W49" s="1318"/>
      <c r="X49" s="1318"/>
      <c r="Y49" s="1318"/>
      <c r="Z49" s="1318"/>
      <c r="AA49" s="1318"/>
      <c r="AB49" s="1318"/>
      <c r="AC49" s="1318"/>
      <c r="AD49" s="1318"/>
      <c r="AE49" s="1318"/>
      <c r="AF49" s="441"/>
    </row>
    <row r="50" spans="1:32" hidden="1">
      <c r="A50" s="441"/>
      <c r="B50" s="441"/>
      <c r="C50" s="461" t="s">
        <v>168</v>
      </c>
      <c r="D50" s="441"/>
      <c r="E50" s="441"/>
      <c r="F50" s="441"/>
      <c r="G50" s="441"/>
      <c r="H50" s="441"/>
      <c r="I50" s="441"/>
      <c r="J50" s="441"/>
      <c r="K50" s="441"/>
      <c r="L50" s="441"/>
      <c r="M50" s="441"/>
      <c r="N50" s="441"/>
      <c r="O50" s="441"/>
      <c r="P50" s="441"/>
      <c r="R50" s="441"/>
      <c r="S50" s="461" t="s">
        <v>168</v>
      </c>
      <c r="T50" s="441"/>
      <c r="U50" s="441"/>
      <c r="V50" s="441"/>
      <c r="W50" s="441"/>
      <c r="X50" s="441"/>
      <c r="Y50" s="441"/>
      <c r="Z50" s="441"/>
      <c r="AA50" s="441"/>
      <c r="AB50" s="441"/>
      <c r="AC50" s="441"/>
      <c r="AD50" s="441"/>
      <c r="AE50" s="441"/>
      <c r="AF50" s="441"/>
    </row>
    <row r="51" spans="1:32" hidden="1">
      <c r="A51" s="441"/>
      <c r="B51" s="441"/>
      <c r="C51" s="460" t="s">
        <v>169</v>
      </c>
      <c r="D51" s="441"/>
      <c r="E51" s="441"/>
      <c r="F51" s="441"/>
      <c r="G51" s="441"/>
      <c r="H51" s="441"/>
      <c r="I51" s="441"/>
      <c r="J51" s="441"/>
      <c r="K51" s="441"/>
      <c r="L51" s="441"/>
      <c r="M51" s="441"/>
      <c r="N51" s="441"/>
      <c r="O51" s="441"/>
      <c r="P51" s="441"/>
      <c r="R51" s="441"/>
      <c r="S51" s="460" t="s">
        <v>169</v>
      </c>
      <c r="T51" s="441"/>
      <c r="U51" s="441"/>
      <c r="V51" s="441"/>
      <c r="W51" s="441"/>
      <c r="X51" s="441"/>
      <c r="Y51" s="441"/>
      <c r="Z51" s="441"/>
      <c r="AA51" s="441"/>
      <c r="AB51" s="441"/>
      <c r="AC51" s="441"/>
      <c r="AD51" s="441"/>
      <c r="AE51" s="441"/>
      <c r="AF51" s="441"/>
    </row>
    <row r="52" spans="1:32" ht="80.099999999999994" hidden="1" customHeight="1">
      <c r="A52" s="441"/>
      <c r="B52" s="441"/>
      <c r="C52" s="1318"/>
      <c r="D52" s="1318"/>
      <c r="E52" s="1318"/>
      <c r="F52" s="1318"/>
      <c r="G52" s="1318"/>
      <c r="H52" s="1318"/>
      <c r="I52" s="1318"/>
      <c r="J52" s="1318"/>
      <c r="K52" s="1318"/>
      <c r="L52" s="1318"/>
      <c r="M52" s="1318"/>
      <c r="N52" s="1318"/>
      <c r="O52" s="1318"/>
      <c r="P52" s="441"/>
      <c r="R52" s="441"/>
      <c r="S52" s="1318"/>
      <c r="T52" s="1318"/>
      <c r="U52" s="1318"/>
      <c r="V52" s="1318"/>
      <c r="W52" s="1318"/>
      <c r="X52" s="1318"/>
      <c r="Y52" s="1318"/>
      <c r="Z52" s="1318"/>
      <c r="AA52" s="1318"/>
      <c r="AB52" s="1318"/>
      <c r="AC52" s="1318"/>
      <c r="AD52" s="1318"/>
      <c r="AE52" s="1318"/>
      <c r="AF52" s="441"/>
    </row>
    <row r="53" spans="1:32" ht="13.8" hidden="1" thickBot="1">
      <c r="A53" s="441"/>
      <c r="B53" s="459"/>
      <c r="C53" s="441"/>
      <c r="D53" s="441"/>
      <c r="E53" s="441"/>
      <c r="F53" s="441"/>
      <c r="G53" s="441"/>
      <c r="H53" s="441"/>
      <c r="I53" s="441"/>
      <c r="J53" s="441"/>
      <c r="K53" s="441"/>
      <c r="L53" s="441"/>
      <c r="M53" s="441"/>
      <c r="N53" s="441"/>
      <c r="O53" s="441"/>
      <c r="P53" s="441"/>
      <c r="R53" s="459"/>
      <c r="S53" s="441"/>
      <c r="T53" s="441"/>
      <c r="U53" s="441"/>
      <c r="V53" s="441"/>
      <c r="W53" s="441"/>
      <c r="X53" s="441"/>
      <c r="Y53" s="441"/>
      <c r="Z53" s="441"/>
      <c r="AA53" s="441"/>
      <c r="AB53" s="441"/>
      <c r="AC53" s="441"/>
      <c r="AD53" s="441"/>
      <c r="AE53" s="441"/>
      <c r="AF53" s="441"/>
    </row>
    <row r="54" spans="1:32" ht="18" customHeight="1" thickBot="1">
      <c r="A54" s="441"/>
      <c r="B54" s="459"/>
      <c r="C54" s="482" t="s">
        <v>170</v>
      </c>
      <c r="D54" s="483"/>
      <c r="E54" s="483"/>
      <c r="F54" s="483"/>
      <c r="G54" s="483"/>
      <c r="H54" s="483"/>
      <c r="I54" s="483"/>
      <c r="J54" s="483"/>
      <c r="K54" s="483"/>
      <c r="L54" s="483"/>
      <c r="M54" s="483"/>
      <c r="N54" s="483"/>
      <c r="O54" s="483"/>
      <c r="P54" s="459"/>
      <c r="R54" s="459"/>
      <c r="S54" s="482" t="s">
        <v>170</v>
      </c>
      <c r="T54" s="483"/>
      <c r="U54" s="483"/>
      <c r="V54" s="483"/>
      <c r="W54" s="483"/>
      <c r="X54" s="483"/>
      <c r="Y54" s="483"/>
      <c r="Z54" s="483"/>
      <c r="AA54" s="483"/>
      <c r="AB54" s="483"/>
      <c r="AC54" s="483"/>
      <c r="AD54" s="483"/>
      <c r="AE54" s="483"/>
      <c r="AF54" s="459"/>
    </row>
    <row r="55" spans="1:32" ht="18" customHeight="1">
      <c r="A55" s="441"/>
      <c r="B55" s="452"/>
      <c r="C55" s="484" t="s">
        <v>171</v>
      </c>
      <c r="D55" s="485"/>
      <c r="E55" s="485"/>
      <c r="F55" s="485"/>
      <c r="G55" s="485"/>
      <c r="H55" s="485"/>
      <c r="I55" s="485"/>
      <c r="J55" s="485"/>
      <c r="K55" s="485"/>
      <c r="L55" s="485"/>
      <c r="M55" s="485"/>
      <c r="N55" s="485"/>
      <c r="O55" s="485"/>
      <c r="P55" s="498"/>
      <c r="R55" s="452"/>
      <c r="S55" s="484" t="s">
        <v>171</v>
      </c>
      <c r="T55" s="485"/>
      <c r="U55" s="485"/>
      <c r="V55" s="485"/>
      <c r="W55" s="485"/>
      <c r="X55" s="485"/>
      <c r="Y55" s="485"/>
      <c r="Z55" s="485"/>
      <c r="AA55" s="485"/>
      <c r="AB55" s="485"/>
      <c r="AC55" s="485"/>
      <c r="AD55" s="485"/>
      <c r="AE55" s="485"/>
      <c r="AF55" s="498"/>
    </row>
    <row r="56" spans="1:32" ht="18" customHeight="1">
      <c r="A56" s="441"/>
      <c r="B56" s="455"/>
      <c r="C56" s="486" t="s">
        <v>691</v>
      </c>
      <c r="D56" s="463"/>
      <c r="E56" s="463"/>
      <c r="F56" s="463"/>
      <c r="G56" s="463"/>
      <c r="H56" s="463"/>
      <c r="I56" s="463"/>
      <c r="J56" s="463"/>
      <c r="K56" s="463"/>
      <c r="L56" s="463"/>
      <c r="M56" s="463"/>
      <c r="N56" s="463"/>
      <c r="O56" s="463"/>
      <c r="P56" s="499"/>
      <c r="R56" s="455"/>
      <c r="S56" s="486" t="s">
        <v>172</v>
      </c>
      <c r="T56" s="463"/>
      <c r="U56" s="463"/>
      <c r="V56" s="463"/>
      <c r="W56" s="463"/>
      <c r="X56" s="463"/>
      <c r="Y56" s="463"/>
      <c r="Z56" s="463"/>
      <c r="AA56" s="463"/>
      <c r="AB56" s="463"/>
      <c r="AC56" s="463"/>
      <c r="AD56" s="463"/>
      <c r="AE56" s="463"/>
      <c r="AF56" s="499"/>
    </row>
    <row r="57" spans="1:32" ht="18" customHeight="1">
      <c r="A57" s="441"/>
      <c r="B57" s="455"/>
      <c r="C57" s="442" t="s">
        <v>692</v>
      </c>
      <c r="D57" s="463"/>
      <c r="E57" s="463"/>
      <c r="F57" s="463"/>
      <c r="G57" s="463"/>
      <c r="H57" s="463"/>
      <c r="I57" s="463"/>
      <c r="J57" s="463"/>
      <c r="K57" s="463"/>
      <c r="L57" s="463"/>
      <c r="M57" s="463"/>
      <c r="N57" s="463"/>
      <c r="O57" s="463"/>
      <c r="P57" s="499"/>
      <c r="R57" s="455"/>
      <c r="S57" s="442" t="s">
        <v>173</v>
      </c>
      <c r="T57" s="463"/>
      <c r="U57" s="463"/>
      <c r="V57" s="463"/>
      <c r="W57" s="463"/>
      <c r="X57" s="463"/>
      <c r="Y57" s="463"/>
      <c r="Z57" s="463"/>
      <c r="AA57" s="463"/>
      <c r="AB57" s="463"/>
      <c r="AC57" s="463"/>
      <c r="AD57" s="463"/>
      <c r="AE57" s="463"/>
      <c r="AF57" s="499"/>
    </row>
    <row r="58" spans="1:32" ht="18" customHeight="1">
      <c r="A58" s="441"/>
      <c r="B58" s="455"/>
      <c r="C58" s="486" t="s">
        <v>693</v>
      </c>
      <c r="D58" s="463"/>
      <c r="E58" s="463"/>
      <c r="F58" s="463"/>
      <c r="G58" s="463"/>
      <c r="H58" s="463"/>
      <c r="I58" s="463"/>
      <c r="J58" s="463"/>
      <c r="K58" s="463"/>
      <c r="L58" s="463"/>
      <c r="M58" s="463"/>
      <c r="N58" s="463"/>
      <c r="O58" s="463"/>
      <c r="P58" s="499"/>
      <c r="R58" s="455"/>
      <c r="S58" s="486" t="s">
        <v>174</v>
      </c>
      <c r="T58" s="463"/>
      <c r="U58" s="463"/>
      <c r="V58" s="463"/>
      <c r="W58" s="463"/>
      <c r="X58" s="463"/>
      <c r="Y58" s="463"/>
      <c r="Z58" s="463"/>
      <c r="AA58" s="463"/>
      <c r="AB58" s="463"/>
      <c r="AC58" s="463"/>
      <c r="AD58" s="463"/>
      <c r="AE58" s="463"/>
      <c r="AF58" s="499"/>
    </row>
    <row r="59" spans="1:32" ht="73.5" customHeight="1">
      <c r="A59" s="441"/>
      <c r="B59" s="455"/>
      <c r="C59" s="1351"/>
      <c r="D59" s="1351"/>
      <c r="E59" s="1351"/>
      <c r="F59" s="1351"/>
      <c r="G59" s="1351"/>
      <c r="H59" s="1351"/>
      <c r="I59" s="1351"/>
      <c r="J59" s="1351"/>
      <c r="K59" s="1351"/>
      <c r="L59" s="1351"/>
      <c r="M59" s="1351"/>
      <c r="N59" s="1351"/>
      <c r="O59" s="1351"/>
      <c r="P59" s="499"/>
      <c r="R59" s="455"/>
      <c r="S59" s="1319" t="s">
        <v>748</v>
      </c>
      <c r="T59" s="1320"/>
      <c r="U59" s="1320"/>
      <c r="V59" s="1320"/>
      <c r="W59" s="1320"/>
      <c r="X59" s="1320"/>
      <c r="Y59" s="1320"/>
      <c r="Z59" s="1320"/>
      <c r="AA59" s="1320"/>
      <c r="AB59" s="1320"/>
      <c r="AC59" s="1320"/>
      <c r="AD59" s="1320"/>
      <c r="AE59" s="1320"/>
      <c r="AF59" s="499"/>
    </row>
    <row r="60" spans="1:32" ht="18" customHeight="1">
      <c r="A60" s="441"/>
      <c r="B60" s="455"/>
      <c r="C60" s="487" t="s">
        <v>175</v>
      </c>
      <c r="D60" s="463"/>
      <c r="E60" s="463"/>
      <c r="F60" s="463"/>
      <c r="G60" s="463"/>
      <c r="H60" s="463"/>
      <c r="I60" s="463"/>
      <c r="J60" s="463"/>
      <c r="K60" s="463"/>
      <c r="L60" s="463"/>
      <c r="M60" s="463"/>
      <c r="N60" s="463"/>
      <c r="O60" s="463"/>
      <c r="P60" s="499"/>
      <c r="R60" s="455"/>
      <c r="S60" s="487" t="s">
        <v>175</v>
      </c>
      <c r="T60" s="463"/>
      <c r="U60" s="463"/>
      <c r="V60" s="463"/>
      <c r="W60" s="463"/>
      <c r="X60" s="463"/>
      <c r="Y60" s="463"/>
      <c r="Z60" s="463"/>
      <c r="AA60" s="463"/>
      <c r="AB60" s="463"/>
      <c r="AC60" s="463"/>
      <c r="AD60" s="463"/>
      <c r="AE60" s="463"/>
      <c r="AF60" s="499"/>
    </row>
    <row r="61" spans="1:32" ht="18" customHeight="1">
      <c r="A61" s="441"/>
      <c r="B61" s="455"/>
      <c r="C61" s="487" t="s">
        <v>714</v>
      </c>
      <c r="D61" s="463"/>
      <c r="E61" s="463"/>
      <c r="F61" s="463"/>
      <c r="G61" s="463"/>
      <c r="H61" s="463"/>
      <c r="I61" s="463"/>
      <c r="J61" s="463"/>
      <c r="K61" s="463"/>
      <c r="L61" s="463"/>
      <c r="M61" s="463"/>
      <c r="N61" s="463"/>
      <c r="O61" s="463"/>
      <c r="P61" s="499"/>
      <c r="R61" s="455"/>
      <c r="S61" s="487" t="s">
        <v>749</v>
      </c>
      <c r="T61" s="463"/>
      <c r="U61" s="463"/>
      <c r="V61" s="463"/>
      <c r="W61" s="463"/>
      <c r="X61" s="463"/>
      <c r="Y61" s="463"/>
      <c r="Z61" s="463"/>
      <c r="AA61" s="463"/>
      <c r="AB61" s="463"/>
      <c r="AC61" s="463"/>
      <c r="AD61" s="463"/>
      <c r="AE61" s="463"/>
      <c r="AF61" s="499"/>
    </row>
    <row r="62" spans="1:32" ht="73.5" customHeight="1">
      <c r="A62" s="441"/>
      <c r="B62" s="455"/>
      <c r="C62" s="1352"/>
      <c r="D62" s="1352"/>
      <c r="E62" s="1352"/>
      <c r="F62" s="1352"/>
      <c r="G62" s="1352"/>
      <c r="H62" s="1352"/>
      <c r="I62" s="1352"/>
      <c r="J62" s="1352"/>
      <c r="K62" s="1352"/>
      <c r="L62" s="1352"/>
      <c r="M62" s="1352"/>
      <c r="N62" s="1352"/>
      <c r="O62" s="1352"/>
      <c r="P62" s="499"/>
      <c r="R62" s="455"/>
      <c r="S62" s="1321"/>
      <c r="T62" s="1321"/>
      <c r="U62" s="1321"/>
      <c r="V62" s="1321"/>
      <c r="W62" s="1321"/>
      <c r="X62" s="1321"/>
      <c r="Y62" s="1321"/>
      <c r="Z62" s="1321"/>
      <c r="AA62" s="1321"/>
      <c r="AB62" s="1321"/>
      <c r="AC62" s="1321"/>
      <c r="AD62" s="1321"/>
      <c r="AE62" s="1321"/>
      <c r="AF62" s="499"/>
    </row>
    <row r="63" spans="1:32" ht="18" customHeight="1" thickBot="1">
      <c r="A63" s="441"/>
      <c r="B63" s="456"/>
      <c r="C63" s="708" t="s">
        <v>715</v>
      </c>
      <c r="D63" s="488"/>
      <c r="E63" s="488"/>
      <c r="F63" s="488"/>
      <c r="G63" s="488"/>
      <c r="H63" s="488"/>
      <c r="I63" s="488"/>
      <c r="J63" s="488"/>
      <c r="K63" s="488"/>
      <c r="L63" s="488"/>
      <c r="M63" s="488"/>
      <c r="N63" s="488"/>
      <c r="O63" s="488"/>
      <c r="P63" s="500"/>
      <c r="R63" s="456"/>
      <c r="S63" s="488"/>
      <c r="T63" s="488"/>
      <c r="U63" s="488"/>
      <c r="V63" s="488"/>
      <c r="W63" s="488"/>
      <c r="X63" s="488"/>
      <c r="Y63" s="488"/>
      <c r="Z63" s="488"/>
      <c r="AA63" s="488"/>
      <c r="AB63" s="488"/>
      <c r="AC63" s="488"/>
      <c r="AD63" s="488"/>
      <c r="AE63" s="488"/>
      <c r="AF63" s="500"/>
    </row>
    <row r="64" spans="1:32" ht="18" customHeight="1">
      <c r="A64" s="441"/>
      <c r="B64" s="441"/>
      <c r="C64" s="487"/>
      <c r="D64" s="463"/>
      <c r="E64" s="463"/>
      <c r="F64" s="463"/>
      <c r="G64" s="463"/>
      <c r="H64" s="463"/>
      <c r="I64" s="463"/>
      <c r="J64" s="463"/>
      <c r="K64" s="463"/>
      <c r="L64" s="463"/>
      <c r="M64" s="463"/>
      <c r="N64" s="463"/>
      <c r="O64" s="463"/>
      <c r="P64" s="441"/>
      <c r="R64" s="441"/>
      <c r="S64" s="487" t="s">
        <v>750</v>
      </c>
      <c r="T64" s="463"/>
      <c r="U64" s="463"/>
      <c r="V64" s="463"/>
      <c r="W64" s="463"/>
      <c r="X64" s="463"/>
      <c r="Y64" s="463"/>
      <c r="Z64" s="463"/>
      <c r="AA64" s="463"/>
      <c r="AB64" s="463"/>
      <c r="AC64" s="463"/>
      <c r="AD64" s="463"/>
      <c r="AE64" s="463"/>
      <c r="AF64" s="441"/>
    </row>
    <row r="65" spans="1:32" ht="18" customHeight="1">
      <c r="A65" s="441"/>
      <c r="B65" s="441"/>
      <c r="C65" s="487"/>
      <c r="D65" s="463"/>
      <c r="E65" s="463"/>
      <c r="F65" s="463"/>
      <c r="G65" s="463"/>
      <c r="H65" s="463"/>
      <c r="I65" s="463"/>
      <c r="J65" s="463"/>
      <c r="K65" s="463"/>
      <c r="L65" s="463"/>
      <c r="M65" s="463"/>
      <c r="N65" s="463"/>
      <c r="O65" s="463"/>
      <c r="P65" s="441"/>
      <c r="R65" s="441"/>
      <c r="S65" s="487"/>
      <c r="T65" s="463"/>
      <c r="U65" s="463"/>
      <c r="V65" s="463"/>
      <c r="W65" s="463"/>
      <c r="X65" s="463"/>
      <c r="Y65" s="463"/>
      <c r="Z65" s="463"/>
      <c r="AA65" s="463"/>
      <c r="AB65" s="463"/>
      <c r="AC65" s="463"/>
      <c r="AD65" s="463"/>
      <c r="AE65" s="463"/>
      <c r="AF65" s="441"/>
    </row>
    <row r="66" spans="1:32" ht="18" customHeight="1">
      <c r="A66" s="441"/>
      <c r="B66" s="441"/>
      <c r="C66" s="487"/>
      <c r="D66" s="463"/>
      <c r="E66" s="463"/>
      <c r="F66" s="463"/>
      <c r="G66" s="463"/>
      <c r="H66" s="463"/>
      <c r="I66" s="463"/>
      <c r="J66" s="463"/>
      <c r="K66" s="463"/>
      <c r="L66" s="463"/>
      <c r="M66" s="463"/>
      <c r="N66" s="463"/>
      <c r="O66" s="463"/>
      <c r="P66" s="441"/>
      <c r="R66" s="441"/>
      <c r="S66" s="487"/>
      <c r="T66" s="463"/>
      <c r="U66" s="463"/>
      <c r="V66" s="463"/>
      <c r="W66" s="463"/>
      <c r="X66" s="463"/>
      <c r="Y66" s="463"/>
      <c r="Z66" s="463"/>
      <c r="AA66" s="463"/>
      <c r="AB66" s="463"/>
      <c r="AC66" s="463"/>
      <c r="AD66" s="463"/>
      <c r="AE66" s="463"/>
      <c r="AF66" s="441"/>
    </row>
    <row r="67" spans="1:32" ht="18" customHeight="1">
      <c r="A67" s="441"/>
      <c r="B67" s="441"/>
      <c r="C67" s="486"/>
      <c r="D67" s="463"/>
      <c r="E67" s="463"/>
      <c r="F67" s="463"/>
      <c r="G67" s="463"/>
      <c r="H67" s="463"/>
      <c r="I67" s="463"/>
      <c r="J67" s="463"/>
      <c r="K67" s="463"/>
      <c r="L67" s="463"/>
      <c r="M67" s="463"/>
      <c r="N67" s="463"/>
      <c r="O67" s="463"/>
      <c r="P67" s="441"/>
      <c r="R67" s="441"/>
      <c r="S67" s="486"/>
      <c r="T67" s="463"/>
      <c r="U67" s="463"/>
      <c r="V67" s="463"/>
      <c r="W67" s="463"/>
      <c r="X67" s="463"/>
      <c r="Y67" s="463"/>
      <c r="Z67" s="463"/>
      <c r="AA67" s="463"/>
      <c r="AB67" s="463"/>
      <c r="AC67" s="463"/>
      <c r="AD67" s="463"/>
      <c r="AE67" s="463"/>
      <c r="AF67" s="441"/>
    </row>
    <row r="68" spans="1:32" ht="18" customHeight="1">
      <c r="A68" s="441"/>
      <c r="B68" s="441"/>
      <c r="C68" s="486"/>
      <c r="D68" s="463"/>
      <c r="E68" s="463"/>
      <c r="F68" s="463"/>
      <c r="G68" s="463"/>
      <c r="H68" s="463"/>
      <c r="I68" s="463"/>
      <c r="J68" s="463"/>
      <c r="K68" s="463"/>
      <c r="L68" s="463"/>
      <c r="M68" s="463"/>
      <c r="N68" s="463"/>
      <c r="O68" s="463"/>
      <c r="P68" s="441"/>
      <c r="R68" s="441"/>
      <c r="S68" s="486"/>
      <c r="T68" s="463"/>
      <c r="U68" s="463"/>
      <c r="V68" s="463"/>
      <c r="W68" s="463"/>
      <c r="X68" s="463"/>
      <c r="Y68" s="463"/>
      <c r="Z68" s="463"/>
      <c r="AA68" s="463"/>
      <c r="AB68" s="463"/>
      <c r="AC68" s="463"/>
      <c r="AD68" s="463"/>
      <c r="AE68" s="463"/>
      <c r="AF68" s="441"/>
    </row>
    <row r="69" spans="1:32" ht="18" customHeight="1">
      <c r="A69" s="441"/>
      <c r="B69" s="441"/>
      <c r="C69" s="487"/>
      <c r="D69" s="463"/>
      <c r="E69" s="463"/>
      <c r="F69" s="463"/>
      <c r="G69" s="463"/>
      <c r="H69" s="463"/>
      <c r="I69" s="463"/>
      <c r="J69" s="463"/>
      <c r="K69" s="463"/>
      <c r="L69" s="463"/>
      <c r="M69" s="463"/>
      <c r="N69" s="463"/>
      <c r="O69" s="463"/>
      <c r="P69" s="441"/>
      <c r="R69" s="441"/>
      <c r="S69" s="487"/>
      <c r="T69" s="463"/>
      <c r="U69" s="463"/>
      <c r="V69" s="463"/>
      <c r="W69" s="463"/>
      <c r="X69" s="463"/>
      <c r="Y69" s="463"/>
      <c r="Z69" s="463"/>
      <c r="AA69" s="463"/>
      <c r="AB69" s="463"/>
      <c r="AC69" s="463"/>
      <c r="AD69" s="463"/>
      <c r="AE69" s="463"/>
      <c r="AF69" s="441"/>
    </row>
    <row r="70" spans="1:32" ht="18" customHeight="1">
      <c r="A70" s="441"/>
      <c r="B70" s="441"/>
      <c r="C70" s="487"/>
      <c r="D70" s="463"/>
      <c r="E70" s="463"/>
      <c r="F70" s="463"/>
      <c r="G70" s="463"/>
      <c r="H70" s="463"/>
      <c r="I70" s="463"/>
      <c r="J70" s="463"/>
      <c r="K70" s="463"/>
      <c r="L70" s="463"/>
      <c r="M70" s="463"/>
      <c r="N70" s="463"/>
      <c r="O70" s="463"/>
      <c r="P70" s="441"/>
      <c r="R70" s="441"/>
      <c r="S70" s="487"/>
      <c r="T70" s="463"/>
      <c r="U70" s="463"/>
      <c r="V70" s="463"/>
      <c r="W70" s="463"/>
      <c r="X70" s="463"/>
      <c r="Y70" s="463"/>
      <c r="Z70" s="463"/>
      <c r="AA70" s="463"/>
      <c r="AB70" s="463"/>
      <c r="AC70" s="463"/>
      <c r="AD70" s="463"/>
      <c r="AE70" s="463"/>
      <c r="AF70" s="441"/>
    </row>
    <row r="71" spans="1:32" ht="18" customHeight="1">
      <c r="A71" s="441"/>
      <c r="B71" s="441"/>
      <c r="C71" s="487"/>
      <c r="D71" s="463"/>
      <c r="E71" s="463"/>
      <c r="F71" s="463"/>
      <c r="G71" s="463"/>
      <c r="H71" s="463"/>
      <c r="I71" s="463"/>
      <c r="J71" s="463"/>
      <c r="K71" s="463"/>
      <c r="L71" s="463"/>
      <c r="M71" s="463"/>
      <c r="N71" s="463"/>
      <c r="O71" s="463"/>
      <c r="P71" s="441"/>
      <c r="R71" s="441"/>
      <c r="S71" s="487"/>
      <c r="T71" s="463"/>
      <c r="U71" s="463"/>
      <c r="V71" s="463"/>
      <c r="W71" s="463"/>
      <c r="X71" s="463"/>
      <c r="Y71" s="463"/>
      <c r="Z71" s="463"/>
      <c r="AA71" s="463"/>
      <c r="AB71" s="463"/>
      <c r="AC71" s="463"/>
      <c r="AD71" s="463"/>
      <c r="AE71" s="463"/>
      <c r="AF71" s="441"/>
    </row>
    <row r="72" spans="1:32" ht="189.75" customHeight="1">
      <c r="A72" s="441"/>
      <c r="B72" s="441"/>
      <c r="C72" s="1322" t="s">
        <v>176</v>
      </c>
      <c r="D72" s="1323"/>
      <c r="E72" s="1323"/>
      <c r="F72" s="1323"/>
      <c r="G72" s="1323"/>
      <c r="H72" s="1323"/>
      <c r="I72" s="1323"/>
      <c r="J72" s="1323"/>
      <c r="K72" s="1323"/>
      <c r="L72" s="1323"/>
      <c r="M72" s="1323"/>
      <c r="N72" s="1323"/>
      <c r="O72" s="1323"/>
      <c r="P72" s="441"/>
      <c r="R72" s="441"/>
      <c r="S72" s="1322" t="s">
        <v>176</v>
      </c>
      <c r="T72" s="1323"/>
      <c r="U72" s="1323"/>
      <c r="V72" s="1323"/>
      <c r="W72" s="1323"/>
      <c r="X72" s="1323"/>
      <c r="Y72" s="1323"/>
      <c r="Z72" s="1323"/>
      <c r="AA72" s="1323"/>
      <c r="AB72" s="1323"/>
      <c r="AC72" s="1323"/>
      <c r="AD72" s="1323"/>
      <c r="AE72" s="1323"/>
      <c r="AF72" s="441"/>
    </row>
    <row r="73" spans="1:32" ht="18" customHeight="1">
      <c r="A73" s="441"/>
      <c r="B73" s="441"/>
      <c r="C73" s="487"/>
      <c r="D73" s="463"/>
      <c r="E73" s="463"/>
      <c r="F73" s="463"/>
      <c r="G73" s="463"/>
      <c r="H73" s="463"/>
      <c r="I73" s="463"/>
      <c r="J73" s="463"/>
      <c r="K73" s="463"/>
      <c r="L73" s="463"/>
      <c r="M73" s="463"/>
      <c r="N73" s="463"/>
      <c r="O73" s="463"/>
      <c r="P73" s="441"/>
      <c r="R73" s="441"/>
      <c r="S73" s="487"/>
      <c r="T73" s="463"/>
      <c r="U73" s="463"/>
      <c r="V73" s="463"/>
      <c r="W73" s="463"/>
      <c r="X73" s="463"/>
      <c r="Y73" s="463"/>
      <c r="Z73" s="463"/>
      <c r="AA73" s="463"/>
      <c r="AB73" s="463"/>
      <c r="AC73" s="463"/>
      <c r="AD73" s="463"/>
      <c r="AE73" s="463"/>
      <c r="AF73" s="441"/>
    </row>
    <row r="74" spans="1:32" ht="18" customHeight="1">
      <c r="A74" s="441"/>
      <c r="B74" s="441"/>
      <c r="C74" s="486"/>
      <c r="D74" s="463"/>
      <c r="E74" s="463"/>
      <c r="F74" s="463"/>
      <c r="G74" s="463"/>
      <c r="H74" s="463"/>
      <c r="I74" s="463"/>
      <c r="J74" s="463"/>
      <c r="K74" s="463"/>
      <c r="L74" s="463"/>
      <c r="M74" s="463"/>
      <c r="N74" s="463"/>
      <c r="O74" s="463"/>
      <c r="P74" s="441"/>
      <c r="R74" s="441"/>
      <c r="S74" s="486"/>
      <c r="T74" s="463"/>
      <c r="U74" s="463"/>
      <c r="V74" s="463"/>
      <c r="W74" s="463"/>
      <c r="X74" s="463"/>
      <c r="Y74" s="463"/>
      <c r="Z74" s="463"/>
      <c r="AA74" s="463"/>
      <c r="AB74" s="463"/>
      <c r="AC74" s="463"/>
      <c r="AD74" s="463"/>
      <c r="AE74" s="463"/>
      <c r="AF74" s="441"/>
    </row>
    <row r="75" spans="1:32" ht="18" customHeight="1">
      <c r="A75" s="441"/>
      <c r="B75" s="441"/>
      <c r="C75" s="486"/>
      <c r="D75" s="463"/>
      <c r="E75" s="463"/>
      <c r="F75" s="463"/>
      <c r="G75" s="463"/>
      <c r="H75" s="463"/>
      <c r="I75" s="463"/>
      <c r="J75" s="463"/>
      <c r="K75" s="463"/>
      <c r="L75" s="463"/>
      <c r="M75" s="463"/>
      <c r="N75" s="463"/>
      <c r="O75" s="463"/>
      <c r="P75" s="441"/>
      <c r="R75" s="441"/>
      <c r="S75" s="486"/>
      <c r="T75" s="463"/>
      <c r="U75" s="463"/>
      <c r="V75" s="463"/>
      <c r="W75" s="463"/>
      <c r="X75" s="463"/>
      <c r="Y75" s="463"/>
      <c r="Z75" s="463"/>
      <c r="AA75" s="463"/>
      <c r="AB75" s="463"/>
      <c r="AC75" s="463"/>
      <c r="AD75" s="463"/>
      <c r="AE75" s="463"/>
      <c r="AF75" s="441"/>
    </row>
    <row r="76" spans="1:32" ht="80.099999999999994" customHeight="1">
      <c r="A76" s="441"/>
      <c r="B76" s="441"/>
      <c r="C76" s="1316"/>
      <c r="D76" s="1316"/>
      <c r="E76" s="1316"/>
      <c r="F76" s="1316"/>
      <c r="G76" s="1316"/>
      <c r="H76" s="1316"/>
      <c r="I76" s="1316"/>
      <c r="J76" s="1316"/>
      <c r="K76" s="1316"/>
      <c r="L76" s="1316"/>
      <c r="M76" s="1316"/>
      <c r="N76" s="1316"/>
      <c r="O76" s="1316"/>
      <c r="P76" s="441"/>
      <c r="R76" s="441"/>
      <c r="S76" s="1316"/>
      <c r="T76" s="1316"/>
      <c r="U76" s="1316"/>
      <c r="V76" s="1316"/>
      <c r="W76" s="1316"/>
      <c r="X76" s="1316"/>
      <c r="Y76" s="1316"/>
      <c r="Z76" s="1316"/>
      <c r="AA76" s="1316"/>
      <c r="AB76" s="1316"/>
      <c r="AC76" s="1316"/>
      <c r="AD76" s="1316"/>
      <c r="AE76" s="1316"/>
      <c r="AF76" s="441"/>
    </row>
    <row r="77" spans="1:32" ht="18" customHeight="1">
      <c r="A77" s="441"/>
      <c r="B77" s="441"/>
      <c r="C77" s="487"/>
      <c r="D77" s="463"/>
      <c r="E77" s="463"/>
      <c r="F77" s="463"/>
      <c r="G77" s="463"/>
      <c r="H77" s="463"/>
      <c r="I77" s="463"/>
      <c r="J77" s="463"/>
      <c r="K77" s="463"/>
      <c r="L77" s="463"/>
      <c r="M77" s="463"/>
      <c r="N77" s="463"/>
      <c r="O77" s="463"/>
      <c r="P77" s="441"/>
      <c r="R77" s="441"/>
      <c r="S77" s="487"/>
      <c r="T77" s="463"/>
      <c r="U77" s="463"/>
      <c r="V77" s="463"/>
      <c r="W77" s="463"/>
      <c r="X77" s="463"/>
      <c r="Y77" s="463"/>
      <c r="Z77" s="463"/>
      <c r="AA77" s="463"/>
      <c r="AB77" s="463"/>
      <c r="AC77" s="463"/>
      <c r="AD77" s="463"/>
      <c r="AE77" s="463"/>
      <c r="AF77" s="441"/>
    </row>
    <row r="78" spans="1:32" ht="18" customHeight="1">
      <c r="A78" s="441"/>
      <c r="B78" s="441"/>
      <c r="C78" s="486"/>
      <c r="D78" s="463"/>
      <c r="E78" s="463"/>
      <c r="F78" s="463"/>
      <c r="G78" s="463"/>
      <c r="H78" s="463"/>
      <c r="I78" s="463"/>
      <c r="J78" s="463"/>
      <c r="K78" s="463"/>
      <c r="L78" s="463"/>
      <c r="M78" s="463"/>
      <c r="N78" s="463"/>
      <c r="O78" s="463"/>
      <c r="P78" s="441"/>
      <c r="R78" s="441"/>
      <c r="S78" s="486"/>
      <c r="T78" s="463"/>
      <c r="U78" s="463"/>
      <c r="V78" s="463"/>
      <c r="W78" s="463"/>
      <c r="X78" s="463"/>
      <c r="Y78" s="463"/>
      <c r="Z78" s="463"/>
      <c r="AA78" s="463"/>
      <c r="AB78" s="463"/>
      <c r="AC78" s="463"/>
      <c r="AD78" s="463"/>
      <c r="AE78" s="463"/>
      <c r="AF78" s="441"/>
    </row>
    <row r="79" spans="1:32" ht="18" customHeight="1">
      <c r="A79" s="441"/>
      <c r="B79" s="441"/>
      <c r="C79" s="487"/>
      <c r="D79" s="463"/>
      <c r="E79" s="463"/>
      <c r="F79" s="463"/>
      <c r="G79" s="463"/>
      <c r="H79" s="463"/>
      <c r="I79" s="463"/>
      <c r="J79" s="463"/>
      <c r="K79" s="463"/>
      <c r="L79" s="463"/>
      <c r="M79" s="463"/>
      <c r="N79" s="463"/>
      <c r="O79" s="463"/>
      <c r="P79" s="441"/>
      <c r="R79" s="441"/>
      <c r="S79" s="487"/>
      <c r="T79" s="463"/>
      <c r="U79" s="463"/>
      <c r="V79" s="463"/>
      <c r="W79" s="463"/>
      <c r="X79" s="463"/>
      <c r="Y79" s="463"/>
      <c r="Z79" s="463"/>
      <c r="AA79" s="463"/>
      <c r="AB79" s="463"/>
      <c r="AC79" s="463"/>
      <c r="AD79" s="463"/>
      <c r="AE79" s="463"/>
      <c r="AF79" s="441"/>
    </row>
    <row r="80" spans="1:32" ht="8.1" customHeight="1">
      <c r="A80" s="441"/>
      <c r="B80" s="441"/>
      <c r="C80" s="487"/>
      <c r="D80" s="463"/>
      <c r="E80" s="463"/>
      <c r="F80" s="463"/>
      <c r="G80" s="463"/>
      <c r="H80" s="463"/>
      <c r="I80" s="463"/>
      <c r="J80" s="463"/>
      <c r="K80" s="463"/>
      <c r="L80" s="463"/>
      <c r="M80" s="463"/>
      <c r="N80" s="463"/>
      <c r="O80" s="463"/>
      <c r="P80" s="441"/>
      <c r="R80" s="441"/>
      <c r="S80" s="487"/>
      <c r="T80" s="463"/>
      <c r="U80" s="463"/>
      <c r="V80" s="463"/>
      <c r="W80" s="463"/>
      <c r="X80" s="463"/>
      <c r="Y80" s="463"/>
      <c r="Z80" s="463"/>
      <c r="AA80" s="463"/>
      <c r="AB80" s="463"/>
      <c r="AC80" s="463"/>
      <c r="AD80" s="463"/>
      <c r="AE80" s="463"/>
      <c r="AF80" s="441"/>
    </row>
    <row r="81" spans="1:32" ht="18" customHeight="1">
      <c r="A81" s="441"/>
      <c r="B81" s="441"/>
      <c r="C81" s="487"/>
      <c r="D81" s="463"/>
      <c r="E81" s="463"/>
      <c r="F81" s="463"/>
      <c r="G81" s="463"/>
      <c r="H81" s="463"/>
      <c r="I81" s="463"/>
      <c r="J81" s="463"/>
      <c r="K81" s="463"/>
      <c r="L81" s="463"/>
      <c r="M81" s="463"/>
      <c r="N81" s="463"/>
      <c r="O81" s="463"/>
      <c r="P81" s="441"/>
      <c r="R81" s="441"/>
      <c r="S81" s="487"/>
      <c r="T81" s="463"/>
      <c r="U81" s="463"/>
      <c r="V81" s="463"/>
      <c r="W81" s="463"/>
      <c r="X81" s="463"/>
      <c r="Y81" s="463"/>
      <c r="Z81" s="463"/>
      <c r="AA81" s="463"/>
      <c r="AB81" s="463"/>
      <c r="AC81" s="463"/>
      <c r="AD81" s="463"/>
      <c r="AE81" s="463"/>
      <c r="AF81" s="441"/>
    </row>
    <row r="82" spans="1:32" ht="18" customHeight="1">
      <c r="A82" s="441"/>
      <c r="B82" s="441"/>
      <c r="C82" s="487"/>
      <c r="D82" s="463"/>
      <c r="E82" s="463"/>
      <c r="F82" s="463"/>
      <c r="G82" s="463"/>
      <c r="H82" s="463"/>
      <c r="I82" s="463"/>
      <c r="J82" s="463"/>
      <c r="K82" s="463"/>
      <c r="L82" s="463"/>
      <c r="M82" s="463"/>
      <c r="N82" s="463"/>
      <c r="O82" s="463"/>
      <c r="P82" s="441"/>
      <c r="R82" s="441"/>
      <c r="S82" s="487"/>
      <c r="T82" s="463"/>
      <c r="U82" s="463"/>
      <c r="V82" s="463"/>
      <c r="W82" s="463"/>
      <c r="X82" s="463"/>
      <c r="Y82" s="463"/>
      <c r="Z82" s="463"/>
      <c r="AA82" s="463"/>
      <c r="AB82" s="463"/>
      <c r="AC82" s="463"/>
      <c r="AD82" s="463"/>
      <c r="AE82" s="463"/>
      <c r="AF82" s="441"/>
    </row>
    <row r="83" spans="1:32" ht="18" customHeight="1">
      <c r="A83" s="441"/>
      <c r="B83" s="441"/>
      <c r="C83" s="487"/>
      <c r="D83" s="463"/>
      <c r="E83" s="463"/>
      <c r="F83" s="463"/>
      <c r="G83" s="463"/>
      <c r="H83" s="463"/>
      <c r="I83" s="463"/>
      <c r="J83" s="463"/>
      <c r="K83" s="463"/>
      <c r="L83" s="463"/>
      <c r="M83" s="463"/>
      <c r="N83" s="463"/>
      <c r="O83" s="463"/>
      <c r="P83" s="441"/>
      <c r="R83" s="441"/>
      <c r="S83" s="487"/>
      <c r="T83" s="463"/>
      <c r="U83" s="463"/>
      <c r="V83" s="463"/>
      <c r="W83" s="463"/>
      <c r="X83" s="463"/>
      <c r="Y83" s="463"/>
      <c r="Z83" s="463"/>
      <c r="AA83" s="463"/>
      <c r="AB83" s="463"/>
      <c r="AC83" s="463"/>
      <c r="AD83" s="463"/>
      <c r="AE83" s="463"/>
      <c r="AF83" s="441"/>
    </row>
    <row r="84" spans="1:32" s="440" customFormat="1" ht="12.75" customHeight="1">
      <c r="C84" s="504"/>
      <c r="D84" s="505"/>
      <c r="E84" s="505"/>
      <c r="F84" s="505"/>
      <c r="G84" s="505"/>
      <c r="H84" s="505"/>
      <c r="I84" s="505"/>
      <c r="J84" s="505"/>
      <c r="K84" s="505"/>
      <c r="L84" s="505"/>
      <c r="M84" s="505"/>
      <c r="N84" s="505"/>
      <c r="O84" s="505"/>
      <c r="S84" s="504"/>
      <c r="T84" s="505"/>
      <c r="U84" s="505"/>
      <c r="V84" s="505"/>
      <c r="W84" s="505"/>
      <c r="X84" s="505"/>
      <c r="Y84" s="505"/>
      <c r="Z84" s="505"/>
      <c r="AA84" s="505"/>
      <c r="AB84" s="505"/>
      <c r="AC84" s="505"/>
      <c r="AD84" s="505"/>
      <c r="AE84" s="505"/>
    </row>
    <row r="85" spans="1:32" s="440" customFormat="1" ht="12.75" customHeight="1">
      <c r="C85" s="504"/>
      <c r="D85" s="505"/>
      <c r="E85" s="505"/>
      <c r="F85" s="505"/>
      <c r="G85" s="505"/>
      <c r="H85" s="505"/>
      <c r="I85" s="505"/>
      <c r="J85" s="505"/>
      <c r="K85" s="505"/>
      <c r="L85" s="505"/>
      <c r="M85" s="505"/>
      <c r="N85" s="505"/>
      <c r="O85" s="505"/>
      <c r="S85" s="504"/>
      <c r="T85" s="505"/>
      <c r="U85" s="505"/>
      <c r="V85" s="505"/>
      <c r="W85" s="505"/>
      <c r="X85" s="505"/>
      <c r="Y85" s="505"/>
      <c r="Z85" s="505"/>
      <c r="AA85" s="505"/>
      <c r="AB85" s="505"/>
      <c r="AC85" s="505"/>
      <c r="AD85" s="505"/>
      <c r="AE85" s="505"/>
    </row>
    <row r="86" spans="1:32" s="440" customFormat="1" ht="12.75" customHeight="1">
      <c r="C86" s="504"/>
      <c r="D86" s="505"/>
      <c r="E86" s="505"/>
      <c r="F86" s="505"/>
      <c r="G86" s="505"/>
      <c r="H86" s="505"/>
      <c r="I86" s="505"/>
      <c r="J86" s="505"/>
      <c r="K86" s="505"/>
      <c r="L86" s="505"/>
      <c r="M86" s="505"/>
      <c r="N86" s="505"/>
      <c r="O86" s="505"/>
      <c r="S86" s="504"/>
      <c r="T86" s="505"/>
      <c r="U86" s="505"/>
      <c r="V86" s="505"/>
      <c r="W86" s="505"/>
      <c r="X86" s="505"/>
      <c r="Y86" s="505"/>
      <c r="Z86" s="505"/>
      <c r="AA86" s="505"/>
      <c r="AB86" s="505"/>
      <c r="AC86" s="505"/>
      <c r="AD86" s="505"/>
      <c r="AE86" s="505"/>
    </row>
    <row r="87" spans="1:32" s="440" customFormat="1" ht="12.75" customHeight="1">
      <c r="C87" s="504"/>
      <c r="D87" s="505"/>
      <c r="E87" s="505"/>
      <c r="F87" s="505"/>
      <c r="G87" s="505"/>
      <c r="H87" s="505"/>
      <c r="I87" s="505"/>
      <c r="J87" s="505"/>
      <c r="K87" s="505"/>
      <c r="L87" s="505"/>
      <c r="M87" s="505"/>
      <c r="N87" s="505"/>
      <c r="O87" s="505"/>
      <c r="S87" s="504"/>
      <c r="T87" s="505"/>
      <c r="U87" s="505"/>
      <c r="V87" s="505"/>
      <c r="W87" s="505"/>
      <c r="X87" s="505"/>
      <c r="Y87" s="505"/>
      <c r="Z87" s="505"/>
      <c r="AA87" s="505"/>
      <c r="AB87" s="505"/>
      <c r="AC87" s="505"/>
      <c r="AD87" s="505"/>
      <c r="AE87" s="505"/>
    </row>
    <row r="88" spans="1:32" s="440" customFormat="1" ht="12.75" customHeight="1">
      <c r="C88" s="504"/>
      <c r="D88" s="505"/>
      <c r="E88" s="505"/>
      <c r="F88" s="505"/>
      <c r="G88" s="505"/>
      <c r="H88" s="505"/>
      <c r="I88" s="505"/>
      <c r="J88" s="505"/>
      <c r="K88" s="505"/>
      <c r="L88" s="505"/>
      <c r="M88" s="505"/>
      <c r="N88" s="505"/>
      <c r="O88" s="505"/>
      <c r="S88" s="504"/>
      <c r="T88" s="505"/>
      <c r="U88" s="505"/>
      <c r="V88" s="505"/>
      <c r="W88" s="505"/>
      <c r="X88" s="505"/>
      <c r="Y88" s="505"/>
      <c r="Z88" s="505"/>
      <c r="AA88" s="505"/>
      <c r="AB88" s="505"/>
      <c r="AC88" s="505"/>
      <c r="AD88" s="505"/>
      <c r="AE88" s="505"/>
    </row>
    <row r="89" spans="1:32" s="440" customFormat="1" ht="12.75" customHeight="1">
      <c r="C89" s="504"/>
      <c r="D89" s="505"/>
      <c r="E89" s="505"/>
      <c r="F89" s="505"/>
      <c r="G89" s="505"/>
      <c r="H89" s="505"/>
      <c r="I89" s="505"/>
      <c r="J89" s="505"/>
      <c r="K89" s="505"/>
      <c r="L89" s="505"/>
      <c r="M89" s="505"/>
      <c r="N89" s="505"/>
      <c r="O89" s="505"/>
      <c r="S89" s="504"/>
      <c r="T89" s="505"/>
      <c r="U89" s="505"/>
      <c r="V89" s="505"/>
      <c r="W89" s="505"/>
      <c r="X89" s="505"/>
      <c r="Y89" s="505"/>
      <c r="Z89" s="505"/>
      <c r="AA89" s="505"/>
      <c r="AB89" s="505"/>
      <c r="AC89" s="505"/>
      <c r="AD89" s="505"/>
      <c r="AE89" s="505"/>
    </row>
    <row r="90" spans="1:32" s="440" customFormat="1" ht="12.75" customHeight="1">
      <c r="C90" s="504"/>
      <c r="D90" s="505"/>
      <c r="E90" s="505"/>
      <c r="F90" s="505"/>
      <c r="G90" s="505"/>
      <c r="H90" s="505"/>
      <c r="I90" s="505"/>
      <c r="J90" s="505"/>
      <c r="K90" s="505"/>
      <c r="L90" s="505"/>
      <c r="M90" s="505"/>
      <c r="N90" s="505"/>
      <c r="O90" s="505"/>
      <c r="S90" s="504"/>
      <c r="T90" s="505"/>
      <c r="U90" s="505"/>
      <c r="V90" s="505"/>
      <c r="W90" s="505"/>
      <c r="X90" s="505"/>
      <c r="Y90" s="505"/>
      <c r="Z90" s="505"/>
      <c r="AA90" s="505"/>
      <c r="AB90" s="505"/>
      <c r="AC90" s="505"/>
      <c r="AD90" s="505"/>
      <c r="AE90" s="505"/>
    </row>
    <row r="91" spans="1:32" s="440" customFormat="1" ht="12.75" customHeight="1">
      <c r="C91" s="504"/>
      <c r="D91" s="505"/>
      <c r="E91" s="505"/>
      <c r="F91" s="505"/>
      <c r="G91" s="505"/>
      <c r="H91" s="505"/>
      <c r="I91" s="505"/>
      <c r="J91" s="505"/>
      <c r="K91" s="505"/>
      <c r="L91" s="505"/>
      <c r="M91" s="505"/>
      <c r="N91" s="505"/>
      <c r="O91" s="505"/>
      <c r="S91" s="504"/>
      <c r="T91" s="505"/>
      <c r="U91" s="505"/>
      <c r="V91" s="505"/>
      <c r="W91" s="505"/>
      <c r="X91" s="505"/>
      <c r="Y91" s="505"/>
      <c r="Z91" s="505"/>
      <c r="AA91" s="505"/>
      <c r="AB91" s="505"/>
      <c r="AC91" s="505"/>
      <c r="AD91" s="505"/>
      <c r="AE91" s="505"/>
    </row>
    <row r="92" spans="1:32" s="440" customFormat="1" ht="12.75" customHeight="1">
      <c r="C92" s="504"/>
      <c r="D92" s="505"/>
      <c r="E92" s="505"/>
      <c r="F92" s="505"/>
      <c r="G92" s="505"/>
      <c r="H92" s="505"/>
      <c r="I92" s="505"/>
      <c r="J92" s="505"/>
      <c r="K92" s="505"/>
      <c r="L92" s="505"/>
      <c r="M92" s="505"/>
      <c r="N92" s="505"/>
      <c r="O92" s="505"/>
      <c r="S92" s="504"/>
      <c r="T92" s="505"/>
      <c r="U92" s="505"/>
      <c r="V92" s="505"/>
      <c r="W92" s="505"/>
      <c r="X92" s="505"/>
      <c r="Y92" s="505"/>
      <c r="Z92" s="505"/>
      <c r="AA92" s="505"/>
      <c r="AB92" s="505"/>
      <c r="AC92" s="505"/>
      <c r="AD92" s="505"/>
      <c r="AE92" s="505"/>
    </row>
    <row r="93" spans="1:32" s="440" customFormat="1" ht="12.75" customHeight="1">
      <c r="C93" s="504"/>
      <c r="D93" s="505"/>
      <c r="E93" s="505"/>
      <c r="F93" s="505"/>
      <c r="G93" s="505"/>
      <c r="H93" s="505"/>
      <c r="I93" s="505"/>
      <c r="J93" s="505"/>
      <c r="K93" s="505"/>
      <c r="L93" s="505"/>
      <c r="M93" s="505"/>
      <c r="N93" s="505"/>
      <c r="O93" s="505"/>
      <c r="S93" s="504"/>
      <c r="T93" s="505"/>
      <c r="U93" s="505"/>
      <c r="V93" s="505"/>
      <c r="W93" s="505"/>
      <c r="X93" s="505"/>
      <c r="Y93" s="505"/>
      <c r="Z93" s="505"/>
      <c r="AA93" s="505"/>
      <c r="AB93" s="505"/>
      <c r="AC93" s="505"/>
      <c r="AD93" s="505"/>
      <c r="AE93" s="505"/>
    </row>
    <row r="94" spans="1:32" s="440" customFormat="1" ht="12.75" customHeight="1">
      <c r="C94" s="504"/>
      <c r="D94" s="505"/>
      <c r="E94" s="505"/>
      <c r="F94" s="505"/>
      <c r="G94" s="505"/>
      <c r="H94" s="505"/>
      <c r="I94" s="505"/>
      <c r="J94" s="505"/>
      <c r="K94" s="505"/>
      <c r="L94" s="505"/>
      <c r="M94" s="505"/>
      <c r="N94" s="505"/>
      <c r="O94" s="505"/>
      <c r="S94" s="504"/>
      <c r="T94" s="505"/>
      <c r="U94" s="505"/>
      <c r="V94" s="505"/>
      <c r="W94" s="505"/>
      <c r="X94" s="505"/>
      <c r="Y94" s="505"/>
      <c r="Z94" s="505"/>
      <c r="AA94" s="505"/>
      <c r="AB94" s="505"/>
      <c r="AC94" s="505"/>
      <c r="AD94" s="505"/>
      <c r="AE94" s="505"/>
    </row>
    <row r="95" spans="1:32" s="441" customFormat="1" ht="17.25" customHeight="1">
      <c r="C95" s="506"/>
      <c r="D95" s="506"/>
      <c r="E95" s="506"/>
      <c r="F95" s="506"/>
      <c r="G95" s="506"/>
      <c r="H95" s="506"/>
      <c r="I95" s="506"/>
      <c r="J95" s="506"/>
      <c r="K95" s="506"/>
      <c r="L95" s="506"/>
      <c r="M95" s="506"/>
      <c r="N95" s="506"/>
      <c r="O95" s="506"/>
      <c r="S95" s="506"/>
      <c r="T95" s="506"/>
      <c r="U95" s="506"/>
      <c r="V95" s="506"/>
      <c r="W95" s="506"/>
      <c r="X95" s="506"/>
      <c r="Y95" s="506"/>
      <c r="Z95" s="506"/>
      <c r="AA95" s="506"/>
      <c r="AB95" s="506"/>
      <c r="AC95" s="506"/>
      <c r="AD95" s="506"/>
      <c r="AE95" s="506"/>
    </row>
    <row r="96" spans="1:32" s="441" customFormat="1" ht="12.75" customHeight="1">
      <c r="C96" s="469"/>
      <c r="D96" s="466"/>
      <c r="E96" s="466"/>
      <c r="F96" s="466"/>
      <c r="G96" s="466"/>
      <c r="H96" s="466"/>
      <c r="I96" s="466"/>
      <c r="J96" s="466"/>
      <c r="K96" s="466"/>
      <c r="L96" s="466"/>
      <c r="M96" s="466"/>
      <c r="N96" s="466"/>
      <c r="O96" s="466"/>
      <c r="S96" s="469"/>
      <c r="T96" s="466"/>
      <c r="U96" s="466"/>
      <c r="V96" s="466"/>
      <c r="W96" s="466"/>
      <c r="X96" s="466"/>
      <c r="Y96" s="466"/>
      <c r="Z96" s="466"/>
      <c r="AA96" s="466"/>
      <c r="AB96" s="466"/>
      <c r="AC96" s="466"/>
      <c r="AD96" s="466"/>
      <c r="AE96" s="466"/>
    </row>
    <row r="97" spans="3:31" s="441" customFormat="1">
      <c r="C97" s="469"/>
      <c r="D97" s="466"/>
      <c r="E97" s="466"/>
      <c r="F97" s="466"/>
      <c r="G97" s="466"/>
      <c r="H97" s="466"/>
      <c r="I97" s="466"/>
      <c r="J97" s="466"/>
      <c r="K97" s="466"/>
      <c r="L97" s="466"/>
      <c r="M97" s="466"/>
      <c r="N97" s="466"/>
      <c r="O97" s="466"/>
      <c r="S97" s="469"/>
      <c r="T97" s="466"/>
      <c r="U97" s="466"/>
      <c r="V97" s="466"/>
      <c r="W97" s="466"/>
      <c r="X97" s="466"/>
      <c r="Y97" s="466"/>
      <c r="Z97" s="466"/>
      <c r="AA97" s="466"/>
      <c r="AB97" s="466"/>
      <c r="AC97" s="466"/>
      <c r="AD97" s="466"/>
      <c r="AE97" s="466"/>
    </row>
    <row r="98" spans="3:31" s="441" customFormat="1" ht="24" customHeight="1">
      <c r="C98" s="507"/>
      <c r="D98" s="1317"/>
      <c r="E98" s="1317"/>
      <c r="F98" s="1317"/>
      <c r="G98" s="1317"/>
      <c r="H98" s="1317"/>
      <c r="I98" s="1317"/>
      <c r="J98" s="1317"/>
      <c r="K98" s="1317"/>
      <c r="L98" s="1317"/>
      <c r="M98" s="1317"/>
      <c r="N98" s="1317"/>
      <c r="O98" s="1317"/>
      <c r="S98" s="507"/>
      <c r="T98" s="1317"/>
      <c r="U98" s="1317"/>
      <c r="V98" s="1317"/>
      <c r="W98" s="1317"/>
      <c r="X98" s="1317"/>
      <c r="Y98" s="1317"/>
      <c r="Z98" s="1317"/>
      <c r="AA98" s="1317"/>
      <c r="AB98" s="1317"/>
      <c r="AC98" s="1317"/>
      <c r="AD98" s="1317"/>
      <c r="AE98" s="1317"/>
    </row>
    <row r="99" spans="3:31" s="441" customFormat="1" ht="24" customHeight="1">
      <c r="C99" s="507"/>
      <c r="D99" s="1316"/>
      <c r="E99" s="1316"/>
      <c r="F99" s="1316"/>
      <c r="G99" s="1316"/>
      <c r="H99" s="1316"/>
      <c r="I99" s="1316"/>
      <c r="J99" s="1316"/>
      <c r="K99" s="1316"/>
      <c r="L99" s="1316"/>
      <c r="M99" s="1316"/>
      <c r="N99" s="1316"/>
      <c r="O99" s="1316"/>
      <c r="S99" s="507"/>
      <c r="T99" s="1316"/>
      <c r="U99" s="1316"/>
      <c r="V99" s="1316"/>
      <c r="W99" s="1316"/>
      <c r="X99" s="1316"/>
      <c r="Y99" s="1316"/>
      <c r="Z99" s="1316"/>
      <c r="AA99" s="1316"/>
      <c r="AB99" s="1316"/>
      <c r="AC99" s="1316"/>
      <c r="AD99" s="1316"/>
      <c r="AE99" s="1316"/>
    </row>
    <row r="100" spans="3:31" s="441" customFormat="1" ht="24" customHeight="1">
      <c r="C100" s="507"/>
      <c r="D100" s="1316"/>
      <c r="E100" s="1316"/>
      <c r="F100" s="1316"/>
      <c r="G100" s="1316"/>
      <c r="H100" s="1316"/>
      <c r="I100" s="1316"/>
      <c r="J100" s="1316"/>
      <c r="K100" s="1316"/>
      <c r="L100" s="1316"/>
      <c r="M100" s="1316"/>
      <c r="N100" s="1316"/>
      <c r="O100" s="1316"/>
      <c r="S100" s="507"/>
      <c r="T100" s="1316"/>
      <c r="U100" s="1316"/>
      <c r="V100" s="1316"/>
      <c r="W100" s="1316"/>
      <c r="X100" s="1316"/>
      <c r="Y100" s="1316"/>
      <c r="Z100" s="1316"/>
      <c r="AA100" s="1316"/>
      <c r="AB100" s="1316"/>
      <c r="AC100" s="1316"/>
      <c r="AD100" s="1316"/>
      <c r="AE100" s="1316"/>
    </row>
    <row r="101" spans="3:31" s="441" customFormat="1" ht="24" customHeight="1">
      <c r="C101" s="507"/>
      <c r="D101" s="1316"/>
      <c r="E101" s="1316"/>
      <c r="F101" s="1316"/>
      <c r="G101" s="1316"/>
      <c r="H101" s="1316"/>
      <c r="I101" s="1316"/>
      <c r="J101" s="1316"/>
      <c r="K101" s="1316"/>
      <c r="L101" s="1316"/>
      <c r="M101" s="1316"/>
      <c r="N101" s="1316"/>
      <c r="O101" s="1316"/>
      <c r="S101" s="507"/>
      <c r="T101" s="1316"/>
      <c r="U101" s="1316"/>
      <c r="V101" s="1316"/>
      <c r="W101" s="1316"/>
      <c r="X101" s="1316"/>
      <c r="Y101" s="1316"/>
      <c r="Z101" s="1316"/>
      <c r="AA101" s="1316"/>
      <c r="AB101" s="1316"/>
      <c r="AC101" s="1316"/>
      <c r="AD101" s="1316"/>
      <c r="AE101" s="1316"/>
    </row>
    <row r="102" spans="3:31" s="441" customFormat="1">
      <c r="C102" s="508"/>
      <c r="D102" s="509"/>
      <c r="E102" s="463"/>
      <c r="F102" s="463"/>
      <c r="G102" s="463"/>
      <c r="H102" s="463"/>
      <c r="I102" s="463"/>
      <c r="J102" s="463"/>
      <c r="K102" s="463"/>
      <c r="L102" s="463"/>
      <c r="M102" s="463"/>
      <c r="N102" s="463"/>
      <c r="O102" s="463"/>
      <c r="S102" s="508"/>
      <c r="T102" s="509"/>
      <c r="U102" s="463"/>
      <c r="V102" s="463"/>
      <c r="W102" s="463"/>
      <c r="X102" s="463"/>
      <c r="Y102" s="463"/>
      <c r="Z102" s="463"/>
      <c r="AA102" s="463"/>
      <c r="AB102" s="463"/>
      <c r="AC102" s="463"/>
      <c r="AD102" s="463"/>
      <c r="AE102" s="463"/>
    </row>
    <row r="103" spans="3:31" s="441" customFormat="1"/>
    <row r="104" spans="3:31" s="441" customFormat="1"/>
    <row r="105" spans="3:31" s="441" customFormat="1"/>
    <row r="106" spans="3:31" s="441" customFormat="1"/>
    <row r="107" spans="3:31" s="441" customFormat="1"/>
    <row r="108" spans="3:31" s="441" customFormat="1"/>
    <row r="109" spans="3:31" s="441" customFormat="1"/>
    <row r="110" spans="3:31" s="441" customFormat="1"/>
  </sheetData>
  <sheetProtection password="DE78" sheet="1" objects="1" scenarios="1" selectLockedCells="1"/>
  <mergeCells count="78">
    <mergeCell ref="M1:N1"/>
    <mergeCell ref="L2:O2"/>
    <mergeCell ref="L3:O3"/>
    <mergeCell ref="C10:E10"/>
    <mergeCell ref="F10:O10"/>
    <mergeCell ref="C11:E11"/>
    <mergeCell ref="F11:O11"/>
    <mergeCell ref="C8:O8"/>
    <mergeCell ref="C9:E9"/>
    <mergeCell ref="F9:O9"/>
    <mergeCell ref="D27:E27"/>
    <mergeCell ref="F27:O27"/>
    <mergeCell ref="D28:O28"/>
    <mergeCell ref="C15:O15"/>
    <mergeCell ref="C19:O19"/>
    <mergeCell ref="D26:O26"/>
    <mergeCell ref="D43:O43"/>
    <mergeCell ref="D31:E31"/>
    <mergeCell ref="F31:O31"/>
    <mergeCell ref="C37:O37"/>
    <mergeCell ref="D29:E29"/>
    <mergeCell ref="F29:O29"/>
    <mergeCell ref="D30:O30"/>
    <mergeCell ref="D100:O100"/>
    <mergeCell ref="D101:O101"/>
    <mergeCell ref="C26:C27"/>
    <mergeCell ref="C28:C29"/>
    <mergeCell ref="C30:C31"/>
    <mergeCell ref="C76:O76"/>
    <mergeCell ref="D98:O98"/>
    <mergeCell ref="D99:O99"/>
    <mergeCell ref="C59:O59"/>
    <mergeCell ref="C62:O62"/>
    <mergeCell ref="C72:O72"/>
    <mergeCell ref="D44:O44"/>
    <mergeCell ref="C49:O49"/>
    <mergeCell ref="C52:O52"/>
    <mergeCell ref="D41:O41"/>
    <mergeCell ref="D42:O42"/>
    <mergeCell ref="AC1:AD1"/>
    <mergeCell ref="AB2:AE2"/>
    <mergeCell ref="AB3:AE3"/>
    <mergeCell ref="S8:AE8"/>
    <mergeCell ref="S9:U9"/>
    <mergeCell ref="V9:AE9"/>
    <mergeCell ref="S10:U10"/>
    <mergeCell ref="V10:AE10"/>
    <mergeCell ref="S11:U11"/>
    <mergeCell ref="V11:AE11"/>
    <mergeCell ref="S15:AE15"/>
    <mergeCell ref="S19:AE19"/>
    <mergeCell ref="S26:S27"/>
    <mergeCell ref="T26:AE26"/>
    <mergeCell ref="T27:U27"/>
    <mergeCell ref="V27:AE27"/>
    <mergeCell ref="S28:S29"/>
    <mergeCell ref="T28:AE28"/>
    <mergeCell ref="T29:U29"/>
    <mergeCell ref="V29:AE29"/>
    <mergeCell ref="S30:S31"/>
    <mergeCell ref="T30:AE30"/>
    <mergeCell ref="T31:U31"/>
    <mergeCell ref="V31:AE31"/>
    <mergeCell ref="S37:AE37"/>
    <mergeCell ref="T41:AE41"/>
    <mergeCell ref="T42:AE42"/>
    <mergeCell ref="T43:AE43"/>
    <mergeCell ref="T44:AE44"/>
    <mergeCell ref="S49:AE49"/>
    <mergeCell ref="S52:AE52"/>
    <mergeCell ref="S59:AE59"/>
    <mergeCell ref="S62:AE62"/>
    <mergeCell ref="S72:AE72"/>
    <mergeCell ref="S76:AE76"/>
    <mergeCell ref="T98:AE98"/>
    <mergeCell ref="T99:AE99"/>
    <mergeCell ref="T100:AE100"/>
    <mergeCell ref="T101:AE101"/>
  </mergeCells>
  <phoneticPr fontId="91"/>
  <dataValidations count="7">
    <dataValidation type="list" allowBlank="1" showInputMessage="1" showErrorMessage="1" prompt="プルダウンから、あり、なしを選択してください" sqref="F9:O9">
      <formula1>"あり,なし"</formula1>
    </dataValidation>
    <dataValidation allowBlank="1" showInputMessage="1" showErrorMessage="1" sqref="C15:O15 C37:O37 C49:O49 C52:O52 C19:O20 C84:O94 S15:AE15 S37:AE37 S49:AE49 S52:AE52 S19:AE20 S84:AE94"/>
    <dataValidation type="list" allowBlank="1" showInputMessage="1" showErrorMessage="1" error="リストから選択してください" sqref="C26 C28 C30 C41:C44 S26 S28 S30 S41:S44">
      <formula1>"1"</formula1>
    </dataValidation>
    <dataValidation allowBlank="1" showInputMessage="1" showErrorMessage="1" prompt="設備や電気の流れを記載したエネルギーシステムフロー図（自由書式）も忘れずに提出してください。_x000a_エネルギーシステムフロー図には、通常時と停電時を分けて示すとともに、停電時の運用についても記載してください。　" sqref="C59:O59"/>
    <dataValidation allowBlank="1" showInputMessage="1" showErrorMessage="1" prompt="選択した項目について、具体的な例を記載してください。" sqref="F27:O27 F29:O29 F31:O31"/>
    <dataValidation allowBlank="1" showInputMessage="1" showErrorMessage="1" prompt="国からの他の補助事業（固定価格買取制度を含む。）に応募（申請）している、または申請予定の場合は、その補助事業名及び補助対象を必ず記入すること。" sqref="F10:O11"/>
    <dataValidation type="list" allowBlank="1" showInputMessage="1" showErrorMessage="1" prompt="プルダウンから有、無を選択してください" sqref="V9:AE9">
      <formula1>"無,有"</formula1>
    </dataValidation>
  </dataValidations>
  <printOptions horizontalCentered="1"/>
  <pageMargins left="0.70866141732283505" right="0.47244094488188998" top="0.74803149606299202" bottom="0.74803149606299202" header="0.31496062992126" footer="0.31496062992126"/>
  <pageSetup paperSize="9" scale="73" orientation="portrait" r:id="rId1"/>
  <rowBreaks count="3" manualBreakCount="3">
    <brk id="96" max="16383" man="1"/>
    <brk id="101" max="15" man="1"/>
    <brk id="102" max="1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C130"/>
  <sheetViews>
    <sheetView showGridLines="0" view="pageBreakPreview" zoomScale="50" zoomScaleNormal="100" zoomScaleSheetLayoutView="50" workbookViewId="0">
      <selection activeCell="D17" sqref="D17"/>
    </sheetView>
  </sheetViews>
  <sheetFormatPr defaultColWidth="9" defaultRowHeight="13.2"/>
  <cols>
    <col min="1" max="1" width="1.33203125" style="325" customWidth="1"/>
    <col min="2" max="2" width="1.6640625" style="325" customWidth="1"/>
    <col min="3" max="3" width="7.77734375" style="325" customWidth="1"/>
    <col min="4" max="4" width="8.6640625" style="326" customWidth="1"/>
    <col min="5" max="5" width="9.21875" style="326" customWidth="1"/>
    <col min="6" max="9" width="9.21875" style="325" customWidth="1"/>
    <col min="10" max="10" width="9.21875" style="327" customWidth="1"/>
    <col min="11" max="11" width="9.21875" style="328" customWidth="1"/>
    <col min="12" max="13" width="9.21875" style="325" customWidth="1"/>
    <col min="14" max="14" width="9.21875" style="329" customWidth="1"/>
    <col min="15" max="19" width="9.21875" style="325" customWidth="1"/>
    <col min="20" max="20" width="9.21875" style="328" customWidth="1"/>
    <col min="21" max="21" width="2" style="325" customWidth="1"/>
    <col min="22" max="22" width="9" style="330" hidden="1" customWidth="1"/>
    <col min="23" max="23" width="3.44140625" style="330" hidden="1" customWidth="1"/>
    <col min="24" max="24" width="8.88671875" style="330" hidden="1" customWidth="1"/>
    <col min="25" max="25" width="9.44140625" style="330" hidden="1" customWidth="1"/>
    <col min="26" max="27" width="6.44140625" style="330" hidden="1" customWidth="1"/>
    <col min="28" max="28" width="3.6640625" style="330" hidden="1" customWidth="1"/>
    <col min="29" max="29" width="1.6640625" style="325" hidden="1" customWidth="1"/>
    <col min="30" max="30" width="2" style="325" hidden="1" customWidth="1"/>
    <col min="31" max="31" width="1.6640625" style="325" hidden="1" customWidth="1"/>
    <col min="32" max="32" width="7.77734375" style="325" hidden="1" customWidth="1"/>
    <col min="33" max="33" width="3.6640625" style="761" customWidth="1"/>
    <col min="34" max="34" width="1.6640625" style="325" customWidth="1"/>
    <col min="35" max="35" width="2" style="325" customWidth="1"/>
    <col min="36" max="36" width="1.6640625" style="325" customWidth="1"/>
    <col min="37" max="37" width="7.77734375" style="325" customWidth="1"/>
    <col min="38" max="38" width="8.6640625" style="327" customWidth="1"/>
    <col min="39" max="39" width="9.21875" style="327" customWidth="1"/>
    <col min="40" max="43" width="9.21875" style="325" customWidth="1"/>
    <col min="44" max="44" width="9.21875" style="327" customWidth="1"/>
    <col min="45" max="45" width="9.21875" style="328" customWidth="1"/>
    <col min="46" max="47" width="9.21875" style="325" customWidth="1"/>
    <col min="48" max="48" width="9.21875" style="329" customWidth="1"/>
    <col min="49" max="53" width="9.21875" style="325" customWidth="1"/>
    <col min="54" max="54" width="9.21875" style="328" customWidth="1"/>
    <col min="55" max="55" width="2" style="325" customWidth="1"/>
    <col min="56" max="16384" width="9" style="330"/>
  </cols>
  <sheetData>
    <row r="1" spans="1:55" ht="15" customHeight="1" thickBot="1">
      <c r="A1" s="331" t="s">
        <v>177</v>
      </c>
      <c r="B1" s="332"/>
      <c r="C1" s="333" t="s">
        <v>178</v>
      </c>
      <c r="D1" s="334"/>
      <c r="E1" s="334"/>
      <c r="F1" s="333" t="s">
        <v>179</v>
      </c>
      <c r="G1" s="332"/>
      <c r="H1" s="332"/>
      <c r="I1" s="332"/>
      <c r="J1" s="366"/>
      <c r="K1" s="367"/>
      <c r="L1" s="332"/>
      <c r="M1" s="332"/>
      <c r="N1" s="368"/>
      <c r="O1" s="332"/>
      <c r="P1" s="332"/>
      <c r="Q1" s="398" t="s">
        <v>3</v>
      </c>
      <c r="R1" s="1415">
        <f>'別紙1-1 '!L9</f>
        <v>0</v>
      </c>
      <c r="S1" s="1416"/>
      <c r="T1" s="399"/>
      <c r="U1" s="332"/>
      <c r="W1" s="330">
        <v>1</v>
      </c>
      <c r="AC1" s="332"/>
      <c r="AD1" s="693"/>
      <c r="AE1" s="347"/>
      <c r="AF1" s="347"/>
      <c r="AH1" s="332"/>
      <c r="AI1" s="332"/>
      <c r="AJ1" s="332"/>
      <c r="AK1" s="333" t="s">
        <v>178</v>
      </c>
      <c r="AL1" s="366"/>
      <c r="AM1" s="366"/>
      <c r="AN1" s="333" t="s">
        <v>179</v>
      </c>
      <c r="AO1" s="332"/>
      <c r="AP1" s="332"/>
      <c r="AQ1" s="332"/>
      <c r="AR1" s="366"/>
      <c r="AS1" s="367"/>
      <c r="AT1" s="332"/>
      <c r="AU1" s="332"/>
      <c r="AV1" s="368"/>
      <c r="AW1" s="332"/>
      <c r="AX1" s="332"/>
      <c r="AY1" s="398" t="s">
        <v>3</v>
      </c>
      <c r="AZ1" s="1409">
        <f>'[11]別紙1-1 '!AT9</f>
        <v>0</v>
      </c>
      <c r="BA1" s="1410"/>
      <c r="BB1" s="399"/>
      <c r="BC1" s="332"/>
    </row>
    <row r="2" spans="1:55" ht="15" customHeight="1">
      <c r="B2" s="332"/>
      <c r="C2" s="332"/>
      <c r="D2" s="334"/>
      <c r="E2" s="334"/>
      <c r="F2" s="332"/>
      <c r="G2" s="332"/>
      <c r="H2" s="332"/>
      <c r="I2" s="332"/>
      <c r="J2" s="366"/>
      <c r="K2" s="367"/>
      <c r="L2" s="332"/>
      <c r="M2" s="332"/>
      <c r="N2" s="368"/>
      <c r="O2" s="332"/>
      <c r="P2" s="332"/>
      <c r="Q2" s="1417" t="str">
        <f>'別紙1-1 '!K10</f>
        <v/>
      </c>
      <c r="R2" s="1417"/>
      <c r="S2" s="1417"/>
      <c r="T2" s="1418"/>
      <c r="U2" s="332"/>
      <c r="W2" s="330">
        <v>2</v>
      </c>
      <c r="AC2" s="347"/>
      <c r="AD2" s="693"/>
      <c r="AE2" s="347"/>
      <c r="AF2" s="347"/>
      <c r="AH2" s="332"/>
      <c r="AI2" s="332"/>
      <c r="AJ2" s="332"/>
      <c r="AK2" s="332"/>
      <c r="AL2" s="366"/>
      <c r="AM2" s="366"/>
      <c r="AN2" s="332"/>
      <c r="AO2" s="332"/>
      <c r="AP2" s="332"/>
      <c r="AQ2" s="332"/>
      <c r="AR2" s="366"/>
      <c r="AS2" s="367"/>
      <c r="AT2" s="332"/>
      <c r="AU2" s="332"/>
      <c r="AV2" s="368"/>
      <c r="AW2" s="332"/>
      <c r="AX2" s="332"/>
      <c r="AY2" s="1411">
        <f>'[11]別紙1-1 '!AS10</f>
        <v>0</v>
      </c>
      <c r="AZ2" s="1411"/>
      <c r="BA2" s="1411"/>
      <c r="BB2" s="1412"/>
      <c r="BC2" s="332"/>
    </row>
    <row r="3" spans="1:55" ht="15" customHeight="1">
      <c r="B3" s="332"/>
      <c r="C3" s="335"/>
      <c r="D3" s="335"/>
      <c r="E3" s="335"/>
      <c r="F3" s="335"/>
      <c r="G3" s="335"/>
      <c r="H3" s="335"/>
      <c r="I3" s="335"/>
      <c r="J3" s="335"/>
      <c r="K3" s="369"/>
      <c r="L3" s="335"/>
      <c r="M3" s="335"/>
      <c r="N3" s="369"/>
      <c r="O3" s="335"/>
      <c r="P3" s="370"/>
      <c r="Q3" s="1419">
        <f>'別紙1-2 '!I11</f>
        <v>0</v>
      </c>
      <c r="R3" s="1419"/>
      <c r="S3" s="1419"/>
      <c r="T3" s="1420"/>
      <c r="U3" s="332"/>
      <c r="W3" s="330">
        <v>3</v>
      </c>
      <c r="AC3" s="347"/>
      <c r="AD3" s="693"/>
      <c r="AE3" s="347"/>
      <c r="AF3" s="347"/>
      <c r="AH3" s="332"/>
      <c r="AI3" s="332"/>
      <c r="AJ3" s="332"/>
      <c r="AK3" s="335"/>
      <c r="AL3" s="335"/>
      <c r="AM3" s="335"/>
      <c r="AN3" s="335"/>
      <c r="AO3" s="335"/>
      <c r="AP3" s="335"/>
      <c r="AQ3" s="335"/>
      <c r="AR3" s="335"/>
      <c r="AS3" s="369"/>
      <c r="AT3" s="335"/>
      <c r="AU3" s="335"/>
      <c r="AV3" s="369"/>
      <c r="AW3" s="335"/>
      <c r="AX3" s="370"/>
      <c r="AY3" s="1413">
        <f>'[11]別紙1-2 '!AQ11</f>
        <v>0</v>
      </c>
      <c r="AZ3" s="1413"/>
      <c r="BA3" s="1413"/>
      <c r="BB3" s="1414"/>
      <c r="BC3" s="332"/>
    </row>
    <row r="4" spans="1:55" ht="15" customHeight="1">
      <c r="B4" s="332"/>
      <c r="C4" s="336" t="s">
        <v>4</v>
      </c>
      <c r="D4" s="335"/>
      <c r="E4" s="335"/>
      <c r="F4" s="335"/>
      <c r="G4" s="335"/>
      <c r="H4" s="335"/>
      <c r="I4" s="335"/>
      <c r="J4" s="335"/>
      <c r="K4" s="338" t="str">
        <f>'別紙1-1 '!J13</f>
        <v>1-1で文書の種類を選んでください</v>
      </c>
      <c r="M4" s="371"/>
      <c r="N4" s="372"/>
      <c r="O4" s="371"/>
      <c r="P4" s="371"/>
      <c r="Q4" s="400"/>
      <c r="R4" s="400"/>
      <c r="S4" s="400"/>
      <c r="T4" s="401"/>
      <c r="U4" s="332"/>
      <c r="AC4" s="347"/>
      <c r="AD4" s="693"/>
      <c r="AE4" s="347"/>
      <c r="AF4" s="347"/>
      <c r="AH4" s="332"/>
      <c r="AI4" s="332"/>
      <c r="AJ4" s="332"/>
      <c r="AK4" s="336" t="s">
        <v>4</v>
      </c>
      <c r="AL4" s="335"/>
      <c r="AM4" s="335"/>
      <c r="AN4" s="335"/>
      <c r="AO4" s="335"/>
      <c r="AP4" s="335"/>
      <c r="AQ4" s="335"/>
      <c r="AR4" s="335"/>
      <c r="AS4" s="762">
        <f>'[11]別紙1-1 '!AR13</f>
        <v>0</v>
      </c>
      <c r="AU4" s="371"/>
      <c r="AV4" s="372"/>
      <c r="AW4" s="371"/>
      <c r="AX4" s="371"/>
      <c r="AY4" s="400"/>
      <c r="AZ4" s="400"/>
      <c r="BA4" s="400"/>
      <c r="BB4" s="401"/>
      <c r="BC4" s="332"/>
    </row>
    <row r="5" spans="1:55" s="321" customFormat="1" ht="16.5" customHeight="1">
      <c r="A5" s="337"/>
      <c r="B5" s="338"/>
      <c r="D5" s="339"/>
      <c r="G5" s="339"/>
      <c r="H5" s="339"/>
      <c r="I5" s="339"/>
      <c r="J5" s="339"/>
      <c r="K5" s="373"/>
      <c r="Q5" s="402"/>
      <c r="R5" s="402"/>
      <c r="S5" s="402"/>
      <c r="T5" s="403"/>
      <c r="U5" s="338"/>
      <c r="AC5" s="695"/>
      <c r="AD5" s="694"/>
      <c r="AE5" s="695"/>
      <c r="AF5" s="695"/>
      <c r="AG5" s="763"/>
      <c r="AH5" s="338"/>
      <c r="AI5" s="338"/>
      <c r="AJ5" s="338"/>
      <c r="AK5" s="763"/>
      <c r="AL5" s="339"/>
      <c r="AM5" s="763"/>
      <c r="AN5" s="763"/>
      <c r="AO5" s="339"/>
      <c r="AP5" s="339"/>
      <c r="AQ5" s="339"/>
      <c r="AR5" s="339"/>
      <c r="AS5" s="373"/>
      <c r="AT5" s="763"/>
      <c r="AU5" s="763"/>
      <c r="AV5" s="763"/>
      <c r="AW5" s="763"/>
      <c r="AX5" s="763"/>
      <c r="AY5" s="402"/>
      <c r="AZ5" s="402"/>
      <c r="BA5" s="402"/>
      <c r="BB5" s="403"/>
      <c r="BC5" s="338"/>
    </row>
    <row r="6" spans="1:55" ht="8.1" customHeight="1">
      <c r="B6" s="332"/>
      <c r="C6" s="332"/>
      <c r="D6" s="334"/>
      <c r="E6" s="334"/>
      <c r="F6" s="332"/>
      <c r="G6" s="332"/>
      <c r="H6" s="332"/>
      <c r="I6" s="332"/>
      <c r="J6" s="366"/>
      <c r="K6" s="367"/>
      <c r="L6" s="332"/>
      <c r="M6" s="332"/>
      <c r="N6" s="368"/>
      <c r="O6" s="332"/>
      <c r="P6" s="332"/>
      <c r="Q6" s="332"/>
      <c r="R6" s="332"/>
      <c r="S6" s="332"/>
      <c r="T6" s="367"/>
      <c r="U6" s="332"/>
      <c r="W6" s="330">
        <v>4</v>
      </c>
      <c r="AC6" s="347"/>
      <c r="AD6" s="693"/>
      <c r="AE6" s="347"/>
      <c r="AF6" s="347"/>
      <c r="AH6" s="332"/>
      <c r="AI6" s="332"/>
      <c r="AJ6" s="332"/>
      <c r="AK6" s="332"/>
      <c r="AL6" s="366"/>
      <c r="AM6" s="366"/>
      <c r="AN6" s="332"/>
      <c r="AO6" s="332"/>
      <c r="AP6" s="332"/>
      <c r="AQ6" s="332"/>
      <c r="AR6" s="366"/>
      <c r="AS6" s="367"/>
      <c r="AT6" s="332"/>
      <c r="AU6" s="332"/>
      <c r="AV6" s="368"/>
      <c r="AW6" s="332"/>
      <c r="AX6" s="332"/>
      <c r="AY6" s="332"/>
      <c r="AZ6" s="332"/>
      <c r="BA6" s="332"/>
      <c r="BB6" s="367"/>
      <c r="BC6" s="332"/>
    </row>
    <row r="7" spans="1:55" ht="16.5" customHeight="1">
      <c r="B7" s="332"/>
      <c r="C7" s="333" t="s">
        <v>180</v>
      </c>
      <c r="D7" s="334"/>
      <c r="E7" s="334"/>
      <c r="F7" s="332"/>
      <c r="G7" s="332"/>
      <c r="H7" s="332"/>
      <c r="I7" s="332"/>
      <c r="J7" s="366"/>
      <c r="K7" s="367"/>
      <c r="L7" s="332"/>
      <c r="M7" s="332"/>
      <c r="N7" s="368"/>
      <c r="O7" s="332"/>
      <c r="P7" s="332"/>
      <c r="Q7" s="332"/>
      <c r="R7" s="332"/>
      <c r="S7" s="332"/>
      <c r="T7" s="367"/>
      <c r="U7" s="332"/>
      <c r="AC7" s="347"/>
      <c r="AD7" s="693"/>
      <c r="AE7" s="347"/>
      <c r="AF7" s="347"/>
      <c r="AH7" s="332"/>
      <c r="AI7" s="332"/>
      <c r="AJ7" s="332"/>
      <c r="AK7" s="333" t="s">
        <v>180</v>
      </c>
      <c r="AL7" s="366"/>
      <c r="AM7" s="366"/>
      <c r="AN7" s="332"/>
      <c r="AO7" s="332"/>
      <c r="AP7" s="332"/>
      <c r="AQ7" s="332"/>
      <c r="AR7" s="366"/>
      <c r="AS7" s="367"/>
      <c r="AT7" s="332"/>
      <c r="AU7" s="332"/>
      <c r="AV7" s="368"/>
      <c r="AW7" s="332"/>
      <c r="AX7" s="332"/>
      <c r="AY7" s="332"/>
      <c r="AZ7" s="332"/>
      <c r="BA7" s="332"/>
      <c r="BB7" s="367"/>
      <c r="BC7" s="332"/>
    </row>
    <row r="8" spans="1:55" s="322" customFormat="1" ht="16.5" customHeight="1">
      <c r="A8" s="340"/>
      <c r="B8" s="341"/>
      <c r="C8" s="617" t="s">
        <v>681</v>
      </c>
      <c r="D8" s="343"/>
      <c r="E8" s="343"/>
      <c r="F8" s="341"/>
      <c r="G8" s="341"/>
      <c r="H8" s="341"/>
      <c r="I8" s="341"/>
      <c r="J8" s="374"/>
      <c r="K8" s="375"/>
      <c r="L8" s="341"/>
      <c r="M8" s="341"/>
      <c r="N8" s="376"/>
      <c r="O8" s="341"/>
      <c r="P8" s="341"/>
      <c r="Q8" s="341"/>
      <c r="R8" s="341"/>
      <c r="S8" s="341"/>
      <c r="T8" s="375"/>
      <c r="U8" s="341"/>
      <c r="AC8" s="344"/>
      <c r="AD8" s="696"/>
      <c r="AE8" s="344"/>
      <c r="AF8" s="344"/>
      <c r="AG8" s="764"/>
      <c r="AH8" s="341"/>
      <c r="AI8" s="341"/>
      <c r="AJ8" s="341"/>
      <c r="AK8" s="342" t="s">
        <v>751</v>
      </c>
      <c r="AL8" s="374"/>
      <c r="AM8" s="374"/>
      <c r="AN8" s="341"/>
      <c r="AO8" s="341"/>
      <c r="AP8" s="341"/>
      <c r="AQ8" s="341"/>
      <c r="AR8" s="374"/>
      <c r="AS8" s="375"/>
      <c r="AT8" s="341"/>
      <c r="AU8" s="341"/>
      <c r="AV8" s="376"/>
      <c r="AW8" s="341"/>
      <c r="AX8" s="341"/>
      <c r="AY8" s="341"/>
      <c r="AZ8" s="341"/>
      <c r="BA8" s="341"/>
      <c r="BB8" s="375"/>
      <c r="BC8" s="341"/>
    </row>
    <row r="9" spans="1:55" s="322" customFormat="1" ht="17.25" customHeight="1">
      <c r="A9" s="340"/>
      <c r="B9" s="344" t="s">
        <v>101</v>
      </c>
      <c r="C9" s="618" t="s">
        <v>682</v>
      </c>
      <c r="D9" s="346"/>
      <c r="E9" s="346"/>
      <c r="F9" s="344"/>
      <c r="G9" s="344"/>
      <c r="H9" s="344"/>
      <c r="I9" s="344"/>
      <c r="J9" s="377"/>
      <c r="K9" s="378"/>
      <c r="L9" s="344"/>
      <c r="M9" s="344"/>
      <c r="N9" s="379"/>
      <c r="O9" s="344"/>
      <c r="P9" s="344"/>
      <c r="Q9" s="344"/>
      <c r="R9" s="344"/>
      <c r="S9" s="344"/>
      <c r="T9" s="378"/>
      <c r="U9" s="344"/>
      <c r="W9" s="322">
        <v>5</v>
      </c>
      <c r="AC9" s="344"/>
      <c r="AD9" s="696"/>
      <c r="AE9" s="344" t="s">
        <v>101</v>
      </c>
      <c r="AF9" s="344"/>
      <c r="AG9" s="764"/>
      <c r="AH9" s="344" t="s">
        <v>101</v>
      </c>
      <c r="AI9" s="344"/>
      <c r="AJ9" s="344" t="s">
        <v>101</v>
      </c>
      <c r="AK9" s="345" t="s">
        <v>752</v>
      </c>
      <c r="AL9" s="377"/>
      <c r="AM9" s="377"/>
      <c r="AN9" s="344"/>
      <c r="AO9" s="344"/>
      <c r="AP9" s="344"/>
      <c r="AQ9" s="344"/>
      <c r="AR9" s="377"/>
      <c r="AS9" s="378"/>
      <c r="AT9" s="344"/>
      <c r="AU9" s="344"/>
      <c r="AV9" s="379"/>
      <c r="AW9" s="344"/>
      <c r="AX9" s="344"/>
      <c r="AY9" s="344"/>
      <c r="AZ9" s="344"/>
      <c r="BA9" s="344"/>
      <c r="BB9" s="378"/>
      <c r="BC9" s="344"/>
    </row>
    <row r="10" spans="1:55" ht="17.25" customHeight="1" thickBot="1">
      <c r="B10" s="347"/>
      <c r="C10" s="348"/>
      <c r="D10" s="349"/>
      <c r="E10" s="349"/>
      <c r="F10" s="347"/>
      <c r="G10" s="347"/>
      <c r="H10" s="347"/>
      <c r="I10" s="347"/>
      <c r="J10" s="380"/>
      <c r="K10" s="381"/>
      <c r="L10" s="347"/>
      <c r="M10" s="347"/>
      <c r="N10" s="382"/>
      <c r="O10" s="347"/>
      <c r="P10" s="347"/>
      <c r="Q10" s="347"/>
      <c r="R10" s="347"/>
      <c r="S10" s="347"/>
      <c r="T10" s="381"/>
      <c r="U10" s="347"/>
      <c r="AC10" s="347"/>
      <c r="AD10" s="693"/>
      <c r="AE10" s="347"/>
      <c r="AF10" s="347"/>
      <c r="AH10" s="347"/>
      <c r="AI10" s="347"/>
      <c r="AJ10" s="347"/>
      <c r="AK10" s="348"/>
      <c r="AL10" s="380"/>
      <c r="AM10" s="380"/>
      <c r="AN10" s="347"/>
      <c r="AO10" s="347"/>
      <c r="AP10" s="347"/>
      <c r="AQ10" s="347"/>
      <c r="AR10" s="380"/>
      <c r="AS10" s="381"/>
      <c r="AT10" s="347"/>
      <c r="AU10" s="347"/>
      <c r="AV10" s="382"/>
      <c r="AW10" s="347"/>
      <c r="AX10" s="347"/>
      <c r="AY10" s="347"/>
      <c r="AZ10" s="347"/>
      <c r="BA10" s="347"/>
      <c r="BB10" s="381"/>
      <c r="BC10" s="347"/>
    </row>
    <row r="11" spans="1:55" ht="15" customHeight="1">
      <c r="B11" s="350"/>
      <c r="C11" s="1380" t="s">
        <v>183</v>
      </c>
      <c r="D11" s="1383" t="s">
        <v>184</v>
      </c>
      <c r="E11" s="1387" t="s">
        <v>185</v>
      </c>
      <c r="F11" s="1387"/>
      <c r="G11" s="1387"/>
      <c r="H11" s="1387"/>
      <c r="I11" s="1387"/>
      <c r="J11" s="1387"/>
      <c r="K11" s="1388"/>
      <c r="L11" s="1387"/>
      <c r="M11" s="1387"/>
      <c r="N11" s="1388"/>
      <c r="O11" s="1387"/>
      <c r="P11" s="1387"/>
      <c r="Q11" s="1387"/>
      <c r="R11" s="1387"/>
      <c r="S11" s="1387"/>
      <c r="T11" s="1389"/>
      <c r="U11" s="347"/>
      <c r="W11" s="330">
        <v>7</v>
      </c>
      <c r="X11" s="323"/>
      <c r="Y11" s="323"/>
      <c r="Z11" s="323"/>
      <c r="AA11" s="323"/>
      <c r="AB11" s="323"/>
      <c r="AC11" s="347"/>
      <c r="AD11" s="697"/>
      <c r="AE11" s="347"/>
      <c r="AF11" s="347"/>
      <c r="AG11" s="765"/>
      <c r="AH11" s="347"/>
      <c r="AI11" s="347"/>
      <c r="AJ11" s="350"/>
      <c r="AK11" s="1380" t="s">
        <v>183</v>
      </c>
      <c r="AL11" s="1383" t="s">
        <v>184</v>
      </c>
      <c r="AM11" s="1387" t="s">
        <v>185</v>
      </c>
      <c r="AN11" s="1387"/>
      <c r="AO11" s="1387"/>
      <c r="AP11" s="1387"/>
      <c r="AQ11" s="1387"/>
      <c r="AR11" s="1387"/>
      <c r="AS11" s="1388"/>
      <c r="AT11" s="1387"/>
      <c r="AU11" s="1387"/>
      <c r="AV11" s="1388"/>
      <c r="AW11" s="1387"/>
      <c r="AX11" s="1387"/>
      <c r="AY11" s="1387"/>
      <c r="AZ11" s="1387"/>
      <c r="BA11" s="1387"/>
      <c r="BB11" s="1389"/>
      <c r="BC11" s="347"/>
    </row>
    <row r="12" spans="1:55" ht="21.9" customHeight="1">
      <c r="B12" s="347"/>
      <c r="C12" s="1381"/>
      <c r="D12" s="1384"/>
      <c r="E12" s="1390" t="s">
        <v>186</v>
      </c>
      <c r="F12" s="1391"/>
      <c r="G12" s="1391"/>
      <c r="H12" s="1391"/>
      <c r="I12" s="1391"/>
      <c r="J12" s="1391"/>
      <c r="K12" s="1392"/>
      <c r="L12" s="1391"/>
      <c r="M12" s="1391"/>
      <c r="N12" s="1393"/>
      <c r="O12" s="1394" t="s">
        <v>187</v>
      </c>
      <c r="P12" s="1395"/>
      <c r="Q12" s="1395"/>
      <c r="R12" s="1395"/>
      <c r="S12" s="1395"/>
      <c r="T12" s="1396"/>
      <c r="U12" s="347"/>
      <c r="W12" s="330">
        <v>8</v>
      </c>
      <c r="X12" s="323"/>
      <c r="Y12" s="323"/>
      <c r="Z12" s="323"/>
      <c r="AA12" s="323"/>
      <c r="AB12" s="323"/>
      <c r="AC12" s="347"/>
      <c r="AD12" s="697"/>
      <c r="AE12" s="347"/>
      <c r="AF12" s="347"/>
      <c r="AG12" s="765"/>
      <c r="AH12" s="347"/>
      <c r="AI12" s="347"/>
      <c r="AJ12" s="347"/>
      <c r="AK12" s="1381"/>
      <c r="AL12" s="1384"/>
      <c r="AM12" s="1390" t="s">
        <v>186</v>
      </c>
      <c r="AN12" s="1391"/>
      <c r="AO12" s="1391"/>
      <c r="AP12" s="1391"/>
      <c r="AQ12" s="1391"/>
      <c r="AR12" s="1391"/>
      <c r="AS12" s="1392"/>
      <c r="AT12" s="1391"/>
      <c r="AU12" s="1391"/>
      <c r="AV12" s="1393"/>
      <c r="AW12" s="1394" t="s">
        <v>187</v>
      </c>
      <c r="AX12" s="1395"/>
      <c r="AY12" s="1395"/>
      <c r="AZ12" s="1395"/>
      <c r="BA12" s="1395"/>
      <c r="BB12" s="1396"/>
      <c r="BC12" s="347"/>
    </row>
    <row r="13" spans="1:55" ht="21.9" customHeight="1">
      <c r="B13" s="347"/>
      <c r="C13" s="1381"/>
      <c r="D13" s="1385"/>
      <c r="E13" s="1397" t="s">
        <v>188</v>
      </c>
      <c r="F13" s="1398"/>
      <c r="G13" s="1398" t="s">
        <v>189</v>
      </c>
      <c r="H13" s="1398" t="s">
        <v>190</v>
      </c>
      <c r="I13" s="1398" t="s">
        <v>191</v>
      </c>
      <c r="J13" s="1399" t="s">
        <v>192</v>
      </c>
      <c r="K13" s="1402" t="s">
        <v>193</v>
      </c>
      <c r="L13" s="1405" t="s">
        <v>194</v>
      </c>
      <c r="M13" s="1399" t="s">
        <v>195</v>
      </c>
      <c r="N13" s="1402" t="s">
        <v>196</v>
      </c>
      <c r="O13" s="1408" t="s">
        <v>188</v>
      </c>
      <c r="P13" s="1398"/>
      <c r="Q13" s="1365" t="s">
        <v>189</v>
      </c>
      <c r="R13" s="1365" t="s">
        <v>190</v>
      </c>
      <c r="S13" s="1368" t="s">
        <v>191</v>
      </c>
      <c r="T13" s="1371" t="s">
        <v>193</v>
      </c>
      <c r="U13" s="347"/>
      <c r="W13" s="330">
        <v>9</v>
      </c>
      <c r="X13" s="323"/>
      <c r="Y13" s="323"/>
      <c r="Z13" s="323"/>
      <c r="AA13" s="323"/>
      <c r="AB13" s="323"/>
      <c r="AC13" s="347"/>
      <c r="AD13" s="697"/>
      <c r="AE13" s="347"/>
      <c r="AF13" s="347"/>
      <c r="AG13" s="765"/>
      <c r="AH13" s="347"/>
      <c r="AI13" s="347"/>
      <c r="AJ13" s="347"/>
      <c r="AK13" s="1381"/>
      <c r="AL13" s="1385"/>
      <c r="AM13" s="1397" t="s">
        <v>188</v>
      </c>
      <c r="AN13" s="1398"/>
      <c r="AO13" s="1398" t="s">
        <v>189</v>
      </c>
      <c r="AP13" s="1398" t="s">
        <v>190</v>
      </c>
      <c r="AQ13" s="1398" t="s">
        <v>191</v>
      </c>
      <c r="AR13" s="1399" t="s">
        <v>192</v>
      </c>
      <c r="AS13" s="1402" t="s">
        <v>193</v>
      </c>
      <c r="AT13" s="1405" t="s">
        <v>194</v>
      </c>
      <c r="AU13" s="1399" t="s">
        <v>195</v>
      </c>
      <c r="AV13" s="1402" t="s">
        <v>196</v>
      </c>
      <c r="AW13" s="1408" t="s">
        <v>188</v>
      </c>
      <c r="AX13" s="1398"/>
      <c r="AY13" s="1365" t="s">
        <v>189</v>
      </c>
      <c r="AZ13" s="1365" t="s">
        <v>190</v>
      </c>
      <c r="BA13" s="1368" t="s">
        <v>191</v>
      </c>
      <c r="BB13" s="1371" t="s">
        <v>193</v>
      </c>
      <c r="BC13" s="347"/>
    </row>
    <row r="14" spans="1:55" ht="21.9" customHeight="1">
      <c r="B14" s="347"/>
      <c r="C14" s="1381"/>
      <c r="D14" s="1385"/>
      <c r="E14" s="1374" t="s">
        <v>197</v>
      </c>
      <c r="F14" s="1376" t="s">
        <v>198</v>
      </c>
      <c r="G14" s="1376"/>
      <c r="H14" s="1376"/>
      <c r="I14" s="1376"/>
      <c r="J14" s="1400"/>
      <c r="K14" s="1403"/>
      <c r="L14" s="1406"/>
      <c r="M14" s="1400"/>
      <c r="N14" s="1403"/>
      <c r="O14" s="1378" t="s">
        <v>197</v>
      </c>
      <c r="P14" s="1366" t="s">
        <v>198</v>
      </c>
      <c r="Q14" s="1366"/>
      <c r="R14" s="1366"/>
      <c r="S14" s="1369"/>
      <c r="T14" s="1372"/>
      <c r="U14" s="347"/>
      <c r="W14" s="330">
        <v>10</v>
      </c>
      <c r="X14" s="323"/>
      <c r="Y14" s="404"/>
      <c r="Z14" s="404"/>
      <c r="AA14" s="404"/>
      <c r="AB14" s="323"/>
      <c r="AC14" s="347"/>
      <c r="AD14" s="697"/>
      <c r="AE14" s="347"/>
      <c r="AF14" s="347"/>
      <c r="AG14" s="765"/>
      <c r="AH14" s="347"/>
      <c r="AI14" s="347"/>
      <c r="AJ14" s="347"/>
      <c r="AK14" s="1381"/>
      <c r="AL14" s="1385"/>
      <c r="AM14" s="1374" t="s">
        <v>197</v>
      </c>
      <c r="AN14" s="1376" t="s">
        <v>198</v>
      </c>
      <c r="AO14" s="1376"/>
      <c r="AP14" s="1376"/>
      <c r="AQ14" s="1376"/>
      <c r="AR14" s="1400"/>
      <c r="AS14" s="1403"/>
      <c r="AT14" s="1406"/>
      <c r="AU14" s="1400"/>
      <c r="AV14" s="1403"/>
      <c r="AW14" s="1378" t="s">
        <v>197</v>
      </c>
      <c r="AX14" s="1366" t="s">
        <v>198</v>
      </c>
      <c r="AY14" s="1366"/>
      <c r="AZ14" s="1366"/>
      <c r="BA14" s="1369"/>
      <c r="BB14" s="1372"/>
      <c r="BC14" s="347"/>
    </row>
    <row r="15" spans="1:55" ht="42.75" customHeight="1" thickBot="1">
      <c r="B15" s="347"/>
      <c r="C15" s="1382"/>
      <c r="D15" s="1386"/>
      <c r="E15" s="1375"/>
      <c r="F15" s="1377"/>
      <c r="G15" s="1377"/>
      <c r="H15" s="1377"/>
      <c r="I15" s="1377"/>
      <c r="J15" s="1401"/>
      <c r="K15" s="1404"/>
      <c r="L15" s="1407"/>
      <c r="M15" s="1401"/>
      <c r="N15" s="1404"/>
      <c r="O15" s="1379"/>
      <c r="P15" s="1367"/>
      <c r="Q15" s="1367"/>
      <c r="R15" s="1367"/>
      <c r="S15" s="1370"/>
      <c r="T15" s="1373"/>
      <c r="U15" s="347"/>
      <c r="W15" s="330">
        <v>11</v>
      </c>
      <c r="X15" s="404"/>
      <c r="Y15" s="411" t="s">
        <v>199</v>
      </c>
      <c r="Z15" s="411" t="s">
        <v>200</v>
      </c>
      <c r="AA15" s="411" t="s">
        <v>201</v>
      </c>
      <c r="AB15" s="404"/>
      <c r="AC15" s="347"/>
      <c r="AD15" s="693"/>
      <c r="AE15" s="347"/>
      <c r="AF15" s="347"/>
      <c r="AG15" s="766"/>
      <c r="AH15" s="347"/>
      <c r="AI15" s="347"/>
      <c r="AJ15" s="347"/>
      <c r="AK15" s="1382"/>
      <c r="AL15" s="1386"/>
      <c r="AM15" s="1375"/>
      <c r="AN15" s="1377"/>
      <c r="AO15" s="1377"/>
      <c r="AP15" s="1377"/>
      <c r="AQ15" s="1377"/>
      <c r="AR15" s="1401"/>
      <c r="AS15" s="1404"/>
      <c r="AT15" s="1407"/>
      <c r="AU15" s="1401"/>
      <c r="AV15" s="1404"/>
      <c r="AW15" s="1379"/>
      <c r="AX15" s="1367"/>
      <c r="AY15" s="1367"/>
      <c r="AZ15" s="1367"/>
      <c r="BA15" s="1370"/>
      <c r="BB15" s="1373"/>
      <c r="BC15" s="347"/>
    </row>
    <row r="16" spans="1:55" s="323" customFormat="1" ht="29.25" customHeight="1" thickTop="1" thickBot="1">
      <c r="A16" s="326"/>
      <c r="B16" s="349"/>
      <c r="C16" s="351"/>
      <c r="D16" s="352"/>
      <c r="E16" s="353">
        <f t="shared" ref="E16:T16" si="0">SUM(E17:E66)+SUM(E80:E108)</f>
        <v>0</v>
      </c>
      <c r="F16" s="354">
        <f t="shared" si="0"/>
        <v>0</v>
      </c>
      <c r="G16" s="354">
        <f t="shared" si="0"/>
        <v>0</v>
      </c>
      <c r="H16" s="354">
        <f t="shared" si="0"/>
        <v>0</v>
      </c>
      <c r="I16" s="354">
        <f t="shared" si="0"/>
        <v>0</v>
      </c>
      <c r="J16" s="383">
        <f t="shared" si="0"/>
        <v>0</v>
      </c>
      <c r="K16" s="384">
        <f t="shared" si="0"/>
        <v>0</v>
      </c>
      <c r="L16" s="385">
        <f t="shared" si="0"/>
        <v>0</v>
      </c>
      <c r="M16" s="383">
        <f t="shared" si="0"/>
        <v>0</v>
      </c>
      <c r="N16" s="384">
        <f t="shared" si="0"/>
        <v>0</v>
      </c>
      <c r="O16" s="386">
        <f t="shared" si="0"/>
        <v>0</v>
      </c>
      <c r="P16" s="387">
        <f t="shared" si="0"/>
        <v>0</v>
      </c>
      <c r="Q16" s="387">
        <f t="shared" si="0"/>
        <v>0</v>
      </c>
      <c r="R16" s="387">
        <f t="shared" si="0"/>
        <v>0</v>
      </c>
      <c r="S16" s="405">
        <f t="shared" si="0"/>
        <v>0</v>
      </c>
      <c r="T16" s="406">
        <f t="shared" si="0"/>
        <v>0</v>
      </c>
      <c r="U16" s="349"/>
      <c r="W16" s="323">
        <v>12</v>
      </c>
      <c r="X16" s="407"/>
      <c r="Y16" s="411">
        <v>1</v>
      </c>
      <c r="Z16" s="411">
        <v>0.46</v>
      </c>
      <c r="AA16" s="411" t="s">
        <v>202</v>
      </c>
      <c r="AB16" s="380"/>
      <c r="AC16" s="380"/>
      <c r="AD16" s="380"/>
      <c r="AE16" s="380"/>
      <c r="AF16" s="380"/>
      <c r="AG16" s="380"/>
      <c r="AH16" s="380"/>
      <c r="AI16" s="380"/>
      <c r="AJ16" s="380"/>
      <c r="AK16" s="351"/>
      <c r="AL16" s="352"/>
      <c r="AM16" s="353">
        <f t="shared" ref="AM16:BB16" si="1">SUM(AM17:AM66)+SUM(AM80:AM108)</f>
        <v>75109</v>
      </c>
      <c r="AN16" s="354">
        <f t="shared" si="1"/>
        <v>3192</v>
      </c>
      <c r="AO16" s="354">
        <f t="shared" si="1"/>
        <v>3126</v>
      </c>
      <c r="AP16" s="354">
        <f t="shared" si="1"/>
        <v>56928</v>
      </c>
      <c r="AQ16" s="354">
        <f t="shared" si="1"/>
        <v>7120</v>
      </c>
      <c r="AR16" s="383">
        <f t="shared" si="1"/>
        <v>0</v>
      </c>
      <c r="AS16" s="384">
        <f t="shared" si="1"/>
        <v>145475</v>
      </c>
      <c r="AT16" s="385">
        <f t="shared" si="1"/>
        <v>97829</v>
      </c>
      <c r="AU16" s="383">
        <f t="shared" si="1"/>
        <v>68590</v>
      </c>
      <c r="AV16" s="384">
        <f t="shared" si="1"/>
        <v>47646</v>
      </c>
      <c r="AW16" s="386">
        <f t="shared" si="1"/>
        <v>95374</v>
      </c>
      <c r="AX16" s="387">
        <f t="shared" si="1"/>
        <v>3384</v>
      </c>
      <c r="AY16" s="387">
        <f t="shared" si="1"/>
        <v>7298</v>
      </c>
      <c r="AZ16" s="387">
        <f t="shared" si="1"/>
        <v>58767</v>
      </c>
      <c r="BA16" s="405">
        <f t="shared" si="1"/>
        <v>20253</v>
      </c>
      <c r="BB16" s="406">
        <f t="shared" si="1"/>
        <v>185076</v>
      </c>
      <c r="BC16" s="380"/>
    </row>
    <row r="17" spans="1:55" ht="20.100000000000001" customHeight="1" thickTop="1">
      <c r="B17" s="347"/>
      <c r="C17" s="355">
        <v>1</v>
      </c>
      <c r="D17" s="642"/>
      <c r="E17" s="619"/>
      <c r="F17" s="620"/>
      <c r="G17" s="620"/>
      <c r="H17" s="620"/>
      <c r="I17" s="620"/>
      <c r="J17" s="621"/>
      <c r="K17" s="389" t="str">
        <f>IF($D$17="","",(SUM(E17:I17)-J17))</f>
        <v/>
      </c>
      <c r="L17" s="625"/>
      <c r="M17" s="626"/>
      <c r="N17" s="392" t="str">
        <f>IF(D17="","",(K17-L17))</f>
        <v/>
      </c>
      <c r="O17" s="625"/>
      <c r="P17" s="620"/>
      <c r="Q17" s="620"/>
      <c r="R17" s="620"/>
      <c r="S17" s="621"/>
      <c r="T17" s="408" t="str">
        <f>IF(D17="","",(SUM(O17:S17)))</f>
        <v/>
      </c>
      <c r="U17" s="347"/>
      <c r="X17" s="407"/>
      <c r="Y17" s="411"/>
      <c r="Z17" s="411"/>
      <c r="AA17" s="411"/>
      <c r="AB17" s="380"/>
      <c r="AC17" s="347"/>
      <c r="AD17" s="380"/>
      <c r="AE17" s="347"/>
      <c r="AF17" s="347"/>
      <c r="AG17" s="380"/>
      <c r="AH17" s="347"/>
      <c r="AI17" s="347"/>
      <c r="AJ17" s="347"/>
      <c r="AK17" s="355">
        <v>1</v>
      </c>
      <c r="AL17" s="767">
        <v>101</v>
      </c>
      <c r="AM17" s="768">
        <v>10295</v>
      </c>
      <c r="AN17" s="769">
        <v>1990</v>
      </c>
      <c r="AO17" s="769">
        <v>941</v>
      </c>
      <c r="AP17" s="769">
        <v>8837</v>
      </c>
      <c r="AQ17" s="769">
        <v>881</v>
      </c>
      <c r="AR17" s="770">
        <v>0</v>
      </c>
      <c r="AS17" s="394">
        <f t="shared" ref="AS17:AS66" si="2">IF(AL17="","",(SUM(AM17:AQ17)-AR17))</f>
        <v>22944</v>
      </c>
      <c r="AT17" s="771">
        <v>13573</v>
      </c>
      <c r="AU17" s="772">
        <v>5418</v>
      </c>
      <c r="AV17" s="392">
        <f>IF(AL17="","",(AS17-AT17))</f>
        <v>9371</v>
      </c>
      <c r="AW17" s="771">
        <v>11552</v>
      </c>
      <c r="AX17" s="769">
        <v>2265</v>
      </c>
      <c r="AY17" s="769">
        <v>1117</v>
      </c>
      <c r="AZ17" s="769">
        <v>9401</v>
      </c>
      <c r="BA17" s="770">
        <v>4386</v>
      </c>
      <c r="BB17" s="408">
        <f>IF(AL17="","",(SUM(AW17:BA17)))</f>
        <v>28721</v>
      </c>
      <c r="BC17" s="347"/>
    </row>
    <row r="18" spans="1:55" ht="20.100000000000001" customHeight="1">
      <c r="B18" s="347"/>
      <c r="C18" s="358">
        <v>2</v>
      </c>
      <c r="D18" s="642"/>
      <c r="E18" s="622"/>
      <c r="F18" s="623"/>
      <c r="G18" s="623"/>
      <c r="H18" s="623"/>
      <c r="I18" s="623"/>
      <c r="J18" s="624"/>
      <c r="K18" s="394" t="str">
        <f t="shared" ref="K18:K66" si="3">IF(D18="","",(SUM(E18:I18)-J18))</f>
        <v/>
      </c>
      <c r="L18" s="627"/>
      <c r="M18" s="628"/>
      <c r="N18" s="394" t="str">
        <f t="shared" ref="N18:N66" si="4">IF(D18="","",(K18-L18))</f>
        <v/>
      </c>
      <c r="O18" s="627"/>
      <c r="P18" s="623"/>
      <c r="Q18" s="623"/>
      <c r="R18" s="623"/>
      <c r="S18" s="624"/>
      <c r="T18" s="409" t="str">
        <f t="shared" ref="T18:T66" si="5">IF(D18="","",(SUM(O18:S18)))</f>
        <v/>
      </c>
      <c r="U18" s="347"/>
      <c r="W18" s="330">
        <v>13</v>
      </c>
      <c r="X18" s="407"/>
      <c r="Y18" s="411">
        <v>2</v>
      </c>
      <c r="Z18" s="411">
        <v>0.46</v>
      </c>
      <c r="AA18" s="411" t="s">
        <v>202</v>
      </c>
      <c r="AB18" s="380"/>
      <c r="AC18" s="347"/>
      <c r="AD18" s="380"/>
      <c r="AE18" s="347"/>
      <c r="AF18" s="347"/>
      <c r="AG18" s="380"/>
      <c r="AH18" s="347"/>
      <c r="AI18" s="347"/>
      <c r="AJ18" s="347"/>
      <c r="AK18" s="358">
        <v>2</v>
      </c>
      <c r="AL18" s="767">
        <v>102</v>
      </c>
      <c r="AM18" s="773">
        <v>30550</v>
      </c>
      <c r="AN18" s="774">
        <v>572</v>
      </c>
      <c r="AO18" s="774">
        <v>1098</v>
      </c>
      <c r="AP18" s="774">
        <v>24164</v>
      </c>
      <c r="AQ18" s="774">
        <v>3144</v>
      </c>
      <c r="AR18" s="775">
        <v>0</v>
      </c>
      <c r="AS18" s="394">
        <f t="shared" si="2"/>
        <v>59528</v>
      </c>
      <c r="AT18" s="776">
        <v>42128</v>
      </c>
      <c r="AU18" s="777">
        <v>31601</v>
      </c>
      <c r="AV18" s="394">
        <f t="shared" ref="AV18:AV66" si="6">IF(AL18="","",(AS18-AT18))</f>
        <v>17400</v>
      </c>
      <c r="AW18" s="776">
        <v>42145</v>
      </c>
      <c r="AX18" s="774">
        <v>557</v>
      </c>
      <c r="AY18" s="774">
        <v>3106</v>
      </c>
      <c r="AZ18" s="774">
        <v>25809</v>
      </c>
      <c r="BA18" s="775">
        <v>7988</v>
      </c>
      <c r="BB18" s="409">
        <f t="shared" ref="BB18:BB66" si="7">IF(AL18="","",(SUM(AW18:BA18)))</f>
        <v>79605</v>
      </c>
      <c r="BC18" s="347"/>
    </row>
    <row r="19" spans="1:55" ht="20.100000000000001" customHeight="1">
      <c r="B19" s="347"/>
      <c r="C19" s="358">
        <v>3</v>
      </c>
      <c r="D19" s="642"/>
      <c r="E19" s="622"/>
      <c r="F19" s="623"/>
      <c r="G19" s="623"/>
      <c r="H19" s="623"/>
      <c r="I19" s="623"/>
      <c r="J19" s="624"/>
      <c r="K19" s="394" t="str">
        <f t="shared" si="3"/>
        <v/>
      </c>
      <c r="L19" s="627"/>
      <c r="M19" s="628"/>
      <c r="N19" s="394" t="str">
        <f t="shared" si="4"/>
        <v/>
      </c>
      <c r="O19" s="627"/>
      <c r="P19" s="623"/>
      <c r="Q19" s="623"/>
      <c r="R19" s="623"/>
      <c r="S19" s="393"/>
      <c r="T19" s="409" t="str">
        <f t="shared" si="5"/>
        <v/>
      </c>
      <c r="U19" s="347"/>
      <c r="W19" s="330">
        <v>14</v>
      </c>
      <c r="X19" s="407"/>
      <c r="Y19" s="411">
        <v>3</v>
      </c>
      <c r="Z19" s="411">
        <v>0.56000000000000005</v>
      </c>
      <c r="AA19" s="411" t="s">
        <v>202</v>
      </c>
      <c r="AB19" s="380"/>
      <c r="AC19" s="347"/>
      <c r="AD19" s="380"/>
      <c r="AE19" s="347"/>
      <c r="AF19" s="347"/>
      <c r="AG19" s="380"/>
      <c r="AH19" s="347"/>
      <c r="AI19" s="347"/>
      <c r="AJ19" s="347"/>
      <c r="AK19" s="358">
        <v>3</v>
      </c>
      <c r="AL19" s="767">
        <v>103</v>
      </c>
      <c r="AM19" s="773">
        <v>34264</v>
      </c>
      <c r="AN19" s="774">
        <v>630</v>
      </c>
      <c r="AO19" s="774">
        <v>1087</v>
      </c>
      <c r="AP19" s="774">
        <v>23927</v>
      </c>
      <c r="AQ19" s="774">
        <v>3095</v>
      </c>
      <c r="AR19" s="775">
        <v>0</v>
      </c>
      <c r="AS19" s="394">
        <f t="shared" si="2"/>
        <v>63003</v>
      </c>
      <c r="AT19" s="776">
        <v>42128</v>
      </c>
      <c r="AU19" s="777">
        <v>31571</v>
      </c>
      <c r="AV19" s="394">
        <f t="shared" si="6"/>
        <v>20875</v>
      </c>
      <c r="AW19" s="776">
        <v>41677</v>
      </c>
      <c r="AX19" s="774">
        <v>562</v>
      </c>
      <c r="AY19" s="774">
        <v>3075</v>
      </c>
      <c r="AZ19" s="774">
        <v>23557</v>
      </c>
      <c r="BA19" s="775">
        <v>7879</v>
      </c>
      <c r="BB19" s="409">
        <f t="shared" si="7"/>
        <v>76750</v>
      </c>
      <c r="BC19" s="347"/>
    </row>
    <row r="20" spans="1:55" ht="20.100000000000001" customHeight="1">
      <c r="B20" s="347"/>
      <c r="C20" s="358">
        <v>4</v>
      </c>
      <c r="D20" s="643"/>
      <c r="E20" s="359"/>
      <c r="F20" s="360"/>
      <c r="G20" s="360"/>
      <c r="H20" s="360"/>
      <c r="I20" s="360"/>
      <c r="J20" s="393"/>
      <c r="K20" s="394" t="str">
        <f t="shared" si="3"/>
        <v/>
      </c>
      <c r="L20" s="395"/>
      <c r="M20" s="396"/>
      <c r="N20" s="394" t="str">
        <f t="shared" si="4"/>
        <v/>
      </c>
      <c r="O20" s="395"/>
      <c r="P20" s="360"/>
      <c r="Q20" s="360"/>
      <c r="R20" s="360"/>
      <c r="S20" s="393"/>
      <c r="T20" s="409" t="str">
        <f t="shared" si="5"/>
        <v/>
      </c>
      <c r="U20" s="347"/>
      <c r="W20" s="330">
        <v>15</v>
      </c>
      <c r="X20" s="404"/>
      <c r="Y20" s="411">
        <v>4</v>
      </c>
      <c r="Z20" s="411">
        <v>0.75</v>
      </c>
      <c r="AA20" s="411" t="s">
        <v>202</v>
      </c>
      <c r="AB20" s="380"/>
      <c r="AC20" s="347"/>
      <c r="AD20" s="380"/>
      <c r="AE20" s="347"/>
      <c r="AF20" s="347"/>
      <c r="AG20" s="380"/>
      <c r="AH20" s="347"/>
      <c r="AI20" s="347"/>
      <c r="AJ20" s="347"/>
      <c r="AK20" s="358">
        <v>4</v>
      </c>
      <c r="AL20" s="778"/>
      <c r="AM20" s="359"/>
      <c r="AN20" s="360"/>
      <c r="AO20" s="360"/>
      <c r="AP20" s="360"/>
      <c r="AQ20" s="360"/>
      <c r="AR20" s="393"/>
      <c r="AS20" s="394" t="str">
        <f t="shared" si="2"/>
        <v/>
      </c>
      <c r="AT20" s="395"/>
      <c r="AU20" s="396"/>
      <c r="AV20" s="394" t="str">
        <f t="shared" si="6"/>
        <v/>
      </c>
      <c r="AW20" s="395"/>
      <c r="AX20" s="360"/>
      <c r="AY20" s="360"/>
      <c r="AZ20" s="360"/>
      <c r="BA20" s="393"/>
      <c r="BB20" s="409" t="str">
        <f t="shared" si="7"/>
        <v/>
      </c>
      <c r="BC20" s="347"/>
    </row>
    <row r="21" spans="1:55" ht="20.100000000000001" customHeight="1">
      <c r="B21" s="347"/>
      <c r="C21" s="358">
        <v>5</v>
      </c>
      <c r="D21" s="643"/>
      <c r="E21" s="359"/>
      <c r="F21" s="360"/>
      <c r="G21" s="360"/>
      <c r="H21" s="360"/>
      <c r="I21" s="360"/>
      <c r="J21" s="393"/>
      <c r="K21" s="394" t="str">
        <f t="shared" si="3"/>
        <v/>
      </c>
      <c r="L21" s="395"/>
      <c r="M21" s="397"/>
      <c r="N21" s="329" t="str">
        <f t="shared" si="4"/>
        <v/>
      </c>
      <c r="O21" s="645"/>
      <c r="P21" s="360"/>
      <c r="Q21" s="360"/>
      <c r="R21" s="360"/>
      <c r="S21" s="393"/>
      <c r="T21" s="409" t="str">
        <f t="shared" si="5"/>
        <v/>
      </c>
      <c r="U21" s="347"/>
      <c r="W21" s="330">
        <v>16</v>
      </c>
      <c r="Y21" s="411">
        <v>5</v>
      </c>
      <c r="Z21" s="411">
        <v>0.87</v>
      </c>
      <c r="AA21" s="411">
        <v>3</v>
      </c>
      <c r="AB21" s="380"/>
      <c r="AC21" s="347"/>
      <c r="AD21" s="380"/>
      <c r="AE21" s="347"/>
      <c r="AF21" s="347"/>
      <c r="AG21" s="380"/>
      <c r="AH21" s="347"/>
      <c r="AI21" s="347"/>
      <c r="AJ21" s="347"/>
      <c r="AK21" s="358">
        <v>5</v>
      </c>
      <c r="AL21" s="778"/>
      <c r="AM21" s="359"/>
      <c r="AN21" s="360"/>
      <c r="AO21" s="360"/>
      <c r="AP21" s="360"/>
      <c r="AQ21" s="360"/>
      <c r="AR21" s="393"/>
      <c r="AS21" s="394" t="str">
        <f t="shared" si="2"/>
        <v/>
      </c>
      <c r="AT21" s="395"/>
      <c r="AU21" s="397"/>
      <c r="AV21" s="329" t="str">
        <f t="shared" si="6"/>
        <v/>
      </c>
      <c r="AW21" s="779"/>
      <c r="AX21" s="360"/>
      <c r="AY21" s="360"/>
      <c r="AZ21" s="360"/>
      <c r="BA21" s="393"/>
      <c r="BB21" s="409" t="str">
        <f t="shared" si="7"/>
        <v/>
      </c>
      <c r="BC21" s="347"/>
    </row>
    <row r="22" spans="1:55" ht="20.100000000000001" customHeight="1">
      <c r="A22" s="330"/>
      <c r="B22" s="347"/>
      <c r="C22" s="358">
        <v>6</v>
      </c>
      <c r="D22" s="643"/>
      <c r="E22" s="359"/>
      <c r="F22" s="360"/>
      <c r="G22" s="360"/>
      <c r="H22" s="360"/>
      <c r="I22" s="360"/>
      <c r="J22" s="393"/>
      <c r="K22" s="394" t="str">
        <f t="shared" si="3"/>
        <v/>
      </c>
      <c r="L22" s="395"/>
      <c r="M22" s="396"/>
      <c r="N22" s="394" t="str">
        <f t="shared" si="4"/>
        <v/>
      </c>
      <c r="O22" s="395"/>
      <c r="P22" s="360"/>
      <c r="Q22" s="360"/>
      <c r="R22" s="360"/>
      <c r="S22" s="393"/>
      <c r="T22" s="408" t="str">
        <f t="shared" si="5"/>
        <v/>
      </c>
      <c r="U22" s="347"/>
      <c r="W22" s="330">
        <v>17</v>
      </c>
      <c r="Y22" s="411">
        <v>6</v>
      </c>
      <c r="Z22" s="411">
        <v>0.87</v>
      </c>
      <c r="AA22" s="411">
        <v>2.8</v>
      </c>
      <c r="AB22" s="380"/>
      <c r="AC22" s="347"/>
      <c r="AD22" s="380"/>
      <c r="AE22" s="347"/>
      <c r="AF22" s="347"/>
      <c r="AG22" s="380"/>
      <c r="AH22" s="347"/>
      <c r="AI22" s="347"/>
      <c r="AJ22" s="347"/>
      <c r="AK22" s="358">
        <v>6</v>
      </c>
      <c r="AL22" s="778"/>
      <c r="AM22" s="359"/>
      <c r="AN22" s="360"/>
      <c r="AO22" s="360"/>
      <c r="AP22" s="360"/>
      <c r="AQ22" s="360"/>
      <c r="AR22" s="393"/>
      <c r="AS22" s="394" t="str">
        <f t="shared" si="2"/>
        <v/>
      </c>
      <c r="AT22" s="395"/>
      <c r="AU22" s="396"/>
      <c r="AV22" s="394" t="str">
        <f t="shared" si="6"/>
        <v/>
      </c>
      <c r="AW22" s="395"/>
      <c r="AX22" s="360"/>
      <c r="AY22" s="360"/>
      <c r="AZ22" s="360"/>
      <c r="BA22" s="393"/>
      <c r="BB22" s="408" t="str">
        <f t="shared" si="7"/>
        <v/>
      </c>
      <c r="BC22" s="347"/>
    </row>
    <row r="23" spans="1:55" ht="20.100000000000001" customHeight="1">
      <c r="A23" s="330"/>
      <c r="B23" s="347"/>
      <c r="C23" s="358">
        <v>7</v>
      </c>
      <c r="D23" s="643"/>
      <c r="E23" s="359"/>
      <c r="F23" s="360"/>
      <c r="G23" s="360"/>
      <c r="H23" s="360"/>
      <c r="I23" s="360"/>
      <c r="J23" s="393"/>
      <c r="K23" s="394" t="str">
        <f t="shared" si="3"/>
        <v/>
      </c>
      <c r="L23" s="395"/>
      <c r="M23" s="396"/>
      <c r="N23" s="394" t="str">
        <f t="shared" si="4"/>
        <v/>
      </c>
      <c r="O23" s="395"/>
      <c r="P23" s="360"/>
      <c r="Q23" s="360"/>
      <c r="R23" s="360"/>
      <c r="S23" s="393"/>
      <c r="T23" s="409" t="str">
        <f t="shared" si="5"/>
        <v/>
      </c>
      <c r="U23" s="347"/>
      <c r="W23" s="330">
        <v>18</v>
      </c>
      <c r="Y23" s="411">
        <v>7</v>
      </c>
      <c r="Z23" s="411">
        <v>0.87</v>
      </c>
      <c r="AA23" s="411">
        <v>2.7</v>
      </c>
      <c r="AB23" s="380"/>
      <c r="AC23" s="347"/>
      <c r="AD23" s="380"/>
      <c r="AE23" s="347"/>
      <c r="AF23" s="347"/>
      <c r="AG23" s="380"/>
      <c r="AH23" s="347"/>
      <c r="AI23" s="347"/>
      <c r="AJ23" s="347"/>
      <c r="AK23" s="358">
        <v>7</v>
      </c>
      <c r="AL23" s="778"/>
      <c r="AM23" s="359"/>
      <c r="AN23" s="360"/>
      <c r="AO23" s="360"/>
      <c r="AP23" s="360"/>
      <c r="AQ23" s="360"/>
      <c r="AR23" s="393"/>
      <c r="AS23" s="394" t="str">
        <f t="shared" si="2"/>
        <v/>
      </c>
      <c r="AT23" s="395"/>
      <c r="AU23" s="396"/>
      <c r="AV23" s="394" t="str">
        <f t="shared" si="6"/>
        <v/>
      </c>
      <c r="AW23" s="395"/>
      <c r="AX23" s="360"/>
      <c r="AY23" s="360"/>
      <c r="AZ23" s="360"/>
      <c r="BA23" s="393"/>
      <c r="BB23" s="409" t="str">
        <f t="shared" si="7"/>
        <v/>
      </c>
      <c r="BC23" s="347"/>
    </row>
    <row r="24" spans="1:55" ht="20.100000000000001" customHeight="1">
      <c r="A24" s="330"/>
      <c r="B24" s="347"/>
      <c r="C24" s="358">
        <v>8</v>
      </c>
      <c r="D24" s="643"/>
      <c r="E24" s="359"/>
      <c r="F24" s="360"/>
      <c r="G24" s="360"/>
      <c r="H24" s="360"/>
      <c r="I24" s="360"/>
      <c r="J24" s="393"/>
      <c r="K24" s="394" t="str">
        <f t="shared" si="3"/>
        <v/>
      </c>
      <c r="L24" s="395"/>
      <c r="M24" s="396"/>
      <c r="N24" s="394" t="str">
        <f t="shared" si="4"/>
        <v/>
      </c>
      <c r="O24" s="395"/>
      <c r="P24" s="360"/>
      <c r="Q24" s="360"/>
      <c r="R24" s="360"/>
      <c r="S24" s="393"/>
      <c r="T24" s="409" t="str">
        <f t="shared" si="5"/>
        <v/>
      </c>
      <c r="U24" s="347"/>
      <c r="W24" s="330">
        <v>19</v>
      </c>
      <c r="Y24" s="411">
        <v>8</v>
      </c>
      <c r="Z24" s="411" t="s">
        <v>202</v>
      </c>
      <c r="AA24" s="411">
        <v>3.2</v>
      </c>
      <c r="AB24" s="380"/>
      <c r="AC24" s="347"/>
      <c r="AD24" s="380"/>
      <c r="AE24" s="347"/>
      <c r="AF24" s="347"/>
      <c r="AG24" s="380"/>
      <c r="AH24" s="347"/>
      <c r="AI24" s="347"/>
      <c r="AJ24" s="347"/>
      <c r="AK24" s="358">
        <v>8</v>
      </c>
      <c r="AL24" s="778"/>
      <c r="AM24" s="359"/>
      <c r="AN24" s="360"/>
      <c r="AO24" s="360"/>
      <c r="AP24" s="360"/>
      <c r="AQ24" s="360"/>
      <c r="AR24" s="393"/>
      <c r="AS24" s="394" t="str">
        <f t="shared" si="2"/>
        <v/>
      </c>
      <c r="AT24" s="395"/>
      <c r="AU24" s="396"/>
      <c r="AV24" s="394" t="str">
        <f t="shared" si="6"/>
        <v/>
      </c>
      <c r="AW24" s="395"/>
      <c r="AX24" s="360"/>
      <c r="AY24" s="360"/>
      <c r="AZ24" s="360"/>
      <c r="BA24" s="393"/>
      <c r="BB24" s="409" t="str">
        <f t="shared" si="7"/>
        <v/>
      </c>
      <c r="BC24" s="347"/>
    </row>
    <row r="25" spans="1:55" ht="20.100000000000001" customHeight="1">
      <c r="A25" s="330"/>
      <c r="B25" s="347"/>
      <c r="C25" s="358">
        <v>9</v>
      </c>
      <c r="D25" s="643"/>
      <c r="E25" s="359"/>
      <c r="F25" s="360"/>
      <c r="G25" s="360"/>
      <c r="H25" s="360"/>
      <c r="I25" s="360"/>
      <c r="J25" s="393"/>
      <c r="K25" s="394" t="str">
        <f t="shared" si="3"/>
        <v/>
      </c>
      <c r="L25" s="395"/>
      <c r="M25" s="396"/>
      <c r="N25" s="394" t="str">
        <f t="shared" si="4"/>
        <v/>
      </c>
      <c r="O25" s="395"/>
      <c r="P25" s="360"/>
      <c r="Q25" s="360"/>
      <c r="R25" s="360"/>
      <c r="S25" s="393"/>
      <c r="T25" s="409" t="str">
        <f t="shared" si="5"/>
        <v/>
      </c>
      <c r="U25" s="347"/>
      <c r="W25" s="330">
        <v>20</v>
      </c>
      <c r="AB25" s="380"/>
      <c r="AC25" s="347"/>
      <c r="AD25" s="380"/>
      <c r="AE25" s="347"/>
      <c r="AF25" s="347"/>
      <c r="AG25" s="380"/>
      <c r="AH25" s="347"/>
      <c r="AI25" s="347"/>
      <c r="AJ25" s="347"/>
      <c r="AK25" s="358">
        <v>9</v>
      </c>
      <c r="AL25" s="778"/>
      <c r="AM25" s="359"/>
      <c r="AN25" s="360"/>
      <c r="AO25" s="360"/>
      <c r="AP25" s="360"/>
      <c r="AQ25" s="360"/>
      <c r="AR25" s="393"/>
      <c r="AS25" s="394" t="str">
        <f t="shared" si="2"/>
        <v/>
      </c>
      <c r="AT25" s="395"/>
      <c r="AU25" s="396"/>
      <c r="AV25" s="394" t="str">
        <f t="shared" si="6"/>
        <v/>
      </c>
      <c r="AW25" s="395"/>
      <c r="AX25" s="360"/>
      <c r="AY25" s="360"/>
      <c r="AZ25" s="360"/>
      <c r="BA25" s="393"/>
      <c r="BB25" s="409" t="str">
        <f t="shared" si="7"/>
        <v/>
      </c>
      <c r="BC25" s="347"/>
    </row>
    <row r="26" spans="1:55" ht="20.100000000000001" customHeight="1">
      <c r="A26" s="330"/>
      <c r="B26" s="347"/>
      <c r="C26" s="358">
        <v>10</v>
      </c>
      <c r="D26" s="643"/>
      <c r="E26" s="359"/>
      <c r="F26" s="360"/>
      <c r="G26" s="360"/>
      <c r="H26" s="360"/>
      <c r="I26" s="360"/>
      <c r="J26" s="393"/>
      <c r="K26" s="394" t="str">
        <f t="shared" si="3"/>
        <v/>
      </c>
      <c r="L26" s="395"/>
      <c r="M26" s="396"/>
      <c r="N26" s="394" t="str">
        <f t="shared" si="4"/>
        <v/>
      </c>
      <c r="O26" s="395"/>
      <c r="P26" s="360"/>
      <c r="Q26" s="360"/>
      <c r="R26" s="360"/>
      <c r="S26" s="393"/>
      <c r="T26" s="409" t="str">
        <f t="shared" si="5"/>
        <v/>
      </c>
      <c r="U26" s="347"/>
      <c r="W26" s="330">
        <v>21</v>
      </c>
      <c r="AC26" s="347"/>
      <c r="AD26" s="693"/>
      <c r="AE26" s="347"/>
      <c r="AF26" s="347"/>
      <c r="AH26" s="347"/>
      <c r="AI26" s="347"/>
      <c r="AJ26" s="347"/>
      <c r="AK26" s="358">
        <v>10</v>
      </c>
      <c r="AL26" s="778"/>
      <c r="AM26" s="359"/>
      <c r="AN26" s="360"/>
      <c r="AO26" s="360"/>
      <c r="AP26" s="360"/>
      <c r="AQ26" s="360"/>
      <c r="AR26" s="393"/>
      <c r="AS26" s="394" t="str">
        <f t="shared" si="2"/>
        <v/>
      </c>
      <c r="AT26" s="395"/>
      <c r="AU26" s="396"/>
      <c r="AV26" s="394" t="str">
        <f t="shared" si="6"/>
        <v/>
      </c>
      <c r="AW26" s="395"/>
      <c r="AX26" s="360"/>
      <c r="AY26" s="360"/>
      <c r="AZ26" s="360"/>
      <c r="BA26" s="393"/>
      <c r="BB26" s="409" t="str">
        <f t="shared" si="7"/>
        <v/>
      </c>
      <c r="BC26" s="347"/>
    </row>
    <row r="27" spans="1:55" ht="20.100000000000001" customHeight="1">
      <c r="A27" s="330"/>
      <c r="B27" s="347"/>
      <c r="C27" s="358">
        <v>11</v>
      </c>
      <c r="D27" s="643"/>
      <c r="E27" s="359"/>
      <c r="F27" s="360"/>
      <c r="G27" s="360"/>
      <c r="H27" s="360"/>
      <c r="I27" s="360"/>
      <c r="J27" s="393"/>
      <c r="K27" s="394" t="str">
        <f t="shared" si="3"/>
        <v/>
      </c>
      <c r="L27" s="395"/>
      <c r="M27" s="396"/>
      <c r="N27" s="394" t="str">
        <f t="shared" si="4"/>
        <v/>
      </c>
      <c r="O27" s="395"/>
      <c r="P27" s="360"/>
      <c r="Q27" s="360"/>
      <c r="R27" s="360"/>
      <c r="S27" s="393"/>
      <c r="T27" s="409" t="str">
        <f t="shared" si="5"/>
        <v/>
      </c>
      <c r="U27" s="347"/>
      <c r="W27" s="330">
        <v>22</v>
      </c>
      <c r="AC27" s="347"/>
      <c r="AD27" s="693"/>
      <c r="AE27" s="347"/>
      <c r="AF27" s="347"/>
      <c r="AH27" s="347"/>
      <c r="AI27" s="347"/>
      <c r="AJ27" s="347"/>
      <c r="AK27" s="358">
        <v>11</v>
      </c>
      <c r="AL27" s="778"/>
      <c r="AM27" s="359"/>
      <c r="AN27" s="360"/>
      <c r="AO27" s="360"/>
      <c r="AP27" s="360"/>
      <c r="AQ27" s="360"/>
      <c r="AR27" s="393"/>
      <c r="AS27" s="394" t="str">
        <f t="shared" si="2"/>
        <v/>
      </c>
      <c r="AT27" s="395"/>
      <c r="AU27" s="396"/>
      <c r="AV27" s="394" t="str">
        <f t="shared" si="6"/>
        <v/>
      </c>
      <c r="AW27" s="395"/>
      <c r="AX27" s="360"/>
      <c r="AY27" s="360"/>
      <c r="AZ27" s="360"/>
      <c r="BA27" s="393"/>
      <c r="BB27" s="409" t="str">
        <f t="shared" si="7"/>
        <v/>
      </c>
      <c r="BC27" s="347"/>
    </row>
    <row r="28" spans="1:55" ht="20.100000000000001" customHeight="1">
      <c r="A28" s="330"/>
      <c r="B28" s="347"/>
      <c r="C28" s="361">
        <v>12</v>
      </c>
      <c r="D28" s="643"/>
      <c r="E28" s="359"/>
      <c r="F28" s="360"/>
      <c r="G28" s="360"/>
      <c r="H28" s="360"/>
      <c r="I28" s="360"/>
      <c r="J28" s="393"/>
      <c r="K28" s="394" t="str">
        <f t="shared" si="3"/>
        <v/>
      </c>
      <c r="L28" s="395"/>
      <c r="M28" s="396"/>
      <c r="N28" s="394" t="str">
        <f t="shared" si="4"/>
        <v/>
      </c>
      <c r="O28" s="395"/>
      <c r="P28" s="360"/>
      <c r="Q28" s="360"/>
      <c r="R28" s="360"/>
      <c r="S28" s="393"/>
      <c r="T28" s="409" t="str">
        <f t="shared" si="5"/>
        <v/>
      </c>
      <c r="U28" s="347"/>
      <c r="AC28" s="347"/>
      <c r="AD28" s="693"/>
      <c r="AE28" s="347"/>
      <c r="AF28" s="347"/>
      <c r="AH28" s="347"/>
      <c r="AI28" s="347"/>
      <c r="AJ28" s="347"/>
      <c r="AK28" s="361">
        <v>12</v>
      </c>
      <c r="AL28" s="778"/>
      <c r="AM28" s="359"/>
      <c r="AN28" s="360"/>
      <c r="AO28" s="360"/>
      <c r="AP28" s="360"/>
      <c r="AQ28" s="360"/>
      <c r="AR28" s="393"/>
      <c r="AS28" s="394" t="str">
        <f t="shared" si="2"/>
        <v/>
      </c>
      <c r="AT28" s="395"/>
      <c r="AU28" s="396"/>
      <c r="AV28" s="394" t="str">
        <f t="shared" si="6"/>
        <v/>
      </c>
      <c r="AW28" s="395"/>
      <c r="AX28" s="360"/>
      <c r="AY28" s="360"/>
      <c r="AZ28" s="360"/>
      <c r="BA28" s="393"/>
      <c r="BB28" s="409" t="str">
        <f t="shared" si="7"/>
        <v/>
      </c>
      <c r="BC28" s="347"/>
    </row>
    <row r="29" spans="1:55" ht="20.100000000000001" customHeight="1">
      <c r="A29" s="330"/>
      <c r="B29" s="347"/>
      <c r="C29" s="361">
        <v>13</v>
      </c>
      <c r="D29" s="643"/>
      <c r="E29" s="359"/>
      <c r="F29" s="360"/>
      <c r="G29" s="360"/>
      <c r="H29" s="360"/>
      <c r="I29" s="360"/>
      <c r="J29" s="393"/>
      <c r="K29" s="394" t="str">
        <f t="shared" si="3"/>
        <v/>
      </c>
      <c r="L29" s="395"/>
      <c r="M29" s="396"/>
      <c r="N29" s="394" t="str">
        <f t="shared" si="4"/>
        <v/>
      </c>
      <c r="O29" s="395"/>
      <c r="P29" s="360"/>
      <c r="Q29" s="360"/>
      <c r="R29" s="360"/>
      <c r="S29" s="393"/>
      <c r="T29" s="409" t="str">
        <f t="shared" si="5"/>
        <v/>
      </c>
      <c r="U29" s="347"/>
      <c r="AC29" s="347"/>
      <c r="AD29" s="693"/>
      <c r="AE29" s="347"/>
      <c r="AF29" s="347"/>
      <c r="AH29" s="347"/>
      <c r="AI29" s="347"/>
      <c r="AJ29" s="347"/>
      <c r="AK29" s="361">
        <v>13</v>
      </c>
      <c r="AL29" s="778"/>
      <c r="AM29" s="359"/>
      <c r="AN29" s="360"/>
      <c r="AO29" s="360"/>
      <c r="AP29" s="360"/>
      <c r="AQ29" s="360"/>
      <c r="AR29" s="393"/>
      <c r="AS29" s="394" t="str">
        <f t="shared" si="2"/>
        <v/>
      </c>
      <c r="AT29" s="395"/>
      <c r="AU29" s="396"/>
      <c r="AV29" s="394" t="str">
        <f t="shared" si="6"/>
        <v/>
      </c>
      <c r="AW29" s="395"/>
      <c r="AX29" s="360"/>
      <c r="AY29" s="360"/>
      <c r="AZ29" s="360"/>
      <c r="BA29" s="393"/>
      <c r="BB29" s="409" t="str">
        <f t="shared" si="7"/>
        <v/>
      </c>
      <c r="BC29" s="347"/>
    </row>
    <row r="30" spans="1:55" ht="20.100000000000001" customHeight="1">
      <c r="A30" s="330"/>
      <c r="B30" s="347"/>
      <c r="C30" s="361">
        <v>14</v>
      </c>
      <c r="D30" s="643"/>
      <c r="E30" s="359"/>
      <c r="F30" s="360"/>
      <c r="G30" s="360"/>
      <c r="H30" s="360"/>
      <c r="I30" s="360"/>
      <c r="J30" s="393"/>
      <c r="K30" s="394" t="str">
        <f t="shared" si="3"/>
        <v/>
      </c>
      <c r="L30" s="395"/>
      <c r="M30" s="396"/>
      <c r="N30" s="394" t="str">
        <f t="shared" si="4"/>
        <v/>
      </c>
      <c r="O30" s="395"/>
      <c r="P30" s="360"/>
      <c r="Q30" s="360"/>
      <c r="R30" s="360"/>
      <c r="S30" s="393"/>
      <c r="T30" s="409" t="str">
        <f t="shared" si="5"/>
        <v/>
      </c>
      <c r="U30" s="347"/>
      <c r="AC30" s="347"/>
      <c r="AD30" s="693"/>
      <c r="AE30" s="347"/>
      <c r="AF30" s="347"/>
      <c r="AH30" s="347"/>
      <c r="AI30" s="347"/>
      <c r="AJ30" s="347"/>
      <c r="AK30" s="361">
        <v>14</v>
      </c>
      <c r="AL30" s="778"/>
      <c r="AM30" s="359"/>
      <c r="AN30" s="360"/>
      <c r="AO30" s="360"/>
      <c r="AP30" s="360"/>
      <c r="AQ30" s="360"/>
      <c r="AR30" s="393"/>
      <c r="AS30" s="394" t="str">
        <f t="shared" si="2"/>
        <v/>
      </c>
      <c r="AT30" s="395"/>
      <c r="AU30" s="396"/>
      <c r="AV30" s="394" t="str">
        <f t="shared" si="6"/>
        <v/>
      </c>
      <c r="AW30" s="395"/>
      <c r="AX30" s="360"/>
      <c r="AY30" s="360"/>
      <c r="AZ30" s="360"/>
      <c r="BA30" s="393"/>
      <c r="BB30" s="409" t="str">
        <f t="shared" si="7"/>
        <v/>
      </c>
      <c r="BC30" s="347"/>
    </row>
    <row r="31" spans="1:55" ht="20.100000000000001" customHeight="1">
      <c r="A31" s="330"/>
      <c r="B31" s="347"/>
      <c r="C31" s="361">
        <v>15</v>
      </c>
      <c r="D31" s="643"/>
      <c r="E31" s="359"/>
      <c r="F31" s="360"/>
      <c r="G31" s="360"/>
      <c r="H31" s="360"/>
      <c r="I31" s="360"/>
      <c r="J31" s="393"/>
      <c r="K31" s="394" t="str">
        <f t="shared" si="3"/>
        <v/>
      </c>
      <c r="L31" s="395"/>
      <c r="M31" s="396"/>
      <c r="N31" s="394" t="str">
        <f t="shared" si="4"/>
        <v/>
      </c>
      <c r="O31" s="395"/>
      <c r="P31" s="360"/>
      <c r="Q31" s="360"/>
      <c r="R31" s="360"/>
      <c r="S31" s="393"/>
      <c r="T31" s="409" t="str">
        <f t="shared" si="5"/>
        <v/>
      </c>
      <c r="U31" s="347"/>
      <c r="AC31" s="347"/>
      <c r="AD31" s="693"/>
      <c r="AE31" s="347"/>
      <c r="AF31" s="347"/>
      <c r="AH31" s="347"/>
      <c r="AI31" s="347"/>
      <c r="AJ31" s="347"/>
      <c r="AK31" s="361">
        <v>15</v>
      </c>
      <c r="AL31" s="778"/>
      <c r="AM31" s="359"/>
      <c r="AN31" s="360"/>
      <c r="AO31" s="360"/>
      <c r="AP31" s="360"/>
      <c r="AQ31" s="360"/>
      <c r="AR31" s="393"/>
      <c r="AS31" s="394" t="str">
        <f t="shared" si="2"/>
        <v/>
      </c>
      <c r="AT31" s="395"/>
      <c r="AU31" s="396"/>
      <c r="AV31" s="394" t="str">
        <f t="shared" si="6"/>
        <v/>
      </c>
      <c r="AW31" s="395"/>
      <c r="AX31" s="360"/>
      <c r="AY31" s="360"/>
      <c r="AZ31" s="360"/>
      <c r="BA31" s="393"/>
      <c r="BB31" s="409" t="str">
        <f t="shared" si="7"/>
        <v/>
      </c>
      <c r="BC31" s="347"/>
    </row>
    <row r="32" spans="1:55" ht="20.100000000000001" customHeight="1">
      <c r="A32" s="330"/>
      <c r="B32" s="347"/>
      <c r="C32" s="361">
        <v>16</v>
      </c>
      <c r="D32" s="643"/>
      <c r="E32" s="359"/>
      <c r="F32" s="360"/>
      <c r="G32" s="360"/>
      <c r="H32" s="360"/>
      <c r="I32" s="360"/>
      <c r="J32" s="393"/>
      <c r="K32" s="394" t="str">
        <f t="shared" si="3"/>
        <v/>
      </c>
      <c r="L32" s="395"/>
      <c r="M32" s="396"/>
      <c r="N32" s="394" t="str">
        <f t="shared" si="4"/>
        <v/>
      </c>
      <c r="O32" s="395"/>
      <c r="P32" s="360"/>
      <c r="Q32" s="360"/>
      <c r="R32" s="360"/>
      <c r="S32" s="393"/>
      <c r="T32" s="409" t="str">
        <f t="shared" si="5"/>
        <v/>
      </c>
      <c r="U32" s="347"/>
      <c r="AC32" s="347"/>
      <c r="AD32" s="693"/>
      <c r="AE32" s="347"/>
      <c r="AF32" s="347"/>
      <c r="AH32" s="347"/>
      <c r="AI32" s="347"/>
      <c r="AJ32" s="347"/>
      <c r="AK32" s="361">
        <v>16</v>
      </c>
      <c r="AL32" s="778"/>
      <c r="AM32" s="359"/>
      <c r="AN32" s="360"/>
      <c r="AO32" s="360"/>
      <c r="AP32" s="360"/>
      <c r="AQ32" s="360"/>
      <c r="AR32" s="393"/>
      <c r="AS32" s="394" t="str">
        <f t="shared" si="2"/>
        <v/>
      </c>
      <c r="AT32" s="395"/>
      <c r="AU32" s="396"/>
      <c r="AV32" s="394" t="str">
        <f t="shared" si="6"/>
        <v/>
      </c>
      <c r="AW32" s="395"/>
      <c r="AX32" s="360"/>
      <c r="AY32" s="360"/>
      <c r="AZ32" s="360"/>
      <c r="BA32" s="393"/>
      <c r="BB32" s="409" t="str">
        <f t="shared" si="7"/>
        <v/>
      </c>
      <c r="BC32" s="347"/>
    </row>
    <row r="33" spans="1:55" ht="20.100000000000001" customHeight="1">
      <c r="A33" s="330"/>
      <c r="B33" s="347"/>
      <c r="C33" s="361">
        <v>17</v>
      </c>
      <c r="D33" s="643"/>
      <c r="E33" s="359"/>
      <c r="F33" s="360"/>
      <c r="G33" s="360"/>
      <c r="H33" s="360"/>
      <c r="I33" s="360"/>
      <c r="J33" s="393"/>
      <c r="K33" s="394" t="str">
        <f t="shared" si="3"/>
        <v/>
      </c>
      <c r="L33" s="395"/>
      <c r="M33" s="396"/>
      <c r="N33" s="394" t="str">
        <f t="shared" si="4"/>
        <v/>
      </c>
      <c r="O33" s="395"/>
      <c r="P33" s="360"/>
      <c r="Q33" s="360"/>
      <c r="R33" s="360"/>
      <c r="S33" s="393"/>
      <c r="T33" s="409" t="str">
        <f t="shared" si="5"/>
        <v/>
      </c>
      <c r="U33" s="347"/>
      <c r="AC33" s="347"/>
      <c r="AD33" s="693"/>
      <c r="AE33" s="347"/>
      <c r="AF33" s="347"/>
      <c r="AH33" s="347"/>
      <c r="AI33" s="347"/>
      <c r="AJ33" s="347"/>
      <c r="AK33" s="361">
        <v>17</v>
      </c>
      <c r="AL33" s="778"/>
      <c r="AM33" s="359"/>
      <c r="AN33" s="360"/>
      <c r="AO33" s="360"/>
      <c r="AP33" s="360"/>
      <c r="AQ33" s="360"/>
      <c r="AR33" s="393"/>
      <c r="AS33" s="394" t="str">
        <f t="shared" si="2"/>
        <v/>
      </c>
      <c r="AT33" s="395"/>
      <c r="AU33" s="396"/>
      <c r="AV33" s="394" t="str">
        <f t="shared" si="6"/>
        <v/>
      </c>
      <c r="AW33" s="395"/>
      <c r="AX33" s="360"/>
      <c r="AY33" s="360"/>
      <c r="AZ33" s="360"/>
      <c r="BA33" s="393"/>
      <c r="BB33" s="409" t="str">
        <f t="shared" si="7"/>
        <v/>
      </c>
      <c r="BC33" s="347"/>
    </row>
    <row r="34" spans="1:55" ht="20.100000000000001" customHeight="1">
      <c r="A34" s="330"/>
      <c r="B34" s="347"/>
      <c r="C34" s="361">
        <v>18</v>
      </c>
      <c r="D34" s="643"/>
      <c r="E34" s="359"/>
      <c r="F34" s="360"/>
      <c r="G34" s="360"/>
      <c r="H34" s="360"/>
      <c r="I34" s="360"/>
      <c r="J34" s="393"/>
      <c r="K34" s="394" t="str">
        <f t="shared" si="3"/>
        <v/>
      </c>
      <c r="L34" s="395"/>
      <c r="M34" s="396"/>
      <c r="N34" s="394" t="str">
        <f t="shared" si="4"/>
        <v/>
      </c>
      <c r="O34" s="395"/>
      <c r="P34" s="360"/>
      <c r="Q34" s="360"/>
      <c r="R34" s="360"/>
      <c r="S34" s="393"/>
      <c r="T34" s="409" t="str">
        <f t="shared" si="5"/>
        <v/>
      </c>
      <c r="U34" s="347"/>
      <c r="AC34" s="347"/>
      <c r="AD34" s="693"/>
      <c r="AE34" s="347"/>
      <c r="AF34" s="347"/>
      <c r="AH34" s="347"/>
      <c r="AI34" s="347"/>
      <c r="AJ34" s="347"/>
      <c r="AK34" s="361">
        <v>18</v>
      </c>
      <c r="AL34" s="778"/>
      <c r="AM34" s="359"/>
      <c r="AN34" s="360"/>
      <c r="AO34" s="360"/>
      <c r="AP34" s="360"/>
      <c r="AQ34" s="360"/>
      <c r="AR34" s="393"/>
      <c r="AS34" s="394" t="str">
        <f t="shared" si="2"/>
        <v/>
      </c>
      <c r="AT34" s="395"/>
      <c r="AU34" s="396"/>
      <c r="AV34" s="394" t="str">
        <f t="shared" si="6"/>
        <v/>
      </c>
      <c r="AW34" s="395"/>
      <c r="AX34" s="360"/>
      <c r="AY34" s="360"/>
      <c r="AZ34" s="360"/>
      <c r="BA34" s="393"/>
      <c r="BB34" s="409" t="str">
        <f t="shared" si="7"/>
        <v/>
      </c>
      <c r="BC34" s="347"/>
    </row>
    <row r="35" spans="1:55" ht="20.100000000000001" customHeight="1">
      <c r="A35" s="330"/>
      <c r="B35" s="347"/>
      <c r="C35" s="361">
        <v>19</v>
      </c>
      <c r="D35" s="643"/>
      <c r="E35" s="359"/>
      <c r="F35" s="360"/>
      <c r="G35" s="360"/>
      <c r="H35" s="360"/>
      <c r="I35" s="360"/>
      <c r="J35" s="393"/>
      <c r="K35" s="394" t="str">
        <f t="shared" si="3"/>
        <v/>
      </c>
      <c r="L35" s="395"/>
      <c r="M35" s="396"/>
      <c r="N35" s="394" t="str">
        <f t="shared" si="4"/>
        <v/>
      </c>
      <c r="O35" s="395"/>
      <c r="P35" s="360"/>
      <c r="Q35" s="360"/>
      <c r="R35" s="360"/>
      <c r="S35" s="393"/>
      <c r="T35" s="409" t="str">
        <f t="shared" si="5"/>
        <v/>
      </c>
      <c r="U35" s="347"/>
      <c r="AC35" s="347"/>
      <c r="AD35" s="693"/>
      <c r="AE35" s="347"/>
      <c r="AF35" s="347"/>
      <c r="AH35" s="347"/>
      <c r="AI35" s="347"/>
      <c r="AJ35" s="347"/>
      <c r="AK35" s="361">
        <v>19</v>
      </c>
      <c r="AL35" s="778"/>
      <c r="AM35" s="359"/>
      <c r="AN35" s="360"/>
      <c r="AO35" s="360"/>
      <c r="AP35" s="360"/>
      <c r="AQ35" s="360"/>
      <c r="AR35" s="393"/>
      <c r="AS35" s="394" t="str">
        <f t="shared" si="2"/>
        <v/>
      </c>
      <c r="AT35" s="395"/>
      <c r="AU35" s="396"/>
      <c r="AV35" s="394" t="str">
        <f t="shared" si="6"/>
        <v/>
      </c>
      <c r="AW35" s="395"/>
      <c r="AX35" s="360"/>
      <c r="AY35" s="360"/>
      <c r="AZ35" s="360"/>
      <c r="BA35" s="393"/>
      <c r="BB35" s="409" t="str">
        <f t="shared" si="7"/>
        <v/>
      </c>
      <c r="BC35" s="347"/>
    </row>
    <row r="36" spans="1:55" ht="20.100000000000001" customHeight="1">
      <c r="A36" s="330"/>
      <c r="B36" s="347"/>
      <c r="C36" s="361">
        <v>20</v>
      </c>
      <c r="D36" s="643"/>
      <c r="E36" s="359"/>
      <c r="F36" s="360"/>
      <c r="G36" s="360"/>
      <c r="H36" s="360"/>
      <c r="I36" s="360"/>
      <c r="J36" s="393"/>
      <c r="K36" s="394" t="str">
        <f t="shared" si="3"/>
        <v/>
      </c>
      <c r="L36" s="395"/>
      <c r="M36" s="396"/>
      <c r="N36" s="394" t="str">
        <f t="shared" si="4"/>
        <v/>
      </c>
      <c r="O36" s="395"/>
      <c r="P36" s="360"/>
      <c r="Q36" s="360"/>
      <c r="R36" s="360"/>
      <c r="S36" s="393"/>
      <c r="T36" s="409" t="str">
        <f t="shared" si="5"/>
        <v/>
      </c>
      <c r="U36" s="347"/>
      <c r="AC36" s="347"/>
      <c r="AD36" s="693"/>
      <c r="AE36" s="347"/>
      <c r="AF36" s="347"/>
      <c r="AH36" s="347"/>
      <c r="AI36" s="347"/>
      <c r="AJ36" s="347"/>
      <c r="AK36" s="361">
        <v>20</v>
      </c>
      <c r="AL36" s="778"/>
      <c r="AM36" s="359"/>
      <c r="AN36" s="360"/>
      <c r="AO36" s="360"/>
      <c r="AP36" s="360"/>
      <c r="AQ36" s="360"/>
      <c r="AR36" s="393"/>
      <c r="AS36" s="394" t="str">
        <f t="shared" si="2"/>
        <v/>
      </c>
      <c r="AT36" s="395"/>
      <c r="AU36" s="396"/>
      <c r="AV36" s="394" t="str">
        <f t="shared" si="6"/>
        <v/>
      </c>
      <c r="AW36" s="395"/>
      <c r="AX36" s="360"/>
      <c r="AY36" s="360"/>
      <c r="AZ36" s="360"/>
      <c r="BA36" s="393"/>
      <c r="BB36" s="409" t="str">
        <f t="shared" si="7"/>
        <v/>
      </c>
      <c r="BC36" s="347"/>
    </row>
    <row r="37" spans="1:55" ht="20.100000000000001" customHeight="1">
      <c r="A37" s="330"/>
      <c r="B37" s="347"/>
      <c r="C37" s="361">
        <v>21</v>
      </c>
      <c r="D37" s="643"/>
      <c r="E37" s="359"/>
      <c r="F37" s="360"/>
      <c r="G37" s="360"/>
      <c r="H37" s="360"/>
      <c r="I37" s="360"/>
      <c r="J37" s="393"/>
      <c r="K37" s="394" t="str">
        <f t="shared" si="3"/>
        <v/>
      </c>
      <c r="L37" s="395"/>
      <c r="M37" s="396"/>
      <c r="N37" s="394" t="str">
        <f t="shared" si="4"/>
        <v/>
      </c>
      <c r="O37" s="395"/>
      <c r="P37" s="360"/>
      <c r="Q37" s="360"/>
      <c r="R37" s="360"/>
      <c r="S37" s="393"/>
      <c r="T37" s="409" t="str">
        <f t="shared" si="5"/>
        <v/>
      </c>
      <c r="U37" s="347"/>
      <c r="AC37" s="347"/>
      <c r="AD37" s="693"/>
      <c r="AE37" s="347"/>
      <c r="AF37" s="347"/>
      <c r="AH37" s="347"/>
      <c r="AI37" s="347"/>
      <c r="AJ37" s="347"/>
      <c r="AK37" s="361">
        <v>21</v>
      </c>
      <c r="AL37" s="778"/>
      <c r="AM37" s="359"/>
      <c r="AN37" s="360"/>
      <c r="AO37" s="360"/>
      <c r="AP37" s="360"/>
      <c r="AQ37" s="360"/>
      <c r="AR37" s="393"/>
      <c r="AS37" s="394" t="str">
        <f t="shared" si="2"/>
        <v/>
      </c>
      <c r="AT37" s="395"/>
      <c r="AU37" s="396"/>
      <c r="AV37" s="394" t="str">
        <f t="shared" si="6"/>
        <v/>
      </c>
      <c r="AW37" s="395"/>
      <c r="AX37" s="360"/>
      <c r="AY37" s="360"/>
      <c r="AZ37" s="360"/>
      <c r="BA37" s="393"/>
      <c r="BB37" s="409" t="str">
        <f t="shared" si="7"/>
        <v/>
      </c>
      <c r="BC37" s="347"/>
    </row>
    <row r="38" spans="1:55" ht="20.100000000000001" customHeight="1">
      <c r="A38" s="330"/>
      <c r="B38" s="347"/>
      <c r="C38" s="361">
        <v>22</v>
      </c>
      <c r="D38" s="643"/>
      <c r="E38" s="359"/>
      <c r="F38" s="360"/>
      <c r="G38" s="360"/>
      <c r="H38" s="360"/>
      <c r="I38" s="360"/>
      <c r="J38" s="393"/>
      <c r="K38" s="394" t="str">
        <f t="shared" si="3"/>
        <v/>
      </c>
      <c r="L38" s="395"/>
      <c r="M38" s="396"/>
      <c r="N38" s="394" t="str">
        <f t="shared" si="4"/>
        <v/>
      </c>
      <c r="O38" s="395"/>
      <c r="P38" s="360"/>
      <c r="Q38" s="360"/>
      <c r="R38" s="360"/>
      <c r="S38" s="393"/>
      <c r="T38" s="409" t="str">
        <f t="shared" si="5"/>
        <v/>
      </c>
      <c r="U38" s="347"/>
      <c r="AC38" s="347"/>
      <c r="AD38" s="693"/>
      <c r="AE38" s="347"/>
      <c r="AF38" s="347"/>
      <c r="AH38" s="347"/>
      <c r="AI38" s="347"/>
      <c r="AJ38" s="347"/>
      <c r="AK38" s="361">
        <v>22</v>
      </c>
      <c r="AL38" s="778"/>
      <c r="AM38" s="359"/>
      <c r="AN38" s="360"/>
      <c r="AO38" s="360"/>
      <c r="AP38" s="360"/>
      <c r="AQ38" s="360"/>
      <c r="AR38" s="393"/>
      <c r="AS38" s="394" t="str">
        <f t="shared" si="2"/>
        <v/>
      </c>
      <c r="AT38" s="395"/>
      <c r="AU38" s="396"/>
      <c r="AV38" s="394" t="str">
        <f t="shared" si="6"/>
        <v/>
      </c>
      <c r="AW38" s="395"/>
      <c r="AX38" s="360"/>
      <c r="AY38" s="360"/>
      <c r="AZ38" s="360"/>
      <c r="BA38" s="393"/>
      <c r="BB38" s="409" t="str">
        <f t="shared" si="7"/>
        <v/>
      </c>
      <c r="BC38" s="347"/>
    </row>
    <row r="39" spans="1:55" ht="20.100000000000001" customHeight="1">
      <c r="A39" s="330"/>
      <c r="B39" s="347"/>
      <c r="C39" s="361">
        <v>23</v>
      </c>
      <c r="D39" s="643"/>
      <c r="E39" s="359"/>
      <c r="F39" s="360"/>
      <c r="G39" s="360"/>
      <c r="H39" s="360"/>
      <c r="I39" s="360"/>
      <c r="J39" s="393"/>
      <c r="K39" s="394" t="str">
        <f t="shared" si="3"/>
        <v/>
      </c>
      <c r="L39" s="395"/>
      <c r="M39" s="396"/>
      <c r="N39" s="394" t="str">
        <f t="shared" si="4"/>
        <v/>
      </c>
      <c r="O39" s="395"/>
      <c r="P39" s="360"/>
      <c r="Q39" s="360"/>
      <c r="R39" s="360"/>
      <c r="S39" s="393"/>
      <c r="T39" s="409" t="str">
        <f t="shared" si="5"/>
        <v/>
      </c>
      <c r="U39" s="347"/>
      <c r="AC39" s="347"/>
      <c r="AD39" s="693"/>
      <c r="AE39" s="347"/>
      <c r="AF39" s="347"/>
      <c r="AH39" s="347"/>
      <c r="AI39" s="347"/>
      <c r="AJ39" s="347"/>
      <c r="AK39" s="361">
        <v>23</v>
      </c>
      <c r="AL39" s="778"/>
      <c r="AM39" s="359"/>
      <c r="AN39" s="360"/>
      <c r="AO39" s="360"/>
      <c r="AP39" s="360"/>
      <c r="AQ39" s="360"/>
      <c r="AR39" s="393"/>
      <c r="AS39" s="394" t="str">
        <f t="shared" si="2"/>
        <v/>
      </c>
      <c r="AT39" s="395"/>
      <c r="AU39" s="396"/>
      <c r="AV39" s="394" t="str">
        <f t="shared" si="6"/>
        <v/>
      </c>
      <c r="AW39" s="395"/>
      <c r="AX39" s="360"/>
      <c r="AY39" s="360"/>
      <c r="AZ39" s="360"/>
      <c r="BA39" s="393"/>
      <c r="BB39" s="409" t="str">
        <f t="shared" si="7"/>
        <v/>
      </c>
      <c r="BC39" s="347"/>
    </row>
    <row r="40" spans="1:55" ht="20.100000000000001" customHeight="1">
      <c r="A40" s="330"/>
      <c r="B40" s="347"/>
      <c r="C40" s="361">
        <v>24</v>
      </c>
      <c r="D40" s="643"/>
      <c r="E40" s="359"/>
      <c r="F40" s="360"/>
      <c r="G40" s="360"/>
      <c r="H40" s="360"/>
      <c r="I40" s="360"/>
      <c r="J40" s="393"/>
      <c r="K40" s="394" t="str">
        <f t="shared" si="3"/>
        <v/>
      </c>
      <c r="L40" s="395"/>
      <c r="M40" s="396"/>
      <c r="N40" s="394" t="str">
        <f t="shared" si="4"/>
        <v/>
      </c>
      <c r="O40" s="395"/>
      <c r="P40" s="360"/>
      <c r="Q40" s="360"/>
      <c r="R40" s="360"/>
      <c r="S40" s="393"/>
      <c r="T40" s="409" t="str">
        <f t="shared" si="5"/>
        <v/>
      </c>
      <c r="U40" s="347"/>
      <c r="AC40" s="347"/>
      <c r="AD40" s="693"/>
      <c r="AE40" s="347"/>
      <c r="AF40" s="347"/>
      <c r="AH40" s="347"/>
      <c r="AI40" s="347"/>
      <c r="AJ40" s="347"/>
      <c r="AK40" s="361">
        <v>24</v>
      </c>
      <c r="AL40" s="778"/>
      <c r="AM40" s="359"/>
      <c r="AN40" s="360"/>
      <c r="AO40" s="360"/>
      <c r="AP40" s="360"/>
      <c r="AQ40" s="360"/>
      <c r="AR40" s="393"/>
      <c r="AS40" s="394" t="str">
        <f t="shared" si="2"/>
        <v/>
      </c>
      <c r="AT40" s="395"/>
      <c r="AU40" s="396"/>
      <c r="AV40" s="394" t="str">
        <f t="shared" si="6"/>
        <v/>
      </c>
      <c r="AW40" s="395"/>
      <c r="AX40" s="360"/>
      <c r="AY40" s="360"/>
      <c r="AZ40" s="360"/>
      <c r="BA40" s="393"/>
      <c r="BB40" s="409" t="str">
        <f t="shared" si="7"/>
        <v/>
      </c>
      <c r="BC40" s="347"/>
    </row>
    <row r="41" spans="1:55" ht="20.100000000000001" customHeight="1">
      <c r="A41" s="330"/>
      <c r="B41" s="347"/>
      <c r="C41" s="361">
        <v>25</v>
      </c>
      <c r="D41" s="643"/>
      <c r="E41" s="359"/>
      <c r="F41" s="360"/>
      <c r="G41" s="360"/>
      <c r="H41" s="360"/>
      <c r="I41" s="360"/>
      <c r="J41" s="393"/>
      <c r="K41" s="394" t="str">
        <f t="shared" si="3"/>
        <v/>
      </c>
      <c r="L41" s="395"/>
      <c r="M41" s="396"/>
      <c r="N41" s="394" t="str">
        <f t="shared" si="4"/>
        <v/>
      </c>
      <c r="O41" s="395"/>
      <c r="P41" s="360"/>
      <c r="Q41" s="360"/>
      <c r="R41" s="360"/>
      <c r="S41" s="393"/>
      <c r="T41" s="409" t="str">
        <f t="shared" si="5"/>
        <v/>
      </c>
      <c r="U41" s="347"/>
      <c r="AC41" s="347"/>
      <c r="AD41" s="693"/>
      <c r="AE41" s="347"/>
      <c r="AF41" s="347"/>
      <c r="AH41" s="347"/>
      <c r="AI41" s="347"/>
      <c r="AJ41" s="347"/>
      <c r="AK41" s="361">
        <v>25</v>
      </c>
      <c r="AL41" s="778"/>
      <c r="AM41" s="359"/>
      <c r="AN41" s="360"/>
      <c r="AO41" s="360"/>
      <c r="AP41" s="360"/>
      <c r="AQ41" s="360"/>
      <c r="AR41" s="393"/>
      <c r="AS41" s="394" t="str">
        <f t="shared" si="2"/>
        <v/>
      </c>
      <c r="AT41" s="395"/>
      <c r="AU41" s="396"/>
      <c r="AV41" s="394" t="str">
        <f t="shared" si="6"/>
        <v/>
      </c>
      <c r="AW41" s="395"/>
      <c r="AX41" s="360"/>
      <c r="AY41" s="360"/>
      <c r="AZ41" s="360"/>
      <c r="BA41" s="393"/>
      <c r="BB41" s="409" t="str">
        <f t="shared" si="7"/>
        <v/>
      </c>
      <c r="BC41" s="347"/>
    </row>
    <row r="42" spans="1:55" ht="20.100000000000001" customHeight="1">
      <c r="A42" s="330"/>
      <c r="B42" s="347"/>
      <c r="C42" s="361">
        <v>26</v>
      </c>
      <c r="D42" s="643"/>
      <c r="E42" s="359"/>
      <c r="F42" s="360"/>
      <c r="G42" s="360"/>
      <c r="H42" s="360"/>
      <c r="I42" s="360"/>
      <c r="J42" s="393"/>
      <c r="K42" s="394" t="str">
        <f t="shared" si="3"/>
        <v/>
      </c>
      <c r="L42" s="395"/>
      <c r="M42" s="396"/>
      <c r="N42" s="394" t="str">
        <f t="shared" si="4"/>
        <v/>
      </c>
      <c r="O42" s="395"/>
      <c r="P42" s="360"/>
      <c r="Q42" s="360"/>
      <c r="R42" s="360"/>
      <c r="S42" s="393"/>
      <c r="T42" s="409" t="str">
        <f t="shared" si="5"/>
        <v/>
      </c>
      <c r="U42" s="347"/>
      <c r="AC42" s="347"/>
      <c r="AD42" s="693"/>
      <c r="AE42" s="347"/>
      <c r="AF42" s="347"/>
      <c r="AH42" s="347"/>
      <c r="AI42" s="347"/>
      <c r="AJ42" s="347"/>
      <c r="AK42" s="361">
        <v>26</v>
      </c>
      <c r="AL42" s="778"/>
      <c r="AM42" s="359"/>
      <c r="AN42" s="360"/>
      <c r="AO42" s="360"/>
      <c r="AP42" s="360"/>
      <c r="AQ42" s="360"/>
      <c r="AR42" s="393"/>
      <c r="AS42" s="394" t="str">
        <f t="shared" si="2"/>
        <v/>
      </c>
      <c r="AT42" s="395"/>
      <c r="AU42" s="396"/>
      <c r="AV42" s="394" t="str">
        <f t="shared" si="6"/>
        <v/>
      </c>
      <c r="AW42" s="395"/>
      <c r="AX42" s="360"/>
      <c r="AY42" s="360"/>
      <c r="AZ42" s="360"/>
      <c r="BA42" s="393"/>
      <c r="BB42" s="409" t="str">
        <f t="shared" si="7"/>
        <v/>
      </c>
      <c r="BC42" s="347"/>
    </row>
    <row r="43" spans="1:55" ht="20.100000000000001" customHeight="1">
      <c r="A43" s="330"/>
      <c r="B43" s="347"/>
      <c r="C43" s="361">
        <v>27</v>
      </c>
      <c r="D43" s="643"/>
      <c r="E43" s="359"/>
      <c r="F43" s="360"/>
      <c r="G43" s="360"/>
      <c r="H43" s="360"/>
      <c r="I43" s="360"/>
      <c r="J43" s="393"/>
      <c r="K43" s="394" t="str">
        <f t="shared" si="3"/>
        <v/>
      </c>
      <c r="L43" s="395"/>
      <c r="M43" s="396"/>
      <c r="N43" s="394" t="str">
        <f t="shared" si="4"/>
        <v/>
      </c>
      <c r="O43" s="395"/>
      <c r="P43" s="360"/>
      <c r="Q43" s="360"/>
      <c r="R43" s="360"/>
      <c r="S43" s="393"/>
      <c r="T43" s="409" t="str">
        <f t="shared" si="5"/>
        <v/>
      </c>
      <c r="U43" s="347"/>
      <c r="AC43" s="347"/>
      <c r="AD43" s="693"/>
      <c r="AE43" s="347"/>
      <c r="AF43" s="347"/>
      <c r="AH43" s="347"/>
      <c r="AI43" s="347"/>
      <c r="AJ43" s="347"/>
      <c r="AK43" s="361">
        <v>27</v>
      </c>
      <c r="AL43" s="778"/>
      <c r="AM43" s="359"/>
      <c r="AN43" s="360"/>
      <c r="AO43" s="360"/>
      <c r="AP43" s="360"/>
      <c r="AQ43" s="360"/>
      <c r="AR43" s="393"/>
      <c r="AS43" s="394" t="str">
        <f t="shared" si="2"/>
        <v/>
      </c>
      <c r="AT43" s="395"/>
      <c r="AU43" s="396"/>
      <c r="AV43" s="394" t="str">
        <f t="shared" si="6"/>
        <v/>
      </c>
      <c r="AW43" s="395"/>
      <c r="AX43" s="360"/>
      <c r="AY43" s="360"/>
      <c r="AZ43" s="360"/>
      <c r="BA43" s="393"/>
      <c r="BB43" s="409" t="str">
        <f t="shared" si="7"/>
        <v/>
      </c>
      <c r="BC43" s="347"/>
    </row>
    <row r="44" spans="1:55" ht="20.100000000000001" customHeight="1">
      <c r="A44" s="330"/>
      <c r="B44" s="347"/>
      <c r="C44" s="361">
        <v>28</v>
      </c>
      <c r="D44" s="643"/>
      <c r="E44" s="359"/>
      <c r="F44" s="360"/>
      <c r="G44" s="360"/>
      <c r="H44" s="360"/>
      <c r="I44" s="360"/>
      <c r="J44" s="393"/>
      <c r="K44" s="394" t="str">
        <f t="shared" si="3"/>
        <v/>
      </c>
      <c r="L44" s="395"/>
      <c r="M44" s="396"/>
      <c r="N44" s="394" t="str">
        <f t="shared" si="4"/>
        <v/>
      </c>
      <c r="O44" s="395"/>
      <c r="P44" s="360"/>
      <c r="Q44" s="360"/>
      <c r="R44" s="360"/>
      <c r="S44" s="393"/>
      <c r="T44" s="409" t="str">
        <f t="shared" si="5"/>
        <v/>
      </c>
      <c r="U44" s="347"/>
      <c r="AC44" s="347"/>
      <c r="AD44" s="693"/>
      <c r="AE44" s="347"/>
      <c r="AF44" s="347"/>
      <c r="AH44" s="347"/>
      <c r="AI44" s="347"/>
      <c r="AJ44" s="347"/>
      <c r="AK44" s="361">
        <v>28</v>
      </c>
      <c r="AL44" s="778"/>
      <c r="AM44" s="359"/>
      <c r="AN44" s="360"/>
      <c r="AO44" s="360"/>
      <c r="AP44" s="360"/>
      <c r="AQ44" s="360"/>
      <c r="AR44" s="393"/>
      <c r="AS44" s="394" t="str">
        <f t="shared" si="2"/>
        <v/>
      </c>
      <c r="AT44" s="395"/>
      <c r="AU44" s="396"/>
      <c r="AV44" s="394" t="str">
        <f t="shared" si="6"/>
        <v/>
      </c>
      <c r="AW44" s="395"/>
      <c r="AX44" s="360"/>
      <c r="AY44" s="360"/>
      <c r="AZ44" s="360"/>
      <c r="BA44" s="393"/>
      <c r="BB44" s="409" t="str">
        <f t="shared" si="7"/>
        <v/>
      </c>
      <c r="BC44" s="347"/>
    </row>
    <row r="45" spans="1:55" ht="20.100000000000001" customHeight="1">
      <c r="A45" s="330"/>
      <c r="B45" s="347"/>
      <c r="C45" s="361">
        <v>29</v>
      </c>
      <c r="D45" s="643"/>
      <c r="E45" s="359"/>
      <c r="F45" s="360"/>
      <c r="G45" s="360"/>
      <c r="H45" s="360"/>
      <c r="I45" s="360"/>
      <c r="J45" s="393"/>
      <c r="K45" s="394" t="str">
        <f t="shared" si="3"/>
        <v/>
      </c>
      <c r="L45" s="395"/>
      <c r="M45" s="396"/>
      <c r="N45" s="394" t="str">
        <f t="shared" si="4"/>
        <v/>
      </c>
      <c r="O45" s="395"/>
      <c r="P45" s="360"/>
      <c r="Q45" s="360"/>
      <c r="R45" s="360"/>
      <c r="S45" s="393"/>
      <c r="T45" s="409" t="str">
        <f t="shared" si="5"/>
        <v/>
      </c>
      <c r="U45" s="347"/>
      <c r="AC45" s="347"/>
      <c r="AD45" s="693"/>
      <c r="AE45" s="347"/>
      <c r="AF45" s="347"/>
      <c r="AH45" s="347"/>
      <c r="AI45" s="347"/>
      <c r="AJ45" s="347"/>
      <c r="AK45" s="361">
        <v>29</v>
      </c>
      <c r="AL45" s="778"/>
      <c r="AM45" s="359"/>
      <c r="AN45" s="360"/>
      <c r="AO45" s="360"/>
      <c r="AP45" s="360"/>
      <c r="AQ45" s="360"/>
      <c r="AR45" s="393"/>
      <c r="AS45" s="394" t="str">
        <f t="shared" si="2"/>
        <v/>
      </c>
      <c r="AT45" s="395"/>
      <c r="AU45" s="396"/>
      <c r="AV45" s="394" t="str">
        <f t="shared" si="6"/>
        <v/>
      </c>
      <c r="AW45" s="395"/>
      <c r="AX45" s="360"/>
      <c r="AY45" s="360"/>
      <c r="AZ45" s="360"/>
      <c r="BA45" s="393"/>
      <c r="BB45" s="409" t="str">
        <f t="shared" si="7"/>
        <v/>
      </c>
      <c r="BC45" s="347"/>
    </row>
    <row r="46" spans="1:55" ht="20.100000000000001" customHeight="1">
      <c r="A46" s="330"/>
      <c r="B46" s="347"/>
      <c r="C46" s="361">
        <v>30</v>
      </c>
      <c r="D46" s="643"/>
      <c r="E46" s="362"/>
      <c r="F46" s="363"/>
      <c r="G46" s="363"/>
      <c r="H46" s="363"/>
      <c r="I46" s="363"/>
      <c r="J46" s="396"/>
      <c r="K46" s="394" t="str">
        <f t="shared" si="3"/>
        <v/>
      </c>
      <c r="L46" s="395"/>
      <c r="M46" s="396"/>
      <c r="N46" s="394" t="str">
        <f t="shared" si="4"/>
        <v/>
      </c>
      <c r="O46" s="395"/>
      <c r="P46" s="363"/>
      <c r="Q46" s="363"/>
      <c r="R46" s="363"/>
      <c r="S46" s="396"/>
      <c r="T46" s="409" t="str">
        <f t="shared" si="5"/>
        <v/>
      </c>
      <c r="U46" s="347"/>
      <c r="AC46" s="347"/>
      <c r="AD46" s="693"/>
      <c r="AE46" s="347"/>
      <c r="AF46" s="347"/>
      <c r="AH46" s="347"/>
      <c r="AI46" s="347"/>
      <c r="AJ46" s="347"/>
      <c r="AK46" s="361">
        <v>30</v>
      </c>
      <c r="AL46" s="778"/>
      <c r="AM46" s="362"/>
      <c r="AN46" s="363"/>
      <c r="AO46" s="363"/>
      <c r="AP46" s="363"/>
      <c r="AQ46" s="363"/>
      <c r="AR46" s="396"/>
      <c r="AS46" s="394" t="str">
        <f t="shared" si="2"/>
        <v/>
      </c>
      <c r="AT46" s="395"/>
      <c r="AU46" s="396"/>
      <c r="AV46" s="394" t="str">
        <f t="shared" si="6"/>
        <v/>
      </c>
      <c r="AW46" s="395"/>
      <c r="AX46" s="363"/>
      <c r="AY46" s="363"/>
      <c r="AZ46" s="363"/>
      <c r="BA46" s="396"/>
      <c r="BB46" s="409" t="str">
        <f t="shared" si="7"/>
        <v/>
      </c>
      <c r="BC46" s="347"/>
    </row>
    <row r="47" spans="1:55" s="324" customFormat="1" ht="20.100000000000001" customHeight="1">
      <c r="B47" s="364"/>
      <c r="C47" s="365">
        <v>31</v>
      </c>
      <c r="D47" s="643"/>
      <c r="E47" s="362"/>
      <c r="F47" s="363"/>
      <c r="G47" s="363"/>
      <c r="H47" s="363"/>
      <c r="I47" s="363"/>
      <c r="J47" s="396"/>
      <c r="K47" s="394" t="str">
        <f t="shared" si="3"/>
        <v/>
      </c>
      <c r="L47" s="395"/>
      <c r="M47" s="396"/>
      <c r="N47" s="394" t="str">
        <f t="shared" si="4"/>
        <v/>
      </c>
      <c r="O47" s="395"/>
      <c r="P47" s="363"/>
      <c r="Q47" s="363"/>
      <c r="R47" s="363"/>
      <c r="S47" s="396"/>
      <c r="T47" s="410" t="str">
        <f t="shared" si="5"/>
        <v/>
      </c>
      <c r="U47" s="364"/>
      <c r="AC47" s="364"/>
      <c r="AD47" s="698"/>
      <c r="AE47" s="699"/>
      <c r="AF47" s="699"/>
      <c r="AG47" s="780"/>
      <c r="AH47" s="364"/>
      <c r="AI47" s="364"/>
      <c r="AJ47" s="364"/>
      <c r="AK47" s="365">
        <v>31</v>
      </c>
      <c r="AL47" s="778"/>
      <c r="AM47" s="362"/>
      <c r="AN47" s="363"/>
      <c r="AO47" s="363"/>
      <c r="AP47" s="363"/>
      <c r="AQ47" s="363"/>
      <c r="AR47" s="396"/>
      <c r="AS47" s="394" t="str">
        <f t="shared" si="2"/>
        <v/>
      </c>
      <c r="AT47" s="395"/>
      <c r="AU47" s="396"/>
      <c r="AV47" s="394" t="str">
        <f t="shared" si="6"/>
        <v/>
      </c>
      <c r="AW47" s="395"/>
      <c r="AX47" s="363"/>
      <c r="AY47" s="363"/>
      <c r="AZ47" s="363"/>
      <c r="BA47" s="396"/>
      <c r="BB47" s="410" t="str">
        <f t="shared" si="7"/>
        <v/>
      </c>
      <c r="BC47" s="364"/>
    </row>
    <row r="48" spans="1:55" ht="20.100000000000001" customHeight="1">
      <c r="A48" s="330"/>
      <c r="B48" s="347"/>
      <c r="C48" s="361">
        <v>32</v>
      </c>
      <c r="D48" s="643"/>
      <c r="E48" s="362"/>
      <c r="F48" s="363"/>
      <c r="G48" s="363"/>
      <c r="H48" s="363"/>
      <c r="I48" s="363"/>
      <c r="J48" s="396"/>
      <c r="K48" s="394" t="str">
        <f t="shared" si="3"/>
        <v/>
      </c>
      <c r="L48" s="395"/>
      <c r="M48" s="396"/>
      <c r="N48" s="394" t="str">
        <f t="shared" si="4"/>
        <v/>
      </c>
      <c r="O48" s="395"/>
      <c r="P48" s="363"/>
      <c r="Q48" s="363"/>
      <c r="R48" s="363"/>
      <c r="S48" s="396"/>
      <c r="T48" s="409" t="str">
        <f t="shared" si="5"/>
        <v/>
      </c>
      <c r="U48" s="347"/>
      <c r="AC48" s="347"/>
      <c r="AD48" s="693"/>
      <c r="AE48" s="347"/>
      <c r="AF48" s="347"/>
      <c r="AH48" s="347"/>
      <c r="AI48" s="347"/>
      <c r="AJ48" s="347"/>
      <c r="AK48" s="361">
        <v>32</v>
      </c>
      <c r="AL48" s="778"/>
      <c r="AM48" s="362"/>
      <c r="AN48" s="363"/>
      <c r="AO48" s="363"/>
      <c r="AP48" s="363"/>
      <c r="AQ48" s="363"/>
      <c r="AR48" s="396"/>
      <c r="AS48" s="394" t="str">
        <f t="shared" si="2"/>
        <v/>
      </c>
      <c r="AT48" s="395"/>
      <c r="AU48" s="396"/>
      <c r="AV48" s="394" t="str">
        <f t="shared" si="6"/>
        <v/>
      </c>
      <c r="AW48" s="395"/>
      <c r="AX48" s="363"/>
      <c r="AY48" s="363"/>
      <c r="AZ48" s="363"/>
      <c r="BA48" s="396"/>
      <c r="BB48" s="409" t="str">
        <f t="shared" si="7"/>
        <v/>
      </c>
      <c r="BC48" s="347"/>
    </row>
    <row r="49" spans="1:55" ht="20.100000000000001" customHeight="1">
      <c r="A49" s="330"/>
      <c r="B49" s="347"/>
      <c r="C49" s="361">
        <v>33</v>
      </c>
      <c r="D49" s="643"/>
      <c r="E49" s="362"/>
      <c r="F49" s="363"/>
      <c r="G49" s="363"/>
      <c r="H49" s="363"/>
      <c r="I49" s="363"/>
      <c r="J49" s="396"/>
      <c r="K49" s="394" t="str">
        <f t="shared" si="3"/>
        <v/>
      </c>
      <c r="L49" s="395"/>
      <c r="M49" s="396"/>
      <c r="N49" s="394" t="str">
        <f t="shared" si="4"/>
        <v/>
      </c>
      <c r="O49" s="395"/>
      <c r="P49" s="363"/>
      <c r="Q49" s="363"/>
      <c r="R49" s="363"/>
      <c r="S49" s="396"/>
      <c r="T49" s="409" t="str">
        <f t="shared" si="5"/>
        <v/>
      </c>
      <c r="U49" s="347"/>
      <c r="AC49" s="347"/>
      <c r="AD49" s="693"/>
      <c r="AE49" s="347"/>
      <c r="AF49" s="347"/>
      <c r="AH49" s="347"/>
      <c r="AI49" s="347"/>
      <c r="AJ49" s="347"/>
      <c r="AK49" s="361">
        <v>33</v>
      </c>
      <c r="AL49" s="778"/>
      <c r="AM49" s="362"/>
      <c r="AN49" s="363"/>
      <c r="AO49" s="363"/>
      <c r="AP49" s="363"/>
      <c r="AQ49" s="363"/>
      <c r="AR49" s="396"/>
      <c r="AS49" s="394" t="str">
        <f t="shared" si="2"/>
        <v/>
      </c>
      <c r="AT49" s="395"/>
      <c r="AU49" s="396"/>
      <c r="AV49" s="394" t="str">
        <f t="shared" si="6"/>
        <v/>
      </c>
      <c r="AW49" s="395"/>
      <c r="AX49" s="363"/>
      <c r="AY49" s="363"/>
      <c r="AZ49" s="363"/>
      <c r="BA49" s="396"/>
      <c r="BB49" s="409" t="str">
        <f t="shared" si="7"/>
        <v/>
      </c>
      <c r="BC49" s="347"/>
    </row>
    <row r="50" spans="1:55" ht="20.100000000000001" customHeight="1">
      <c r="A50" s="330"/>
      <c r="B50" s="347"/>
      <c r="C50" s="361">
        <v>34</v>
      </c>
      <c r="D50" s="643"/>
      <c r="E50" s="362"/>
      <c r="F50" s="363"/>
      <c r="G50" s="363"/>
      <c r="H50" s="363"/>
      <c r="I50" s="363"/>
      <c r="J50" s="396"/>
      <c r="K50" s="394" t="str">
        <f t="shared" si="3"/>
        <v/>
      </c>
      <c r="L50" s="395"/>
      <c r="M50" s="396"/>
      <c r="N50" s="394" t="str">
        <f t="shared" si="4"/>
        <v/>
      </c>
      <c r="O50" s="395"/>
      <c r="P50" s="363"/>
      <c r="Q50" s="363"/>
      <c r="R50" s="363"/>
      <c r="S50" s="396"/>
      <c r="T50" s="409" t="str">
        <f t="shared" si="5"/>
        <v/>
      </c>
      <c r="U50" s="347"/>
      <c r="AC50" s="347"/>
      <c r="AD50" s="693"/>
      <c r="AE50" s="347"/>
      <c r="AF50" s="347"/>
      <c r="AH50" s="347"/>
      <c r="AI50" s="347"/>
      <c r="AJ50" s="347"/>
      <c r="AK50" s="361">
        <v>34</v>
      </c>
      <c r="AL50" s="778"/>
      <c r="AM50" s="362"/>
      <c r="AN50" s="363"/>
      <c r="AO50" s="363"/>
      <c r="AP50" s="363"/>
      <c r="AQ50" s="363"/>
      <c r="AR50" s="396"/>
      <c r="AS50" s="394" t="str">
        <f t="shared" si="2"/>
        <v/>
      </c>
      <c r="AT50" s="395"/>
      <c r="AU50" s="396"/>
      <c r="AV50" s="394" t="str">
        <f t="shared" si="6"/>
        <v/>
      </c>
      <c r="AW50" s="395"/>
      <c r="AX50" s="363"/>
      <c r="AY50" s="363"/>
      <c r="AZ50" s="363"/>
      <c r="BA50" s="396"/>
      <c r="BB50" s="409" t="str">
        <f t="shared" si="7"/>
        <v/>
      </c>
      <c r="BC50" s="347"/>
    </row>
    <row r="51" spans="1:55" ht="20.100000000000001" customHeight="1">
      <c r="A51" s="330"/>
      <c r="B51" s="347"/>
      <c r="C51" s="361">
        <v>35</v>
      </c>
      <c r="D51" s="643"/>
      <c r="E51" s="362"/>
      <c r="F51" s="363"/>
      <c r="G51" s="363"/>
      <c r="H51" s="363"/>
      <c r="I51" s="363"/>
      <c r="J51" s="396"/>
      <c r="K51" s="394" t="str">
        <f t="shared" si="3"/>
        <v/>
      </c>
      <c r="L51" s="395"/>
      <c r="M51" s="396"/>
      <c r="N51" s="394" t="str">
        <f t="shared" si="4"/>
        <v/>
      </c>
      <c r="O51" s="395"/>
      <c r="P51" s="363"/>
      <c r="Q51" s="363"/>
      <c r="R51" s="363"/>
      <c r="S51" s="396"/>
      <c r="T51" s="409" t="str">
        <f t="shared" si="5"/>
        <v/>
      </c>
      <c r="U51" s="347"/>
      <c r="AC51" s="347"/>
      <c r="AD51" s="693"/>
      <c r="AE51" s="347"/>
      <c r="AF51" s="347"/>
      <c r="AH51" s="347"/>
      <c r="AI51" s="347"/>
      <c r="AJ51" s="347"/>
      <c r="AK51" s="361">
        <v>35</v>
      </c>
      <c r="AL51" s="778"/>
      <c r="AM51" s="362"/>
      <c r="AN51" s="363"/>
      <c r="AO51" s="363"/>
      <c r="AP51" s="363"/>
      <c r="AQ51" s="363"/>
      <c r="AR51" s="396"/>
      <c r="AS51" s="394" t="str">
        <f t="shared" si="2"/>
        <v/>
      </c>
      <c r="AT51" s="395"/>
      <c r="AU51" s="396"/>
      <c r="AV51" s="394" t="str">
        <f t="shared" si="6"/>
        <v/>
      </c>
      <c r="AW51" s="395"/>
      <c r="AX51" s="363"/>
      <c r="AY51" s="363"/>
      <c r="AZ51" s="363"/>
      <c r="BA51" s="396"/>
      <c r="BB51" s="409" t="str">
        <f t="shared" si="7"/>
        <v/>
      </c>
      <c r="BC51" s="347"/>
    </row>
    <row r="52" spans="1:55" ht="20.100000000000001" customHeight="1">
      <c r="A52" s="330"/>
      <c r="B52" s="347"/>
      <c r="C52" s="361">
        <v>36</v>
      </c>
      <c r="D52" s="643"/>
      <c r="E52" s="362"/>
      <c r="F52" s="363"/>
      <c r="G52" s="363"/>
      <c r="H52" s="363"/>
      <c r="I52" s="363"/>
      <c r="J52" s="396"/>
      <c r="K52" s="394" t="str">
        <f t="shared" si="3"/>
        <v/>
      </c>
      <c r="L52" s="395"/>
      <c r="M52" s="396"/>
      <c r="N52" s="394" t="str">
        <f t="shared" si="4"/>
        <v/>
      </c>
      <c r="O52" s="395"/>
      <c r="P52" s="363"/>
      <c r="Q52" s="363"/>
      <c r="R52" s="363"/>
      <c r="S52" s="396"/>
      <c r="T52" s="409" t="str">
        <f t="shared" si="5"/>
        <v/>
      </c>
      <c r="U52" s="347"/>
      <c r="AC52" s="347"/>
      <c r="AD52" s="693"/>
      <c r="AE52" s="347"/>
      <c r="AF52" s="347"/>
      <c r="AH52" s="347"/>
      <c r="AI52" s="347"/>
      <c r="AJ52" s="347"/>
      <c r="AK52" s="361">
        <v>36</v>
      </c>
      <c r="AL52" s="778"/>
      <c r="AM52" s="362"/>
      <c r="AN52" s="363"/>
      <c r="AO52" s="363"/>
      <c r="AP52" s="363"/>
      <c r="AQ52" s="363"/>
      <c r="AR52" s="396"/>
      <c r="AS52" s="394" t="str">
        <f t="shared" si="2"/>
        <v/>
      </c>
      <c r="AT52" s="395"/>
      <c r="AU52" s="396"/>
      <c r="AV52" s="394" t="str">
        <f t="shared" si="6"/>
        <v/>
      </c>
      <c r="AW52" s="395"/>
      <c r="AX52" s="363"/>
      <c r="AY52" s="363"/>
      <c r="AZ52" s="363"/>
      <c r="BA52" s="396"/>
      <c r="BB52" s="409" t="str">
        <f t="shared" si="7"/>
        <v/>
      </c>
      <c r="BC52" s="347"/>
    </row>
    <row r="53" spans="1:55" ht="20.100000000000001" customHeight="1">
      <c r="A53" s="330"/>
      <c r="B53" s="347"/>
      <c r="C53" s="361">
        <v>37</v>
      </c>
      <c r="D53" s="643"/>
      <c r="E53" s="359"/>
      <c r="F53" s="360"/>
      <c r="G53" s="360"/>
      <c r="H53" s="360"/>
      <c r="I53" s="360"/>
      <c r="J53" s="393"/>
      <c r="K53" s="394" t="str">
        <f t="shared" si="3"/>
        <v/>
      </c>
      <c r="L53" s="395"/>
      <c r="M53" s="396"/>
      <c r="N53" s="394" t="str">
        <f t="shared" si="4"/>
        <v/>
      </c>
      <c r="O53" s="395"/>
      <c r="P53" s="360"/>
      <c r="Q53" s="360"/>
      <c r="R53" s="360"/>
      <c r="S53" s="393"/>
      <c r="T53" s="409" t="str">
        <f t="shared" si="5"/>
        <v/>
      </c>
      <c r="U53" s="347"/>
      <c r="AC53" s="347"/>
      <c r="AD53" s="693"/>
      <c r="AE53" s="347"/>
      <c r="AF53" s="347"/>
      <c r="AH53" s="347"/>
      <c r="AI53" s="347"/>
      <c r="AJ53" s="347"/>
      <c r="AK53" s="361">
        <v>37</v>
      </c>
      <c r="AL53" s="778"/>
      <c r="AM53" s="359"/>
      <c r="AN53" s="360"/>
      <c r="AO53" s="360"/>
      <c r="AP53" s="360"/>
      <c r="AQ53" s="360"/>
      <c r="AR53" s="393"/>
      <c r="AS53" s="394" t="str">
        <f t="shared" si="2"/>
        <v/>
      </c>
      <c r="AT53" s="395"/>
      <c r="AU53" s="396"/>
      <c r="AV53" s="394" t="str">
        <f t="shared" si="6"/>
        <v/>
      </c>
      <c r="AW53" s="395"/>
      <c r="AX53" s="360"/>
      <c r="AY53" s="360"/>
      <c r="AZ53" s="360"/>
      <c r="BA53" s="393"/>
      <c r="BB53" s="409" t="str">
        <f t="shared" si="7"/>
        <v/>
      </c>
      <c r="BC53" s="347"/>
    </row>
    <row r="54" spans="1:55" ht="20.100000000000001" customHeight="1">
      <c r="A54" s="330"/>
      <c r="B54" s="347"/>
      <c r="C54" s="361">
        <v>38</v>
      </c>
      <c r="D54" s="643"/>
      <c r="E54" s="359"/>
      <c r="F54" s="360"/>
      <c r="G54" s="360"/>
      <c r="H54" s="360"/>
      <c r="I54" s="360"/>
      <c r="J54" s="393"/>
      <c r="K54" s="394" t="str">
        <f t="shared" si="3"/>
        <v/>
      </c>
      <c r="L54" s="395"/>
      <c r="M54" s="396"/>
      <c r="N54" s="394" t="str">
        <f t="shared" si="4"/>
        <v/>
      </c>
      <c r="O54" s="395"/>
      <c r="P54" s="360"/>
      <c r="Q54" s="360"/>
      <c r="R54" s="360"/>
      <c r="S54" s="393"/>
      <c r="T54" s="409" t="str">
        <f t="shared" si="5"/>
        <v/>
      </c>
      <c r="U54" s="347"/>
      <c r="AC54" s="347"/>
      <c r="AD54" s="693"/>
      <c r="AE54" s="347"/>
      <c r="AF54" s="347"/>
      <c r="AH54" s="347"/>
      <c r="AI54" s="347"/>
      <c r="AJ54" s="347"/>
      <c r="AK54" s="361">
        <v>38</v>
      </c>
      <c r="AL54" s="778"/>
      <c r="AM54" s="359"/>
      <c r="AN54" s="360"/>
      <c r="AO54" s="360"/>
      <c r="AP54" s="360"/>
      <c r="AQ54" s="360"/>
      <c r="AR54" s="393"/>
      <c r="AS54" s="394" t="str">
        <f t="shared" si="2"/>
        <v/>
      </c>
      <c r="AT54" s="395"/>
      <c r="AU54" s="396"/>
      <c r="AV54" s="394" t="str">
        <f t="shared" si="6"/>
        <v/>
      </c>
      <c r="AW54" s="395"/>
      <c r="AX54" s="360"/>
      <c r="AY54" s="360"/>
      <c r="AZ54" s="360"/>
      <c r="BA54" s="393"/>
      <c r="BB54" s="409" t="str">
        <f t="shared" si="7"/>
        <v/>
      </c>
      <c r="BC54" s="347"/>
    </row>
    <row r="55" spans="1:55" ht="20.100000000000001" customHeight="1">
      <c r="A55" s="330"/>
      <c r="B55" s="347"/>
      <c r="C55" s="361">
        <v>39</v>
      </c>
      <c r="D55" s="643"/>
      <c r="E55" s="359"/>
      <c r="F55" s="360"/>
      <c r="G55" s="360"/>
      <c r="H55" s="360"/>
      <c r="I55" s="360"/>
      <c r="J55" s="393"/>
      <c r="K55" s="394" t="str">
        <f t="shared" si="3"/>
        <v/>
      </c>
      <c r="L55" s="395"/>
      <c r="M55" s="396"/>
      <c r="N55" s="394" t="str">
        <f t="shared" si="4"/>
        <v/>
      </c>
      <c r="O55" s="395"/>
      <c r="P55" s="360"/>
      <c r="Q55" s="360"/>
      <c r="R55" s="360"/>
      <c r="S55" s="393"/>
      <c r="T55" s="409" t="str">
        <f t="shared" si="5"/>
        <v/>
      </c>
      <c r="U55" s="347"/>
      <c r="AC55" s="347"/>
      <c r="AD55" s="693"/>
      <c r="AE55" s="347"/>
      <c r="AF55" s="347"/>
      <c r="AH55" s="347"/>
      <c r="AI55" s="347"/>
      <c r="AJ55" s="347"/>
      <c r="AK55" s="361">
        <v>39</v>
      </c>
      <c r="AL55" s="778"/>
      <c r="AM55" s="359"/>
      <c r="AN55" s="360"/>
      <c r="AO55" s="360"/>
      <c r="AP55" s="360"/>
      <c r="AQ55" s="360"/>
      <c r="AR55" s="393"/>
      <c r="AS55" s="394" t="str">
        <f t="shared" si="2"/>
        <v/>
      </c>
      <c r="AT55" s="395"/>
      <c r="AU55" s="396"/>
      <c r="AV55" s="394" t="str">
        <f t="shared" si="6"/>
        <v/>
      </c>
      <c r="AW55" s="395"/>
      <c r="AX55" s="360"/>
      <c r="AY55" s="360"/>
      <c r="AZ55" s="360"/>
      <c r="BA55" s="393"/>
      <c r="BB55" s="409" t="str">
        <f t="shared" si="7"/>
        <v/>
      </c>
      <c r="BC55" s="347"/>
    </row>
    <row r="56" spans="1:55" ht="20.100000000000001" customHeight="1">
      <c r="A56" s="330"/>
      <c r="B56" s="347"/>
      <c r="C56" s="361">
        <v>40</v>
      </c>
      <c r="D56" s="643"/>
      <c r="E56" s="359"/>
      <c r="F56" s="360"/>
      <c r="G56" s="360"/>
      <c r="H56" s="360"/>
      <c r="I56" s="360"/>
      <c r="J56" s="393"/>
      <c r="K56" s="394" t="str">
        <f t="shared" si="3"/>
        <v/>
      </c>
      <c r="L56" s="395"/>
      <c r="M56" s="396"/>
      <c r="N56" s="394" t="str">
        <f t="shared" si="4"/>
        <v/>
      </c>
      <c r="O56" s="395"/>
      <c r="P56" s="360"/>
      <c r="Q56" s="360"/>
      <c r="R56" s="360"/>
      <c r="S56" s="393"/>
      <c r="T56" s="409" t="str">
        <f t="shared" si="5"/>
        <v/>
      </c>
      <c r="U56" s="347"/>
      <c r="AC56" s="347"/>
      <c r="AD56" s="693"/>
      <c r="AE56" s="347"/>
      <c r="AF56" s="347"/>
      <c r="AH56" s="347"/>
      <c r="AI56" s="347"/>
      <c r="AJ56" s="347"/>
      <c r="AK56" s="361">
        <v>40</v>
      </c>
      <c r="AL56" s="778"/>
      <c r="AM56" s="359"/>
      <c r="AN56" s="360"/>
      <c r="AO56" s="360"/>
      <c r="AP56" s="360"/>
      <c r="AQ56" s="360"/>
      <c r="AR56" s="393"/>
      <c r="AS56" s="394" t="str">
        <f t="shared" si="2"/>
        <v/>
      </c>
      <c r="AT56" s="395"/>
      <c r="AU56" s="396"/>
      <c r="AV56" s="394" t="str">
        <f t="shared" si="6"/>
        <v/>
      </c>
      <c r="AW56" s="395"/>
      <c r="AX56" s="360"/>
      <c r="AY56" s="360"/>
      <c r="AZ56" s="360"/>
      <c r="BA56" s="393"/>
      <c r="BB56" s="409" t="str">
        <f t="shared" si="7"/>
        <v/>
      </c>
      <c r="BC56" s="347"/>
    </row>
    <row r="57" spans="1:55" ht="20.100000000000001" customHeight="1">
      <c r="A57" s="330"/>
      <c r="B57" s="347"/>
      <c r="C57" s="361">
        <v>41</v>
      </c>
      <c r="D57" s="643"/>
      <c r="E57" s="359"/>
      <c r="F57" s="360"/>
      <c r="G57" s="360"/>
      <c r="H57" s="360"/>
      <c r="I57" s="360"/>
      <c r="J57" s="393"/>
      <c r="K57" s="394" t="str">
        <f t="shared" si="3"/>
        <v/>
      </c>
      <c r="L57" s="395"/>
      <c r="M57" s="396"/>
      <c r="N57" s="394" t="str">
        <f t="shared" si="4"/>
        <v/>
      </c>
      <c r="O57" s="395"/>
      <c r="P57" s="360"/>
      <c r="Q57" s="360"/>
      <c r="R57" s="360"/>
      <c r="S57" s="393"/>
      <c r="T57" s="409" t="str">
        <f t="shared" si="5"/>
        <v/>
      </c>
      <c r="U57" s="347"/>
      <c r="AC57" s="347"/>
      <c r="AD57" s="693"/>
      <c r="AE57" s="347"/>
      <c r="AF57" s="347"/>
      <c r="AH57" s="347"/>
      <c r="AI57" s="347"/>
      <c r="AJ57" s="347"/>
      <c r="AK57" s="361">
        <v>41</v>
      </c>
      <c r="AL57" s="778"/>
      <c r="AM57" s="359"/>
      <c r="AN57" s="360"/>
      <c r="AO57" s="360"/>
      <c r="AP57" s="360"/>
      <c r="AQ57" s="360"/>
      <c r="AR57" s="393"/>
      <c r="AS57" s="394" t="str">
        <f t="shared" si="2"/>
        <v/>
      </c>
      <c r="AT57" s="395"/>
      <c r="AU57" s="396"/>
      <c r="AV57" s="394" t="str">
        <f t="shared" si="6"/>
        <v/>
      </c>
      <c r="AW57" s="395"/>
      <c r="AX57" s="360"/>
      <c r="AY57" s="360"/>
      <c r="AZ57" s="360"/>
      <c r="BA57" s="393"/>
      <c r="BB57" s="409" t="str">
        <f t="shared" si="7"/>
        <v/>
      </c>
      <c r="BC57" s="347"/>
    </row>
    <row r="58" spans="1:55" ht="20.100000000000001" customHeight="1">
      <c r="A58" s="330"/>
      <c r="B58" s="347"/>
      <c r="C58" s="361">
        <v>42</v>
      </c>
      <c r="D58" s="643"/>
      <c r="E58" s="359"/>
      <c r="F58" s="360"/>
      <c r="G58" s="360"/>
      <c r="H58" s="360"/>
      <c r="I58" s="360"/>
      <c r="J58" s="393"/>
      <c r="K58" s="394" t="str">
        <f t="shared" si="3"/>
        <v/>
      </c>
      <c r="L58" s="395"/>
      <c r="M58" s="396"/>
      <c r="N58" s="394" t="str">
        <f t="shared" si="4"/>
        <v/>
      </c>
      <c r="O58" s="395"/>
      <c r="P58" s="360"/>
      <c r="Q58" s="360"/>
      <c r="R58" s="360"/>
      <c r="S58" s="393"/>
      <c r="T58" s="409" t="str">
        <f t="shared" si="5"/>
        <v/>
      </c>
      <c r="U58" s="347"/>
      <c r="AC58" s="347"/>
      <c r="AD58" s="693"/>
      <c r="AE58" s="347"/>
      <c r="AF58" s="347"/>
      <c r="AH58" s="347"/>
      <c r="AI58" s="347"/>
      <c r="AJ58" s="347"/>
      <c r="AK58" s="361">
        <v>42</v>
      </c>
      <c r="AL58" s="778"/>
      <c r="AM58" s="359"/>
      <c r="AN58" s="360"/>
      <c r="AO58" s="360"/>
      <c r="AP58" s="360"/>
      <c r="AQ58" s="360"/>
      <c r="AR58" s="393"/>
      <c r="AS58" s="394" t="str">
        <f t="shared" si="2"/>
        <v/>
      </c>
      <c r="AT58" s="395"/>
      <c r="AU58" s="396"/>
      <c r="AV58" s="394" t="str">
        <f t="shared" si="6"/>
        <v/>
      </c>
      <c r="AW58" s="395"/>
      <c r="AX58" s="360"/>
      <c r="AY58" s="360"/>
      <c r="AZ58" s="360"/>
      <c r="BA58" s="393"/>
      <c r="BB58" s="409" t="str">
        <f t="shared" si="7"/>
        <v/>
      </c>
      <c r="BC58" s="347"/>
    </row>
    <row r="59" spans="1:55" ht="20.100000000000001" customHeight="1">
      <c r="A59" s="330"/>
      <c r="B59" s="347"/>
      <c r="C59" s="361">
        <v>43</v>
      </c>
      <c r="D59" s="643"/>
      <c r="E59" s="359"/>
      <c r="F59" s="360"/>
      <c r="G59" s="360"/>
      <c r="H59" s="360"/>
      <c r="I59" s="360"/>
      <c r="J59" s="393"/>
      <c r="K59" s="394" t="str">
        <f t="shared" si="3"/>
        <v/>
      </c>
      <c r="L59" s="395"/>
      <c r="M59" s="396"/>
      <c r="N59" s="394" t="str">
        <f t="shared" si="4"/>
        <v/>
      </c>
      <c r="O59" s="395"/>
      <c r="P59" s="360"/>
      <c r="Q59" s="360"/>
      <c r="R59" s="360"/>
      <c r="S59" s="393"/>
      <c r="T59" s="409" t="str">
        <f t="shared" si="5"/>
        <v/>
      </c>
      <c r="U59" s="347"/>
      <c r="AC59" s="347"/>
      <c r="AD59" s="693"/>
      <c r="AE59" s="347"/>
      <c r="AF59" s="347"/>
      <c r="AH59" s="347"/>
      <c r="AI59" s="347"/>
      <c r="AJ59" s="347"/>
      <c r="AK59" s="361">
        <v>43</v>
      </c>
      <c r="AL59" s="778"/>
      <c r="AM59" s="359"/>
      <c r="AN59" s="360"/>
      <c r="AO59" s="360"/>
      <c r="AP59" s="360"/>
      <c r="AQ59" s="360"/>
      <c r="AR59" s="393"/>
      <c r="AS59" s="394" t="str">
        <f t="shared" si="2"/>
        <v/>
      </c>
      <c r="AT59" s="395"/>
      <c r="AU59" s="396"/>
      <c r="AV59" s="394" t="str">
        <f t="shared" si="6"/>
        <v/>
      </c>
      <c r="AW59" s="395"/>
      <c r="AX59" s="360"/>
      <c r="AY59" s="360"/>
      <c r="AZ59" s="360"/>
      <c r="BA59" s="393"/>
      <c r="BB59" s="409" t="str">
        <f t="shared" si="7"/>
        <v/>
      </c>
      <c r="BC59" s="347"/>
    </row>
    <row r="60" spans="1:55" ht="20.100000000000001" customHeight="1">
      <c r="A60" s="330"/>
      <c r="B60" s="347"/>
      <c r="C60" s="361">
        <v>44</v>
      </c>
      <c r="D60" s="643"/>
      <c r="E60" s="359"/>
      <c r="F60" s="360"/>
      <c r="G60" s="360"/>
      <c r="H60" s="360"/>
      <c r="I60" s="360"/>
      <c r="J60" s="393"/>
      <c r="K60" s="394" t="str">
        <f t="shared" si="3"/>
        <v/>
      </c>
      <c r="L60" s="395"/>
      <c r="M60" s="396"/>
      <c r="N60" s="394" t="str">
        <f t="shared" si="4"/>
        <v/>
      </c>
      <c r="O60" s="395"/>
      <c r="P60" s="360"/>
      <c r="Q60" s="360"/>
      <c r="R60" s="360"/>
      <c r="S60" s="393"/>
      <c r="T60" s="409" t="str">
        <f t="shared" si="5"/>
        <v/>
      </c>
      <c r="U60" s="347"/>
      <c r="AC60" s="347"/>
      <c r="AD60" s="693"/>
      <c r="AE60" s="347"/>
      <c r="AF60" s="347"/>
      <c r="AH60" s="347"/>
      <c r="AI60" s="347"/>
      <c r="AJ60" s="347"/>
      <c r="AK60" s="361">
        <v>44</v>
      </c>
      <c r="AL60" s="778"/>
      <c r="AM60" s="359"/>
      <c r="AN60" s="360"/>
      <c r="AO60" s="360"/>
      <c r="AP60" s="360"/>
      <c r="AQ60" s="360"/>
      <c r="AR60" s="393"/>
      <c r="AS60" s="394" t="str">
        <f t="shared" si="2"/>
        <v/>
      </c>
      <c r="AT60" s="395"/>
      <c r="AU60" s="396"/>
      <c r="AV60" s="394" t="str">
        <f t="shared" si="6"/>
        <v/>
      </c>
      <c r="AW60" s="395"/>
      <c r="AX60" s="360"/>
      <c r="AY60" s="360"/>
      <c r="AZ60" s="360"/>
      <c r="BA60" s="393"/>
      <c r="BB60" s="409" t="str">
        <f t="shared" si="7"/>
        <v/>
      </c>
      <c r="BC60" s="347"/>
    </row>
    <row r="61" spans="1:55" ht="20.100000000000001" customHeight="1">
      <c r="A61" s="330"/>
      <c r="B61" s="347"/>
      <c r="C61" s="361">
        <v>45</v>
      </c>
      <c r="D61" s="643"/>
      <c r="E61" s="359"/>
      <c r="F61" s="360"/>
      <c r="G61" s="360"/>
      <c r="H61" s="360"/>
      <c r="I61" s="360"/>
      <c r="J61" s="393"/>
      <c r="K61" s="394" t="str">
        <f t="shared" si="3"/>
        <v/>
      </c>
      <c r="L61" s="395"/>
      <c r="M61" s="396"/>
      <c r="N61" s="394" t="str">
        <f t="shared" si="4"/>
        <v/>
      </c>
      <c r="O61" s="395"/>
      <c r="P61" s="360"/>
      <c r="Q61" s="360"/>
      <c r="R61" s="360"/>
      <c r="S61" s="393"/>
      <c r="T61" s="409" t="str">
        <f t="shared" si="5"/>
        <v/>
      </c>
      <c r="U61" s="347"/>
      <c r="AC61" s="347"/>
      <c r="AD61" s="693"/>
      <c r="AE61" s="347"/>
      <c r="AF61" s="347"/>
      <c r="AH61" s="347"/>
      <c r="AI61" s="347"/>
      <c r="AJ61" s="347"/>
      <c r="AK61" s="361">
        <v>45</v>
      </c>
      <c r="AL61" s="778"/>
      <c r="AM61" s="359"/>
      <c r="AN61" s="360"/>
      <c r="AO61" s="360"/>
      <c r="AP61" s="360"/>
      <c r="AQ61" s="360"/>
      <c r="AR61" s="393"/>
      <c r="AS61" s="394" t="str">
        <f t="shared" si="2"/>
        <v/>
      </c>
      <c r="AT61" s="395"/>
      <c r="AU61" s="396"/>
      <c r="AV61" s="394" t="str">
        <f t="shared" si="6"/>
        <v/>
      </c>
      <c r="AW61" s="395"/>
      <c r="AX61" s="360"/>
      <c r="AY61" s="360"/>
      <c r="AZ61" s="360"/>
      <c r="BA61" s="393"/>
      <c r="BB61" s="409" t="str">
        <f t="shared" si="7"/>
        <v/>
      </c>
      <c r="BC61" s="347"/>
    </row>
    <row r="62" spans="1:55" ht="20.100000000000001" customHeight="1">
      <c r="A62" s="330"/>
      <c r="B62" s="347"/>
      <c r="C62" s="361">
        <v>46</v>
      </c>
      <c r="D62" s="643"/>
      <c r="E62" s="359"/>
      <c r="F62" s="360"/>
      <c r="G62" s="360"/>
      <c r="H62" s="360"/>
      <c r="I62" s="360"/>
      <c r="J62" s="393"/>
      <c r="K62" s="394" t="str">
        <f t="shared" si="3"/>
        <v/>
      </c>
      <c r="L62" s="395"/>
      <c r="M62" s="396"/>
      <c r="N62" s="394" t="str">
        <f t="shared" si="4"/>
        <v/>
      </c>
      <c r="O62" s="395"/>
      <c r="P62" s="360"/>
      <c r="Q62" s="360"/>
      <c r="R62" s="360"/>
      <c r="S62" s="393"/>
      <c r="T62" s="409" t="str">
        <f t="shared" si="5"/>
        <v/>
      </c>
      <c r="U62" s="347"/>
      <c r="AC62" s="347"/>
      <c r="AD62" s="693"/>
      <c r="AE62" s="347"/>
      <c r="AF62" s="347"/>
      <c r="AH62" s="347"/>
      <c r="AI62" s="347"/>
      <c r="AJ62" s="347"/>
      <c r="AK62" s="361">
        <v>46</v>
      </c>
      <c r="AL62" s="778"/>
      <c r="AM62" s="359"/>
      <c r="AN62" s="360"/>
      <c r="AO62" s="360"/>
      <c r="AP62" s="360"/>
      <c r="AQ62" s="360"/>
      <c r="AR62" s="393"/>
      <c r="AS62" s="394" t="str">
        <f t="shared" si="2"/>
        <v/>
      </c>
      <c r="AT62" s="395"/>
      <c r="AU62" s="396"/>
      <c r="AV62" s="394" t="str">
        <f t="shared" si="6"/>
        <v/>
      </c>
      <c r="AW62" s="395"/>
      <c r="AX62" s="360"/>
      <c r="AY62" s="360"/>
      <c r="AZ62" s="360"/>
      <c r="BA62" s="393"/>
      <c r="BB62" s="409" t="str">
        <f t="shared" si="7"/>
        <v/>
      </c>
      <c r="BC62" s="347"/>
    </row>
    <row r="63" spans="1:55" ht="20.100000000000001" customHeight="1">
      <c r="A63" s="330"/>
      <c r="B63" s="347"/>
      <c r="C63" s="361">
        <v>47</v>
      </c>
      <c r="D63" s="643"/>
      <c r="E63" s="359"/>
      <c r="F63" s="360"/>
      <c r="G63" s="360"/>
      <c r="H63" s="360"/>
      <c r="I63" s="360"/>
      <c r="J63" s="393"/>
      <c r="K63" s="394" t="str">
        <f t="shared" si="3"/>
        <v/>
      </c>
      <c r="L63" s="395"/>
      <c r="M63" s="396"/>
      <c r="N63" s="394" t="str">
        <f t="shared" si="4"/>
        <v/>
      </c>
      <c r="O63" s="395"/>
      <c r="P63" s="360"/>
      <c r="Q63" s="360"/>
      <c r="R63" s="360"/>
      <c r="S63" s="393"/>
      <c r="T63" s="409" t="str">
        <f t="shared" si="5"/>
        <v/>
      </c>
      <c r="U63" s="347"/>
      <c r="AC63" s="347"/>
      <c r="AD63" s="693"/>
      <c r="AE63" s="347"/>
      <c r="AF63" s="347"/>
      <c r="AH63" s="347"/>
      <c r="AI63" s="347"/>
      <c r="AJ63" s="347"/>
      <c r="AK63" s="361">
        <v>47</v>
      </c>
      <c r="AL63" s="778"/>
      <c r="AM63" s="359"/>
      <c r="AN63" s="360"/>
      <c r="AO63" s="360"/>
      <c r="AP63" s="360"/>
      <c r="AQ63" s="360"/>
      <c r="AR63" s="393"/>
      <c r="AS63" s="394" t="str">
        <f t="shared" si="2"/>
        <v/>
      </c>
      <c r="AT63" s="395"/>
      <c r="AU63" s="396"/>
      <c r="AV63" s="394" t="str">
        <f t="shared" si="6"/>
        <v/>
      </c>
      <c r="AW63" s="395"/>
      <c r="AX63" s="360"/>
      <c r="AY63" s="360"/>
      <c r="AZ63" s="360"/>
      <c r="BA63" s="393"/>
      <c r="BB63" s="409" t="str">
        <f t="shared" si="7"/>
        <v/>
      </c>
      <c r="BC63" s="347"/>
    </row>
    <row r="64" spans="1:55" ht="20.100000000000001" customHeight="1">
      <c r="A64" s="330"/>
      <c r="B64" s="347"/>
      <c r="C64" s="361">
        <v>48</v>
      </c>
      <c r="D64" s="643"/>
      <c r="E64" s="359"/>
      <c r="F64" s="360"/>
      <c r="G64" s="360"/>
      <c r="H64" s="360"/>
      <c r="I64" s="360"/>
      <c r="J64" s="393"/>
      <c r="K64" s="394" t="str">
        <f t="shared" si="3"/>
        <v/>
      </c>
      <c r="L64" s="395"/>
      <c r="M64" s="396"/>
      <c r="N64" s="394" t="str">
        <f t="shared" si="4"/>
        <v/>
      </c>
      <c r="O64" s="395"/>
      <c r="P64" s="360"/>
      <c r="Q64" s="360"/>
      <c r="R64" s="360"/>
      <c r="S64" s="393"/>
      <c r="T64" s="409" t="str">
        <f t="shared" si="5"/>
        <v/>
      </c>
      <c r="U64" s="347"/>
      <c r="AC64" s="347"/>
      <c r="AD64" s="693"/>
      <c r="AE64" s="347"/>
      <c r="AF64" s="347"/>
      <c r="AH64" s="347"/>
      <c r="AI64" s="347"/>
      <c r="AJ64" s="347"/>
      <c r="AK64" s="361">
        <v>48</v>
      </c>
      <c r="AL64" s="778"/>
      <c r="AM64" s="359"/>
      <c r="AN64" s="360"/>
      <c r="AO64" s="360"/>
      <c r="AP64" s="360"/>
      <c r="AQ64" s="360"/>
      <c r="AR64" s="393"/>
      <c r="AS64" s="394" t="str">
        <f t="shared" si="2"/>
        <v/>
      </c>
      <c r="AT64" s="395"/>
      <c r="AU64" s="396"/>
      <c r="AV64" s="394" t="str">
        <f t="shared" si="6"/>
        <v/>
      </c>
      <c r="AW64" s="395"/>
      <c r="AX64" s="360"/>
      <c r="AY64" s="360"/>
      <c r="AZ64" s="360"/>
      <c r="BA64" s="393"/>
      <c r="BB64" s="409" t="str">
        <f t="shared" si="7"/>
        <v/>
      </c>
      <c r="BC64" s="347"/>
    </row>
    <row r="65" spans="1:55" ht="20.100000000000001" customHeight="1">
      <c r="A65" s="330"/>
      <c r="B65" s="347"/>
      <c r="C65" s="361">
        <v>49</v>
      </c>
      <c r="D65" s="643"/>
      <c r="E65" s="359"/>
      <c r="F65" s="360"/>
      <c r="G65" s="360"/>
      <c r="H65" s="360"/>
      <c r="I65" s="360"/>
      <c r="J65" s="393"/>
      <c r="K65" s="394" t="str">
        <f t="shared" si="3"/>
        <v/>
      </c>
      <c r="L65" s="395"/>
      <c r="M65" s="396"/>
      <c r="N65" s="394" t="str">
        <f t="shared" si="4"/>
        <v/>
      </c>
      <c r="O65" s="395"/>
      <c r="P65" s="360"/>
      <c r="Q65" s="360"/>
      <c r="R65" s="360"/>
      <c r="S65" s="393"/>
      <c r="T65" s="409" t="str">
        <f t="shared" si="5"/>
        <v/>
      </c>
      <c r="U65" s="347"/>
      <c r="AC65" s="347"/>
      <c r="AD65" s="693"/>
      <c r="AE65" s="347"/>
      <c r="AF65" s="347"/>
      <c r="AH65" s="347"/>
      <c r="AI65" s="347"/>
      <c r="AJ65" s="347"/>
      <c r="AK65" s="361">
        <v>49</v>
      </c>
      <c r="AL65" s="778"/>
      <c r="AM65" s="359"/>
      <c r="AN65" s="360"/>
      <c r="AO65" s="360"/>
      <c r="AP65" s="360"/>
      <c r="AQ65" s="360"/>
      <c r="AR65" s="393"/>
      <c r="AS65" s="394" t="str">
        <f t="shared" si="2"/>
        <v/>
      </c>
      <c r="AT65" s="395"/>
      <c r="AU65" s="396"/>
      <c r="AV65" s="394" t="str">
        <f t="shared" si="6"/>
        <v/>
      </c>
      <c r="AW65" s="395"/>
      <c r="AX65" s="360"/>
      <c r="AY65" s="360"/>
      <c r="AZ65" s="360"/>
      <c r="BA65" s="393"/>
      <c r="BB65" s="409" t="str">
        <f t="shared" si="7"/>
        <v/>
      </c>
      <c r="BC65" s="347"/>
    </row>
    <row r="66" spans="1:55" ht="20.100000000000001" customHeight="1" thickBot="1">
      <c r="A66" s="330"/>
      <c r="B66" s="347"/>
      <c r="C66" s="412">
        <v>50</v>
      </c>
      <c r="D66" s="644"/>
      <c r="E66" s="413"/>
      <c r="F66" s="414"/>
      <c r="G66" s="414"/>
      <c r="H66" s="414"/>
      <c r="I66" s="414"/>
      <c r="J66" s="423"/>
      <c r="K66" s="424" t="str">
        <f t="shared" si="3"/>
        <v/>
      </c>
      <c r="L66" s="425"/>
      <c r="M66" s="426"/>
      <c r="N66" s="424" t="str">
        <f t="shared" si="4"/>
        <v/>
      </c>
      <c r="O66" s="425"/>
      <c r="P66" s="414"/>
      <c r="Q66" s="414"/>
      <c r="R66" s="414"/>
      <c r="S66" s="423"/>
      <c r="T66" s="433" t="str">
        <f t="shared" si="5"/>
        <v/>
      </c>
      <c r="U66" s="347"/>
      <c r="AC66" s="347"/>
      <c r="AD66" s="693"/>
      <c r="AE66" s="347"/>
      <c r="AF66" s="347"/>
      <c r="AH66" s="347"/>
      <c r="AI66" s="347"/>
      <c r="AJ66" s="347"/>
      <c r="AK66" s="412">
        <v>50</v>
      </c>
      <c r="AL66" s="781"/>
      <c r="AM66" s="413"/>
      <c r="AN66" s="414"/>
      <c r="AO66" s="414"/>
      <c r="AP66" s="414"/>
      <c r="AQ66" s="414"/>
      <c r="AR66" s="423"/>
      <c r="AS66" s="424" t="str">
        <f t="shared" si="2"/>
        <v/>
      </c>
      <c r="AT66" s="425"/>
      <c r="AU66" s="426"/>
      <c r="AV66" s="424" t="str">
        <f t="shared" si="6"/>
        <v/>
      </c>
      <c r="AW66" s="425"/>
      <c r="AX66" s="414"/>
      <c r="AY66" s="414"/>
      <c r="AZ66" s="414"/>
      <c r="BA66" s="423"/>
      <c r="BB66" s="433" t="str">
        <f t="shared" si="7"/>
        <v/>
      </c>
      <c r="BC66" s="347"/>
    </row>
    <row r="67" spans="1:55">
      <c r="A67" s="330"/>
      <c r="B67" s="347"/>
      <c r="C67" s="415"/>
      <c r="D67" s="415"/>
      <c r="E67" s="415"/>
      <c r="F67" s="415"/>
      <c r="G67" s="415"/>
      <c r="H67" s="415"/>
      <c r="I67" s="415"/>
      <c r="J67" s="415"/>
      <c r="K67" s="427"/>
      <c r="L67" s="415"/>
      <c r="M67" s="415"/>
      <c r="N67" s="427"/>
      <c r="O67" s="415"/>
      <c r="P67" s="415"/>
      <c r="Q67" s="415"/>
      <c r="R67" s="415"/>
      <c r="S67" s="415"/>
      <c r="T67" s="427"/>
      <c r="U67" s="347"/>
      <c r="AC67" s="347"/>
      <c r="AD67" s="693"/>
      <c r="AE67" s="347"/>
      <c r="AF67" s="347"/>
      <c r="AH67" s="347"/>
      <c r="AI67" s="347"/>
      <c r="AJ67" s="347"/>
      <c r="AK67" s="415"/>
      <c r="AL67" s="415"/>
      <c r="AM67" s="415"/>
      <c r="AN67" s="415"/>
      <c r="AO67" s="415"/>
      <c r="AP67" s="415"/>
      <c r="AQ67" s="415"/>
      <c r="AR67" s="415"/>
      <c r="AS67" s="427"/>
      <c r="AT67" s="415"/>
      <c r="AU67" s="415"/>
      <c r="AV67" s="427"/>
      <c r="AW67" s="415"/>
      <c r="AX67" s="415"/>
      <c r="AY67" s="415"/>
      <c r="AZ67" s="415"/>
      <c r="BA67" s="415"/>
      <c r="BB67" s="427"/>
      <c r="BC67" s="347"/>
    </row>
    <row r="68" spans="1:55">
      <c r="A68" s="330"/>
      <c r="B68" s="347"/>
      <c r="C68" s="415"/>
      <c r="D68" s="415"/>
      <c r="E68" s="415"/>
      <c r="F68" s="415"/>
      <c r="G68" s="415"/>
      <c r="H68" s="415"/>
      <c r="I68" s="415"/>
      <c r="J68" s="415"/>
      <c r="K68" s="427"/>
      <c r="L68" s="415"/>
      <c r="M68" s="415"/>
      <c r="N68" s="427"/>
      <c r="O68" s="415"/>
      <c r="P68" s="415"/>
      <c r="Q68" s="415"/>
      <c r="R68" s="415"/>
      <c r="S68" s="415"/>
      <c r="T68" s="427"/>
      <c r="U68" s="347"/>
      <c r="AC68" s="347"/>
      <c r="AD68" s="693"/>
      <c r="AE68" s="347"/>
      <c r="AF68" s="347"/>
      <c r="AH68" s="347"/>
      <c r="AI68" s="347"/>
      <c r="AJ68" s="347"/>
      <c r="AK68" s="415"/>
      <c r="AL68" s="415"/>
      <c r="AM68" s="415"/>
      <c r="AN68" s="415"/>
      <c r="AO68" s="415"/>
      <c r="AP68" s="415"/>
      <c r="AQ68" s="415"/>
      <c r="AR68" s="415"/>
      <c r="AS68" s="427"/>
      <c r="AT68" s="415"/>
      <c r="AU68" s="415"/>
      <c r="AV68" s="427"/>
      <c r="AW68" s="415"/>
      <c r="AX68" s="415"/>
      <c r="AY68" s="415"/>
      <c r="AZ68" s="415"/>
      <c r="BA68" s="415"/>
      <c r="BB68" s="427"/>
      <c r="BC68" s="347"/>
    </row>
    <row r="69" spans="1:55">
      <c r="A69" s="330"/>
      <c r="B69" s="347"/>
      <c r="C69" s="415"/>
      <c r="D69" s="415"/>
      <c r="E69" s="415"/>
      <c r="F69" s="415"/>
      <c r="G69" s="415"/>
      <c r="H69" s="415"/>
      <c r="I69" s="415"/>
      <c r="J69" s="415"/>
      <c r="K69" s="427"/>
      <c r="L69" s="415"/>
      <c r="M69" s="415"/>
      <c r="N69" s="427"/>
      <c r="O69" s="415"/>
      <c r="P69" s="415"/>
      <c r="Q69" s="415"/>
      <c r="R69" s="415"/>
      <c r="S69" s="415"/>
      <c r="T69" s="427"/>
      <c r="U69" s="347"/>
      <c r="AC69" s="347"/>
      <c r="AD69" s="693"/>
      <c r="AE69" s="347"/>
      <c r="AF69" s="347"/>
      <c r="AH69" s="347"/>
      <c r="AI69" s="347"/>
      <c r="AJ69" s="347"/>
      <c r="AK69" s="415"/>
      <c r="AL69" s="415"/>
      <c r="AM69" s="415"/>
      <c r="AN69" s="415"/>
      <c r="AO69" s="415"/>
      <c r="AP69" s="415"/>
      <c r="AQ69" s="415"/>
      <c r="AR69" s="415"/>
      <c r="AS69" s="427"/>
      <c r="AT69" s="415"/>
      <c r="AU69" s="415"/>
      <c r="AV69" s="427"/>
      <c r="AW69" s="415"/>
      <c r="AX69" s="415"/>
      <c r="AY69" s="415"/>
      <c r="AZ69" s="415"/>
      <c r="BA69" s="415"/>
      <c r="BB69" s="427"/>
      <c r="BC69" s="347"/>
    </row>
    <row r="70" spans="1:55" ht="14.4">
      <c r="A70" s="330"/>
      <c r="B70" s="347"/>
      <c r="C70" s="333" t="s">
        <v>178</v>
      </c>
      <c r="F70" s="416" t="s">
        <v>203</v>
      </c>
      <c r="G70" s="415"/>
      <c r="H70" s="415"/>
      <c r="I70" s="415"/>
      <c r="J70" s="415"/>
      <c r="K70" s="427"/>
      <c r="L70" s="415"/>
      <c r="M70" s="415"/>
      <c r="N70" s="427"/>
      <c r="O70" s="415"/>
      <c r="P70" s="415"/>
      <c r="Q70" s="415"/>
      <c r="R70" s="415"/>
      <c r="S70" s="415"/>
      <c r="T70" s="427"/>
      <c r="U70" s="347"/>
      <c r="AC70" s="347"/>
      <c r="AD70" s="347"/>
      <c r="AE70" s="347"/>
      <c r="AH70" s="347"/>
      <c r="AI70" s="347"/>
      <c r="AJ70" s="347"/>
      <c r="AK70" s="333" t="s">
        <v>178</v>
      </c>
      <c r="AN70" s="416" t="s">
        <v>203</v>
      </c>
      <c r="AO70" s="415"/>
      <c r="AP70" s="415"/>
      <c r="AQ70" s="415"/>
      <c r="AR70" s="415"/>
      <c r="AS70" s="427"/>
      <c r="AT70" s="415"/>
      <c r="AU70" s="415"/>
      <c r="AV70" s="427"/>
      <c r="AW70" s="415"/>
      <c r="AX70" s="415"/>
      <c r="AY70" s="415"/>
      <c r="AZ70" s="415"/>
      <c r="BA70" s="415"/>
      <c r="BB70" s="427"/>
      <c r="BC70" s="347"/>
    </row>
    <row r="71" spans="1:55" ht="14.4">
      <c r="A71" s="330"/>
      <c r="B71" s="347"/>
      <c r="C71" s="333"/>
      <c r="F71" s="416"/>
      <c r="G71" s="415"/>
      <c r="H71" s="415"/>
      <c r="I71" s="415"/>
      <c r="J71" s="415"/>
      <c r="K71" s="427"/>
      <c r="L71" s="415"/>
      <c r="M71" s="415"/>
      <c r="N71" s="427"/>
      <c r="O71" s="415"/>
      <c r="P71" s="415"/>
      <c r="Q71" s="415"/>
      <c r="R71" s="415"/>
      <c r="S71" s="415"/>
      <c r="T71" s="427"/>
      <c r="U71" s="347"/>
      <c r="AC71" s="347"/>
      <c r="AD71" s="347"/>
      <c r="AE71" s="347"/>
      <c r="AH71" s="347"/>
      <c r="AI71" s="347"/>
      <c r="AJ71" s="347"/>
      <c r="AK71" s="333"/>
      <c r="AN71" s="416"/>
      <c r="AO71" s="415"/>
      <c r="AP71" s="415"/>
      <c r="AQ71" s="415"/>
      <c r="AR71" s="415"/>
      <c r="AS71" s="427"/>
      <c r="AT71" s="415"/>
      <c r="AU71" s="415"/>
      <c r="AV71" s="427"/>
      <c r="AW71" s="415"/>
      <c r="AX71" s="415"/>
      <c r="AY71" s="415"/>
      <c r="AZ71" s="415"/>
      <c r="BA71" s="415"/>
      <c r="BB71" s="427"/>
      <c r="BC71" s="347"/>
    </row>
    <row r="72" spans="1:55" ht="14.4">
      <c r="A72" s="330"/>
      <c r="B72" s="347"/>
      <c r="C72" s="333" t="s">
        <v>180</v>
      </c>
      <c r="D72" s="415"/>
      <c r="E72" s="415"/>
      <c r="F72" s="415"/>
      <c r="G72" s="415"/>
      <c r="H72" s="415"/>
      <c r="I72" s="415"/>
      <c r="J72" s="415"/>
      <c r="K72" s="427"/>
      <c r="L72" s="415"/>
      <c r="M72" s="415"/>
      <c r="N72" s="427"/>
      <c r="O72" s="415"/>
      <c r="P72" s="415"/>
      <c r="Q72" s="415"/>
      <c r="R72" s="415"/>
      <c r="S72" s="415"/>
      <c r="T72" s="427"/>
      <c r="U72" s="347"/>
      <c r="AC72" s="347"/>
      <c r="AD72" s="347"/>
      <c r="AE72" s="347"/>
      <c r="AH72" s="347"/>
      <c r="AI72" s="347"/>
      <c r="AJ72" s="347"/>
      <c r="AK72" s="333" t="s">
        <v>180</v>
      </c>
      <c r="AL72" s="415"/>
      <c r="AM72" s="415"/>
      <c r="AN72" s="415"/>
      <c r="AO72" s="415"/>
      <c r="AP72" s="415"/>
      <c r="AQ72" s="415"/>
      <c r="AR72" s="415"/>
      <c r="AS72" s="427"/>
      <c r="AT72" s="415"/>
      <c r="AU72" s="415"/>
      <c r="AV72" s="427"/>
      <c r="AW72" s="415"/>
      <c r="AX72" s="415"/>
      <c r="AY72" s="415"/>
      <c r="AZ72" s="415"/>
      <c r="BA72" s="415"/>
      <c r="BB72" s="427"/>
      <c r="BC72" s="347"/>
    </row>
    <row r="73" spans="1:55" ht="14.4">
      <c r="A73" s="330"/>
      <c r="B73" s="347"/>
      <c r="C73" s="342" t="s">
        <v>181</v>
      </c>
      <c r="U73" s="347"/>
      <c r="AC73" s="347"/>
      <c r="AD73" s="347"/>
      <c r="AE73" s="347"/>
      <c r="AH73" s="347"/>
      <c r="AI73" s="347"/>
      <c r="AJ73" s="347"/>
      <c r="AK73" s="342" t="s">
        <v>181</v>
      </c>
      <c r="BC73" s="347"/>
    </row>
    <row r="74" spans="1:55" ht="15" thickBot="1">
      <c r="A74" s="330"/>
      <c r="B74" s="347"/>
      <c r="C74" s="345" t="s">
        <v>182</v>
      </c>
      <c r="D74" s="417"/>
      <c r="E74" s="417"/>
      <c r="F74" s="418"/>
      <c r="G74" s="418"/>
      <c r="H74" s="418"/>
      <c r="I74" s="418"/>
      <c r="J74" s="428"/>
      <c r="K74" s="429"/>
      <c r="L74" s="418"/>
      <c r="M74" s="418"/>
      <c r="N74" s="430"/>
      <c r="O74" s="418"/>
      <c r="P74" s="418"/>
      <c r="Q74" s="418"/>
      <c r="R74" s="418"/>
      <c r="S74" s="418"/>
      <c r="T74" s="429"/>
      <c r="U74" s="347"/>
      <c r="AC74" s="347"/>
      <c r="AD74" s="347"/>
      <c r="AE74" s="347"/>
      <c r="AH74" s="347"/>
      <c r="AI74" s="347"/>
      <c r="AJ74" s="347"/>
      <c r="AK74" s="345" t="s">
        <v>182</v>
      </c>
      <c r="AL74" s="428"/>
      <c r="AM74" s="428"/>
      <c r="AN74" s="418"/>
      <c r="AO74" s="418"/>
      <c r="AP74" s="418"/>
      <c r="AQ74" s="418"/>
      <c r="AR74" s="428"/>
      <c r="AS74" s="429"/>
      <c r="AT74" s="418"/>
      <c r="AU74" s="418"/>
      <c r="AV74" s="430"/>
      <c r="AW74" s="418"/>
      <c r="AX74" s="418"/>
      <c r="AY74" s="418"/>
      <c r="AZ74" s="418"/>
      <c r="BA74" s="418"/>
      <c r="BB74" s="429"/>
      <c r="BC74" s="347"/>
    </row>
    <row r="75" spans="1:55" ht="14.25" customHeight="1">
      <c r="A75" s="330"/>
      <c r="B75" s="347"/>
      <c r="C75" s="1380" t="s">
        <v>183</v>
      </c>
      <c r="D75" s="1383" t="s">
        <v>184</v>
      </c>
      <c r="E75" s="1387" t="s">
        <v>185</v>
      </c>
      <c r="F75" s="1387"/>
      <c r="G75" s="1387"/>
      <c r="H75" s="1387"/>
      <c r="I75" s="1387"/>
      <c r="J75" s="1387"/>
      <c r="K75" s="1388"/>
      <c r="L75" s="1387"/>
      <c r="M75" s="1387"/>
      <c r="N75" s="1388"/>
      <c r="O75" s="1387"/>
      <c r="P75" s="1387"/>
      <c r="Q75" s="1387"/>
      <c r="R75" s="1387"/>
      <c r="S75" s="1387"/>
      <c r="T75" s="1389"/>
      <c r="U75" s="347"/>
      <c r="AC75" s="347"/>
      <c r="AD75" s="347"/>
      <c r="AE75" s="347"/>
      <c r="AH75" s="347"/>
      <c r="AI75" s="347"/>
      <c r="AJ75" s="347"/>
      <c r="AK75" s="1380" t="s">
        <v>183</v>
      </c>
      <c r="AL75" s="1383" t="s">
        <v>184</v>
      </c>
      <c r="AM75" s="1387" t="s">
        <v>185</v>
      </c>
      <c r="AN75" s="1387"/>
      <c r="AO75" s="1387"/>
      <c r="AP75" s="1387"/>
      <c r="AQ75" s="1387"/>
      <c r="AR75" s="1387"/>
      <c r="AS75" s="1388"/>
      <c r="AT75" s="1387"/>
      <c r="AU75" s="1387"/>
      <c r="AV75" s="1388"/>
      <c r="AW75" s="1387"/>
      <c r="AX75" s="1387"/>
      <c r="AY75" s="1387"/>
      <c r="AZ75" s="1387"/>
      <c r="BA75" s="1387"/>
      <c r="BB75" s="1389"/>
      <c r="BC75" s="347"/>
    </row>
    <row r="76" spans="1:55" ht="29.25" customHeight="1">
      <c r="A76" s="330"/>
      <c r="B76" s="347"/>
      <c r="C76" s="1381"/>
      <c r="D76" s="1384"/>
      <c r="E76" s="1390" t="s">
        <v>186</v>
      </c>
      <c r="F76" s="1391"/>
      <c r="G76" s="1391"/>
      <c r="H76" s="1391"/>
      <c r="I76" s="1391"/>
      <c r="J76" s="1391"/>
      <c r="K76" s="1392"/>
      <c r="L76" s="1391"/>
      <c r="M76" s="1391"/>
      <c r="N76" s="1393"/>
      <c r="O76" s="1394" t="s">
        <v>187</v>
      </c>
      <c r="P76" s="1395"/>
      <c r="Q76" s="1395"/>
      <c r="R76" s="1395"/>
      <c r="S76" s="1395"/>
      <c r="T76" s="1396"/>
      <c r="U76" s="347"/>
      <c r="AC76" s="347"/>
      <c r="AD76" s="347"/>
      <c r="AE76" s="347"/>
      <c r="AH76" s="347"/>
      <c r="AI76" s="347"/>
      <c r="AJ76" s="347"/>
      <c r="AK76" s="1381"/>
      <c r="AL76" s="1384"/>
      <c r="AM76" s="1390" t="s">
        <v>186</v>
      </c>
      <c r="AN76" s="1391"/>
      <c r="AO76" s="1391"/>
      <c r="AP76" s="1391"/>
      <c r="AQ76" s="1391"/>
      <c r="AR76" s="1391"/>
      <c r="AS76" s="1392"/>
      <c r="AT76" s="1391"/>
      <c r="AU76" s="1391"/>
      <c r="AV76" s="1393"/>
      <c r="AW76" s="1394" t="s">
        <v>187</v>
      </c>
      <c r="AX76" s="1395"/>
      <c r="AY76" s="1395"/>
      <c r="AZ76" s="1395"/>
      <c r="BA76" s="1395"/>
      <c r="BB76" s="1396"/>
      <c r="BC76" s="347"/>
    </row>
    <row r="77" spans="1:55" ht="29.25" customHeight="1">
      <c r="A77" s="330"/>
      <c r="B77" s="347"/>
      <c r="C77" s="1381"/>
      <c r="D77" s="1385"/>
      <c r="E77" s="1397" t="s">
        <v>188</v>
      </c>
      <c r="F77" s="1398"/>
      <c r="G77" s="1398" t="s">
        <v>189</v>
      </c>
      <c r="H77" s="1398" t="s">
        <v>190</v>
      </c>
      <c r="I77" s="1398" t="s">
        <v>191</v>
      </c>
      <c r="J77" s="1399" t="s">
        <v>204</v>
      </c>
      <c r="K77" s="1402" t="s">
        <v>193</v>
      </c>
      <c r="L77" s="1405" t="s">
        <v>194</v>
      </c>
      <c r="M77" s="1399" t="s">
        <v>195</v>
      </c>
      <c r="N77" s="1402" t="s">
        <v>196</v>
      </c>
      <c r="O77" s="1408" t="s">
        <v>188</v>
      </c>
      <c r="P77" s="1398"/>
      <c r="Q77" s="1365" t="s">
        <v>189</v>
      </c>
      <c r="R77" s="1365" t="s">
        <v>190</v>
      </c>
      <c r="S77" s="1368" t="s">
        <v>191</v>
      </c>
      <c r="T77" s="1371" t="s">
        <v>193</v>
      </c>
      <c r="U77" s="347"/>
      <c r="AC77" s="347"/>
      <c r="AD77" s="347"/>
      <c r="AE77" s="347"/>
      <c r="AH77" s="347"/>
      <c r="AI77" s="347"/>
      <c r="AJ77" s="347"/>
      <c r="AK77" s="1381"/>
      <c r="AL77" s="1385"/>
      <c r="AM77" s="1397" t="s">
        <v>188</v>
      </c>
      <c r="AN77" s="1398"/>
      <c r="AO77" s="1398" t="s">
        <v>189</v>
      </c>
      <c r="AP77" s="1398" t="s">
        <v>190</v>
      </c>
      <c r="AQ77" s="1398" t="s">
        <v>191</v>
      </c>
      <c r="AR77" s="1399" t="s">
        <v>204</v>
      </c>
      <c r="AS77" s="1402" t="s">
        <v>193</v>
      </c>
      <c r="AT77" s="1405" t="s">
        <v>194</v>
      </c>
      <c r="AU77" s="1399" t="s">
        <v>195</v>
      </c>
      <c r="AV77" s="1402" t="s">
        <v>196</v>
      </c>
      <c r="AW77" s="1408" t="s">
        <v>188</v>
      </c>
      <c r="AX77" s="1398"/>
      <c r="AY77" s="1365" t="s">
        <v>189</v>
      </c>
      <c r="AZ77" s="1365" t="s">
        <v>190</v>
      </c>
      <c r="BA77" s="1368" t="s">
        <v>191</v>
      </c>
      <c r="BB77" s="1371" t="s">
        <v>193</v>
      </c>
      <c r="BC77" s="347"/>
    </row>
    <row r="78" spans="1:55" ht="29.25" customHeight="1">
      <c r="A78" s="330"/>
      <c r="B78" s="347"/>
      <c r="C78" s="1381"/>
      <c r="D78" s="1385"/>
      <c r="E78" s="1374" t="s">
        <v>197</v>
      </c>
      <c r="F78" s="1376" t="s">
        <v>198</v>
      </c>
      <c r="G78" s="1376"/>
      <c r="H78" s="1376"/>
      <c r="I78" s="1376"/>
      <c r="J78" s="1400"/>
      <c r="K78" s="1403"/>
      <c r="L78" s="1406"/>
      <c r="M78" s="1400"/>
      <c r="N78" s="1403"/>
      <c r="O78" s="1378" t="s">
        <v>197</v>
      </c>
      <c r="P78" s="1366" t="s">
        <v>198</v>
      </c>
      <c r="Q78" s="1366"/>
      <c r="R78" s="1366"/>
      <c r="S78" s="1369"/>
      <c r="T78" s="1372"/>
      <c r="U78" s="347"/>
      <c r="AC78" s="347"/>
      <c r="AD78" s="347"/>
      <c r="AE78" s="347"/>
      <c r="AH78" s="347"/>
      <c r="AI78" s="347"/>
      <c r="AJ78" s="347"/>
      <c r="AK78" s="1381"/>
      <c r="AL78" s="1385"/>
      <c r="AM78" s="1374" t="s">
        <v>197</v>
      </c>
      <c r="AN78" s="1376" t="s">
        <v>198</v>
      </c>
      <c r="AO78" s="1376"/>
      <c r="AP78" s="1376"/>
      <c r="AQ78" s="1376"/>
      <c r="AR78" s="1400"/>
      <c r="AS78" s="1403"/>
      <c r="AT78" s="1406"/>
      <c r="AU78" s="1400"/>
      <c r="AV78" s="1403"/>
      <c r="AW78" s="1378" t="s">
        <v>197</v>
      </c>
      <c r="AX78" s="1366" t="s">
        <v>198</v>
      </c>
      <c r="AY78" s="1366"/>
      <c r="AZ78" s="1366"/>
      <c r="BA78" s="1369"/>
      <c r="BB78" s="1372"/>
      <c r="BC78" s="347"/>
    </row>
    <row r="79" spans="1:55" ht="29.25" customHeight="1" thickBot="1">
      <c r="A79" s="330"/>
      <c r="B79" s="347"/>
      <c r="C79" s="1382"/>
      <c r="D79" s="1386"/>
      <c r="E79" s="1375"/>
      <c r="F79" s="1377"/>
      <c r="G79" s="1377"/>
      <c r="H79" s="1377"/>
      <c r="I79" s="1377"/>
      <c r="J79" s="1401"/>
      <c r="K79" s="1404"/>
      <c r="L79" s="1407"/>
      <c r="M79" s="1401"/>
      <c r="N79" s="1404"/>
      <c r="O79" s="1379"/>
      <c r="P79" s="1367"/>
      <c r="Q79" s="1367"/>
      <c r="R79" s="1367"/>
      <c r="S79" s="1370"/>
      <c r="T79" s="1373"/>
      <c r="U79" s="347"/>
      <c r="AC79" s="347"/>
      <c r="AD79" s="347"/>
      <c r="AE79" s="347"/>
      <c r="AH79" s="347"/>
      <c r="AI79" s="347"/>
      <c r="AJ79" s="347"/>
      <c r="AK79" s="1382"/>
      <c r="AL79" s="1386"/>
      <c r="AM79" s="1375"/>
      <c r="AN79" s="1377"/>
      <c r="AO79" s="1377"/>
      <c r="AP79" s="1377"/>
      <c r="AQ79" s="1377"/>
      <c r="AR79" s="1401"/>
      <c r="AS79" s="1404"/>
      <c r="AT79" s="1407"/>
      <c r="AU79" s="1401"/>
      <c r="AV79" s="1404"/>
      <c r="AW79" s="1379"/>
      <c r="AX79" s="1367"/>
      <c r="AY79" s="1367"/>
      <c r="AZ79" s="1367"/>
      <c r="BA79" s="1370"/>
      <c r="BB79" s="1373"/>
      <c r="BC79" s="347"/>
    </row>
    <row r="80" spans="1:55" ht="20.100000000000001" customHeight="1" thickTop="1">
      <c r="A80" s="330"/>
      <c r="B80" s="418"/>
      <c r="C80" s="355">
        <v>51</v>
      </c>
      <c r="D80" s="646"/>
      <c r="E80" s="356"/>
      <c r="F80" s="357"/>
      <c r="G80" s="357"/>
      <c r="H80" s="357"/>
      <c r="I80" s="357"/>
      <c r="J80" s="391"/>
      <c r="K80" s="392" t="str">
        <f>IF($D$80="","",(SUM(E80:I80)-J80))</f>
        <v/>
      </c>
      <c r="L80" s="390"/>
      <c r="M80" s="391"/>
      <c r="N80" s="392" t="str">
        <f>IF(D80="","",(K80-L80))</f>
        <v/>
      </c>
      <c r="O80" s="390"/>
      <c r="P80" s="431"/>
      <c r="Q80" s="357"/>
      <c r="R80" s="357"/>
      <c r="S80" s="388"/>
      <c r="T80" s="408" t="str">
        <f>IF(D80="","",(SUM(O80:S80)))</f>
        <v/>
      </c>
      <c r="U80" s="418"/>
      <c r="AC80" s="418"/>
      <c r="AD80" s="418"/>
      <c r="AE80" s="418"/>
      <c r="AH80" s="418"/>
      <c r="AI80" s="418"/>
      <c r="AJ80" s="418"/>
      <c r="AK80" s="355">
        <v>51</v>
      </c>
      <c r="AL80" s="419"/>
      <c r="AM80" s="356"/>
      <c r="AN80" s="357"/>
      <c r="AO80" s="357"/>
      <c r="AP80" s="357"/>
      <c r="AQ80" s="357"/>
      <c r="AR80" s="391"/>
      <c r="AS80" s="392" t="str">
        <f>IF(AL80="","",(SUM(AM80:AQ80)-AR80))</f>
        <v/>
      </c>
      <c r="AT80" s="390"/>
      <c r="AU80" s="391"/>
      <c r="AV80" s="392" t="str">
        <f>IF(AL80="","",(AT80-AU80))</f>
        <v/>
      </c>
      <c r="AW80" s="390"/>
      <c r="AX80" s="431"/>
      <c r="AY80" s="357"/>
      <c r="AZ80" s="357"/>
      <c r="BA80" s="388"/>
      <c r="BB80" s="408" t="str">
        <f>IF(AL80="","",(SUM(AW80:BA80)))</f>
        <v/>
      </c>
      <c r="BC80" s="418"/>
    </row>
    <row r="81" spans="1:55" ht="20.100000000000001" customHeight="1">
      <c r="A81" s="330"/>
      <c r="B81" s="418"/>
      <c r="C81" s="358">
        <v>52</v>
      </c>
      <c r="D81" s="647"/>
      <c r="E81" s="359"/>
      <c r="F81" s="360"/>
      <c r="G81" s="360"/>
      <c r="H81" s="360"/>
      <c r="I81" s="360"/>
      <c r="J81" s="396"/>
      <c r="K81" s="394" t="str">
        <f t="shared" ref="K81:K109" si="8">IF(D81="","",(SUM(E81:I81)-J81))</f>
        <v/>
      </c>
      <c r="L81" s="395"/>
      <c r="M81" s="396"/>
      <c r="N81" s="394" t="str">
        <f t="shared" ref="N81:N109" si="9">IF(D81="","",(K81-L81))</f>
        <v/>
      </c>
      <c r="O81" s="395"/>
      <c r="P81" s="363"/>
      <c r="Q81" s="360"/>
      <c r="R81" s="360"/>
      <c r="S81" s="393"/>
      <c r="T81" s="409" t="str">
        <f t="shared" ref="T81:T109" si="10">IF(D81="","",(SUM(O81:S81)))</f>
        <v/>
      </c>
      <c r="U81" s="418"/>
      <c r="AC81" s="418"/>
      <c r="AD81" s="418"/>
      <c r="AE81" s="418"/>
      <c r="AH81" s="418"/>
      <c r="AI81" s="418"/>
      <c r="AJ81" s="418"/>
      <c r="AK81" s="358">
        <v>52</v>
      </c>
      <c r="AL81" s="420"/>
      <c r="AM81" s="359"/>
      <c r="AN81" s="360"/>
      <c r="AO81" s="360"/>
      <c r="AP81" s="360"/>
      <c r="AQ81" s="360"/>
      <c r="AR81" s="396"/>
      <c r="AS81" s="394" t="str">
        <f t="shared" ref="AS81:AS109" si="11">IF(AL81="","",(SUM(AM81:AQ81)-AR81))</f>
        <v/>
      </c>
      <c r="AT81" s="395"/>
      <c r="AU81" s="396"/>
      <c r="AV81" s="394" t="str">
        <f t="shared" ref="AV81:AV109" si="12">IF(AL81="","",(AT81-AU81))</f>
        <v/>
      </c>
      <c r="AW81" s="395"/>
      <c r="AX81" s="363"/>
      <c r="AY81" s="360"/>
      <c r="AZ81" s="360"/>
      <c r="BA81" s="393"/>
      <c r="BB81" s="409" t="str">
        <f t="shared" ref="BB81:BB109" si="13">IF(AL81="","",(SUM(AW81:BA81)))</f>
        <v/>
      </c>
      <c r="BC81" s="418"/>
    </row>
    <row r="82" spans="1:55" ht="20.100000000000001" customHeight="1">
      <c r="A82" s="330"/>
      <c r="B82" s="418"/>
      <c r="C82" s="358">
        <v>53</v>
      </c>
      <c r="D82" s="647"/>
      <c r="E82" s="359"/>
      <c r="F82" s="360"/>
      <c r="G82" s="360"/>
      <c r="H82" s="360"/>
      <c r="I82" s="360"/>
      <c r="J82" s="396"/>
      <c r="K82" s="394" t="str">
        <f t="shared" si="8"/>
        <v/>
      </c>
      <c r="L82" s="395"/>
      <c r="M82" s="396"/>
      <c r="N82" s="394" t="str">
        <f t="shared" si="9"/>
        <v/>
      </c>
      <c r="O82" s="395"/>
      <c r="P82" s="363"/>
      <c r="Q82" s="360"/>
      <c r="R82" s="360"/>
      <c r="S82" s="393"/>
      <c r="T82" s="409" t="str">
        <f t="shared" si="10"/>
        <v/>
      </c>
      <c r="U82" s="418"/>
      <c r="AC82" s="418"/>
      <c r="AD82" s="418"/>
      <c r="AE82" s="418"/>
      <c r="AH82" s="418"/>
      <c r="AI82" s="418"/>
      <c r="AJ82" s="418"/>
      <c r="AK82" s="358">
        <v>53</v>
      </c>
      <c r="AL82" s="420"/>
      <c r="AM82" s="359"/>
      <c r="AN82" s="360"/>
      <c r="AO82" s="360"/>
      <c r="AP82" s="360"/>
      <c r="AQ82" s="360"/>
      <c r="AR82" s="396"/>
      <c r="AS82" s="394" t="str">
        <f t="shared" si="11"/>
        <v/>
      </c>
      <c r="AT82" s="395"/>
      <c r="AU82" s="396"/>
      <c r="AV82" s="394" t="str">
        <f t="shared" si="12"/>
        <v/>
      </c>
      <c r="AW82" s="395"/>
      <c r="AX82" s="363"/>
      <c r="AY82" s="360"/>
      <c r="AZ82" s="360"/>
      <c r="BA82" s="393"/>
      <c r="BB82" s="409" t="str">
        <f t="shared" si="13"/>
        <v/>
      </c>
      <c r="BC82" s="418"/>
    </row>
    <row r="83" spans="1:55" ht="20.100000000000001" customHeight="1">
      <c r="A83" s="330"/>
      <c r="B83" s="418"/>
      <c r="C83" s="358">
        <v>54</v>
      </c>
      <c r="D83" s="647"/>
      <c r="E83" s="359"/>
      <c r="F83" s="360"/>
      <c r="G83" s="360"/>
      <c r="H83" s="360"/>
      <c r="I83" s="360"/>
      <c r="J83" s="396"/>
      <c r="K83" s="394" t="str">
        <f t="shared" si="8"/>
        <v/>
      </c>
      <c r="L83" s="395"/>
      <c r="M83" s="396"/>
      <c r="N83" s="394" t="str">
        <f t="shared" si="9"/>
        <v/>
      </c>
      <c r="O83" s="395"/>
      <c r="P83" s="363"/>
      <c r="Q83" s="360"/>
      <c r="R83" s="360"/>
      <c r="S83" s="393"/>
      <c r="T83" s="409" t="str">
        <f t="shared" si="10"/>
        <v/>
      </c>
      <c r="U83" s="418"/>
      <c r="AC83" s="418"/>
      <c r="AD83" s="418"/>
      <c r="AE83" s="418"/>
      <c r="AH83" s="418"/>
      <c r="AI83" s="418"/>
      <c r="AJ83" s="418"/>
      <c r="AK83" s="358">
        <v>54</v>
      </c>
      <c r="AL83" s="420"/>
      <c r="AM83" s="359"/>
      <c r="AN83" s="360"/>
      <c r="AO83" s="360"/>
      <c r="AP83" s="360"/>
      <c r="AQ83" s="360"/>
      <c r="AR83" s="396"/>
      <c r="AS83" s="394" t="str">
        <f t="shared" si="11"/>
        <v/>
      </c>
      <c r="AT83" s="395"/>
      <c r="AU83" s="396"/>
      <c r="AV83" s="394" t="str">
        <f t="shared" si="12"/>
        <v/>
      </c>
      <c r="AW83" s="395"/>
      <c r="AX83" s="363"/>
      <c r="AY83" s="360"/>
      <c r="AZ83" s="360"/>
      <c r="BA83" s="393"/>
      <c r="BB83" s="409" t="str">
        <f t="shared" si="13"/>
        <v/>
      </c>
      <c r="BC83" s="418"/>
    </row>
    <row r="84" spans="1:55" ht="20.100000000000001" customHeight="1">
      <c r="A84" s="330"/>
      <c r="B84" s="418"/>
      <c r="C84" s="358">
        <v>55</v>
      </c>
      <c r="D84" s="647"/>
      <c r="E84" s="359"/>
      <c r="F84" s="360"/>
      <c r="G84" s="360"/>
      <c r="H84" s="360"/>
      <c r="I84" s="360"/>
      <c r="J84" s="396"/>
      <c r="K84" s="394" t="str">
        <f t="shared" si="8"/>
        <v/>
      </c>
      <c r="L84" s="395"/>
      <c r="M84" s="396"/>
      <c r="N84" s="394" t="str">
        <f t="shared" si="9"/>
        <v/>
      </c>
      <c r="O84" s="395"/>
      <c r="P84" s="363"/>
      <c r="Q84" s="360"/>
      <c r="R84" s="360"/>
      <c r="S84" s="393"/>
      <c r="T84" s="409" t="str">
        <f t="shared" si="10"/>
        <v/>
      </c>
      <c r="U84" s="418"/>
      <c r="AC84" s="418"/>
      <c r="AD84" s="418"/>
      <c r="AE84" s="418"/>
      <c r="AH84" s="418"/>
      <c r="AI84" s="418"/>
      <c r="AJ84" s="418"/>
      <c r="AK84" s="358">
        <v>55</v>
      </c>
      <c r="AL84" s="420"/>
      <c r="AM84" s="359"/>
      <c r="AN84" s="360"/>
      <c r="AO84" s="360"/>
      <c r="AP84" s="360"/>
      <c r="AQ84" s="360"/>
      <c r="AR84" s="396"/>
      <c r="AS84" s="394" t="str">
        <f t="shared" si="11"/>
        <v/>
      </c>
      <c r="AT84" s="395"/>
      <c r="AU84" s="396"/>
      <c r="AV84" s="394" t="str">
        <f t="shared" si="12"/>
        <v/>
      </c>
      <c r="AW84" s="395"/>
      <c r="AX84" s="363"/>
      <c r="AY84" s="360"/>
      <c r="AZ84" s="360"/>
      <c r="BA84" s="393"/>
      <c r="BB84" s="409" t="str">
        <f t="shared" si="13"/>
        <v/>
      </c>
      <c r="BC84" s="418"/>
    </row>
    <row r="85" spans="1:55" ht="20.100000000000001" customHeight="1">
      <c r="A85" s="330"/>
      <c r="B85" s="418"/>
      <c r="C85" s="358">
        <v>56</v>
      </c>
      <c r="D85" s="647"/>
      <c r="E85" s="359"/>
      <c r="F85" s="360"/>
      <c r="G85" s="360"/>
      <c r="H85" s="360"/>
      <c r="I85" s="360"/>
      <c r="J85" s="396"/>
      <c r="K85" s="394" t="str">
        <f t="shared" si="8"/>
        <v/>
      </c>
      <c r="L85" s="395"/>
      <c r="M85" s="396"/>
      <c r="N85" s="394" t="str">
        <f t="shared" si="9"/>
        <v/>
      </c>
      <c r="O85" s="395"/>
      <c r="P85" s="363"/>
      <c r="Q85" s="360"/>
      <c r="R85" s="360"/>
      <c r="S85" s="393"/>
      <c r="T85" s="409" t="str">
        <f t="shared" si="10"/>
        <v/>
      </c>
      <c r="U85" s="418"/>
      <c r="AC85" s="418"/>
      <c r="AD85" s="418"/>
      <c r="AE85" s="418"/>
      <c r="AH85" s="418"/>
      <c r="AI85" s="418"/>
      <c r="AJ85" s="418"/>
      <c r="AK85" s="358">
        <v>56</v>
      </c>
      <c r="AL85" s="420"/>
      <c r="AM85" s="359"/>
      <c r="AN85" s="360"/>
      <c r="AO85" s="360"/>
      <c r="AP85" s="360"/>
      <c r="AQ85" s="360"/>
      <c r="AR85" s="396"/>
      <c r="AS85" s="394" t="str">
        <f t="shared" si="11"/>
        <v/>
      </c>
      <c r="AT85" s="395"/>
      <c r="AU85" s="396"/>
      <c r="AV85" s="394" t="str">
        <f t="shared" si="12"/>
        <v/>
      </c>
      <c r="AW85" s="395"/>
      <c r="AX85" s="363"/>
      <c r="AY85" s="360"/>
      <c r="AZ85" s="360"/>
      <c r="BA85" s="393"/>
      <c r="BB85" s="409" t="str">
        <f t="shared" si="13"/>
        <v/>
      </c>
      <c r="BC85" s="418"/>
    </row>
    <row r="86" spans="1:55" ht="20.100000000000001" customHeight="1">
      <c r="A86" s="330"/>
      <c r="B86" s="418"/>
      <c r="C86" s="358">
        <v>57</v>
      </c>
      <c r="D86" s="647"/>
      <c r="E86" s="359"/>
      <c r="F86" s="360"/>
      <c r="G86" s="360"/>
      <c r="H86" s="360"/>
      <c r="I86" s="360"/>
      <c r="J86" s="396"/>
      <c r="K86" s="394" t="str">
        <f t="shared" si="8"/>
        <v/>
      </c>
      <c r="L86" s="395"/>
      <c r="M86" s="396"/>
      <c r="N86" s="394" t="str">
        <f t="shared" si="9"/>
        <v/>
      </c>
      <c r="O86" s="395"/>
      <c r="P86" s="363"/>
      <c r="Q86" s="360"/>
      <c r="R86" s="360"/>
      <c r="S86" s="393"/>
      <c r="T86" s="409" t="str">
        <f t="shared" si="10"/>
        <v/>
      </c>
      <c r="U86" s="418"/>
      <c r="AC86" s="418"/>
      <c r="AD86" s="418"/>
      <c r="AE86" s="418"/>
      <c r="AH86" s="418"/>
      <c r="AI86" s="418"/>
      <c r="AJ86" s="418"/>
      <c r="AK86" s="358">
        <v>57</v>
      </c>
      <c r="AL86" s="420"/>
      <c r="AM86" s="359"/>
      <c r="AN86" s="360"/>
      <c r="AO86" s="360"/>
      <c r="AP86" s="360"/>
      <c r="AQ86" s="360"/>
      <c r="AR86" s="396"/>
      <c r="AS86" s="394" t="str">
        <f t="shared" si="11"/>
        <v/>
      </c>
      <c r="AT86" s="395"/>
      <c r="AU86" s="396"/>
      <c r="AV86" s="394" t="str">
        <f t="shared" si="12"/>
        <v/>
      </c>
      <c r="AW86" s="395"/>
      <c r="AX86" s="363"/>
      <c r="AY86" s="360"/>
      <c r="AZ86" s="360"/>
      <c r="BA86" s="393"/>
      <c r="BB86" s="409" t="str">
        <f t="shared" si="13"/>
        <v/>
      </c>
      <c r="BC86" s="418"/>
    </row>
    <row r="87" spans="1:55" ht="20.100000000000001" customHeight="1">
      <c r="A87" s="330"/>
      <c r="B87" s="418"/>
      <c r="C87" s="358">
        <v>58</v>
      </c>
      <c r="D87" s="647"/>
      <c r="E87" s="359"/>
      <c r="F87" s="360"/>
      <c r="G87" s="360"/>
      <c r="H87" s="360"/>
      <c r="I87" s="360"/>
      <c r="J87" s="396"/>
      <c r="K87" s="394" t="str">
        <f t="shared" si="8"/>
        <v/>
      </c>
      <c r="L87" s="395"/>
      <c r="M87" s="396"/>
      <c r="N87" s="394" t="str">
        <f t="shared" si="9"/>
        <v/>
      </c>
      <c r="O87" s="395"/>
      <c r="P87" s="363"/>
      <c r="Q87" s="360"/>
      <c r="R87" s="360"/>
      <c r="S87" s="393"/>
      <c r="T87" s="409" t="str">
        <f t="shared" si="10"/>
        <v/>
      </c>
      <c r="U87" s="418"/>
      <c r="AC87" s="418"/>
      <c r="AD87" s="418"/>
      <c r="AE87" s="418"/>
      <c r="AH87" s="418"/>
      <c r="AI87" s="418"/>
      <c r="AJ87" s="418"/>
      <c r="AK87" s="358">
        <v>58</v>
      </c>
      <c r="AL87" s="420"/>
      <c r="AM87" s="359"/>
      <c r="AN87" s="360"/>
      <c r="AO87" s="360"/>
      <c r="AP87" s="360"/>
      <c r="AQ87" s="360"/>
      <c r="AR87" s="396"/>
      <c r="AS87" s="394" t="str">
        <f t="shared" si="11"/>
        <v/>
      </c>
      <c r="AT87" s="395"/>
      <c r="AU87" s="396"/>
      <c r="AV87" s="394" t="str">
        <f t="shared" si="12"/>
        <v/>
      </c>
      <c r="AW87" s="395"/>
      <c r="AX87" s="363"/>
      <c r="AY87" s="360"/>
      <c r="AZ87" s="360"/>
      <c r="BA87" s="393"/>
      <c r="BB87" s="409" t="str">
        <f t="shared" si="13"/>
        <v/>
      </c>
      <c r="BC87" s="418"/>
    </row>
    <row r="88" spans="1:55" ht="20.100000000000001" customHeight="1">
      <c r="A88" s="330"/>
      <c r="B88" s="418"/>
      <c r="C88" s="358">
        <v>59</v>
      </c>
      <c r="D88" s="647"/>
      <c r="E88" s="359"/>
      <c r="F88" s="360"/>
      <c r="G88" s="360"/>
      <c r="H88" s="360"/>
      <c r="I88" s="360"/>
      <c r="J88" s="396"/>
      <c r="K88" s="394" t="str">
        <f t="shared" si="8"/>
        <v/>
      </c>
      <c r="L88" s="395"/>
      <c r="M88" s="396"/>
      <c r="N88" s="394" t="str">
        <f t="shared" si="9"/>
        <v/>
      </c>
      <c r="O88" s="395"/>
      <c r="P88" s="363"/>
      <c r="Q88" s="360"/>
      <c r="R88" s="360"/>
      <c r="S88" s="393"/>
      <c r="T88" s="409" t="str">
        <f t="shared" si="10"/>
        <v/>
      </c>
      <c r="U88" s="418"/>
      <c r="AC88" s="418"/>
      <c r="AD88" s="418"/>
      <c r="AE88" s="418"/>
      <c r="AH88" s="418"/>
      <c r="AI88" s="418"/>
      <c r="AJ88" s="418"/>
      <c r="AK88" s="358">
        <v>59</v>
      </c>
      <c r="AL88" s="420"/>
      <c r="AM88" s="359"/>
      <c r="AN88" s="360"/>
      <c r="AO88" s="360"/>
      <c r="AP88" s="360"/>
      <c r="AQ88" s="360"/>
      <c r="AR88" s="396"/>
      <c r="AS88" s="394" t="str">
        <f t="shared" si="11"/>
        <v/>
      </c>
      <c r="AT88" s="395"/>
      <c r="AU88" s="396"/>
      <c r="AV88" s="394" t="str">
        <f t="shared" si="12"/>
        <v/>
      </c>
      <c r="AW88" s="395"/>
      <c r="AX88" s="363"/>
      <c r="AY88" s="360"/>
      <c r="AZ88" s="360"/>
      <c r="BA88" s="393"/>
      <c r="BB88" s="409" t="str">
        <f t="shared" si="13"/>
        <v/>
      </c>
      <c r="BC88" s="418"/>
    </row>
    <row r="89" spans="1:55" ht="20.100000000000001" customHeight="1">
      <c r="A89" s="330"/>
      <c r="B89" s="418"/>
      <c r="C89" s="358">
        <v>60</v>
      </c>
      <c r="D89" s="647"/>
      <c r="E89" s="359"/>
      <c r="F89" s="360"/>
      <c r="G89" s="360"/>
      <c r="H89" s="360"/>
      <c r="I89" s="360"/>
      <c r="J89" s="396"/>
      <c r="K89" s="394" t="str">
        <f t="shared" si="8"/>
        <v/>
      </c>
      <c r="L89" s="395"/>
      <c r="M89" s="396"/>
      <c r="N89" s="394" t="str">
        <f t="shared" si="9"/>
        <v/>
      </c>
      <c r="O89" s="395"/>
      <c r="P89" s="363"/>
      <c r="Q89" s="360"/>
      <c r="R89" s="360"/>
      <c r="S89" s="393"/>
      <c r="T89" s="409" t="str">
        <f t="shared" si="10"/>
        <v/>
      </c>
      <c r="U89" s="418"/>
      <c r="AC89" s="418"/>
      <c r="AD89" s="418"/>
      <c r="AE89" s="418"/>
      <c r="AH89" s="418"/>
      <c r="AI89" s="418"/>
      <c r="AJ89" s="418"/>
      <c r="AK89" s="358">
        <v>60</v>
      </c>
      <c r="AL89" s="420"/>
      <c r="AM89" s="359"/>
      <c r="AN89" s="360"/>
      <c r="AO89" s="360"/>
      <c r="AP89" s="360"/>
      <c r="AQ89" s="360"/>
      <c r="AR89" s="396"/>
      <c r="AS89" s="394" t="str">
        <f t="shared" si="11"/>
        <v/>
      </c>
      <c r="AT89" s="395"/>
      <c r="AU89" s="396"/>
      <c r="AV89" s="394" t="str">
        <f t="shared" si="12"/>
        <v/>
      </c>
      <c r="AW89" s="395"/>
      <c r="AX89" s="363"/>
      <c r="AY89" s="360"/>
      <c r="AZ89" s="360"/>
      <c r="BA89" s="393"/>
      <c r="BB89" s="409" t="str">
        <f t="shared" si="13"/>
        <v/>
      </c>
      <c r="BC89" s="418"/>
    </row>
    <row r="90" spans="1:55" ht="20.100000000000001" customHeight="1">
      <c r="A90" s="330"/>
      <c r="B90" s="418"/>
      <c r="C90" s="358">
        <v>61</v>
      </c>
      <c r="D90" s="647"/>
      <c r="E90" s="359"/>
      <c r="F90" s="360"/>
      <c r="G90" s="360"/>
      <c r="H90" s="360"/>
      <c r="I90" s="360"/>
      <c r="J90" s="396"/>
      <c r="K90" s="394" t="str">
        <f t="shared" si="8"/>
        <v/>
      </c>
      <c r="L90" s="395"/>
      <c r="M90" s="396"/>
      <c r="N90" s="394" t="str">
        <f t="shared" si="9"/>
        <v/>
      </c>
      <c r="O90" s="395"/>
      <c r="P90" s="363"/>
      <c r="Q90" s="360"/>
      <c r="R90" s="360"/>
      <c r="S90" s="393"/>
      <c r="T90" s="409" t="str">
        <f t="shared" si="10"/>
        <v/>
      </c>
      <c r="U90" s="418"/>
      <c r="AC90" s="418"/>
      <c r="AD90" s="418"/>
      <c r="AE90" s="418"/>
      <c r="AH90" s="418"/>
      <c r="AI90" s="418"/>
      <c r="AJ90" s="418"/>
      <c r="AK90" s="358">
        <v>61</v>
      </c>
      <c r="AL90" s="420"/>
      <c r="AM90" s="359"/>
      <c r="AN90" s="360"/>
      <c r="AO90" s="360"/>
      <c r="AP90" s="360"/>
      <c r="AQ90" s="360"/>
      <c r="AR90" s="396"/>
      <c r="AS90" s="394" t="str">
        <f t="shared" si="11"/>
        <v/>
      </c>
      <c r="AT90" s="395"/>
      <c r="AU90" s="396"/>
      <c r="AV90" s="394" t="str">
        <f t="shared" si="12"/>
        <v/>
      </c>
      <c r="AW90" s="395"/>
      <c r="AX90" s="363"/>
      <c r="AY90" s="360"/>
      <c r="AZ90" s="360"/>
      <c r="BA90" s="393"/>
      <c r="BB90" s="409" t="str">
        <f t="shared" si="13"/>
        <v/>
      </c>
      <c r="BC90" s="418"/>
    </row>
    <row r="91" spans="1:55" ht="20.100000000000001" customHeight="1">
      <c r="A91" s="330"/>
      <c r="B91" s="418"/>
      <c r="C91" s="358">
        <v>62</v>
      </c>
      <c r="D91" s="647"/>
      <c r="E91" s="359"/>
      <c r="F91" s="360"/>
      <c r="G91" s="360"/>
      <c r="H91" s="360"/>
      <c r="I91" s="360"/>
      <c r="J91" s="396"/>
      <c r="K91" s="394" t="str">
        <f t="shared" si="8"/>
        <v/>
      </c>
      <c r="L91" s="395"/>
      <c r="M91" s="396"/>
      <c r="N91" s="394" t="str">
        <f t="shared" si="9"/>
        <v/>
      </c>
      <c r="O91" s="395"/>
      <c r="P91" s="363"/>
      <c r="Q91" s="360"/>
      <c r="R91" s="360"/>
      <c r="S91" s="393"/>
      <c r="T91" s="409" t="str">
        <f t="shared" si="10"/>
        <v/>
      </c>
      <c r="U91" s="418"/>
      <c r="AC91" s="418"/>
      <c r="AD91" s="418"/>
      <c r="AE91" s="418"/>
      <c r="AH91" s="418"/>
      <c r="AI91" s="418"/>
      <c r="AJ91" s="418"/>
      <c r="AK91" s="358">
        <v>62</v>
      </c>
      <c r="AL91" s="420"/>
      <c r="AM91" s="359"/>
      <c r="AN91" s="360"/>
      <c r="AO91" s="360"/>
      <c r="AP91" s="360"/>
      <c r="AQ91" s="360"/>
      <c r="AR91" s="396"/>
      <c r="AS91" s="394" t="str">
        <f t="shared" si="11"/>
        <v/>
      </c>
      <c r="AT91" s="395"/>
      <c r="AU91" s="396"/>
      <c r="AV91" s="394" t="str">
        <f t="shared" si="12"/>
        <v/>
      </c>
      <c r="AW91" s="395"/>
      <c r="AX91" s="363"/>
      <c r="AY91" s="360"/>
      <c r="AZ91" s="360"/>
      <c r="BA91" s="393"/>
      <c r="BB91" s="409" t="str">
        <f t="shared" si="13"/>
        <v/>
      </c>
      <c r="BC91" s="418"/>
    </row>
    <row r="92" spans="1:55" ht="20.100000000000001" customHeight="1">
      <c r="A92" s="330"/>
      <c r="B92" s="418"/>
      <c r="C92" s="358">
        <v>63</v>
      </c>
      <c r="D92" s="647"/>
      <c r="E92" s="359"/>
      <c r="F92" s="360"/>
      <c r="G92" s="360"/>
      <c r="H92" s="360"/>
      <c r="I92" s="360"/>
      <c r="J92" s="396"/>
      <c r="K92" s="394" t="str">
        <f t="shared" si="8"/>
        <v/>
      </c>
      <c r="L92" s="395"/>
      <c r="M92" s="396"/>
      <c r="N92" s="394" t="str">
        <f t="shared" si="9"/>
        <v/>
      </c>
      <c r="O92" s="395"/>
      <c r="P92" s="363"/>
      <c r="Q92" s="360"/>
      <c r="R92" s="360"/>
      <c r="S92" s="393"/>
      <c r="T92" s="409" t="str">
        <f t="shared" si="10"/>
        <v/>
      </c>
      <c r="U92" s="418"/>
      <c r="AC92" s="418"/>
      <c r="AD92" s="418"/>
      <c r="AE92" s="418"/>
      <c r="AH92" s="418"/>
      <c r="AI92" s="418"/>
      <c r="AJ92" s="418"/>
      <c r="AK92" s="358">
        <v>63</v>
      </c>
      <c r="AL92" s="420"/>
      <c r="AM92" s="359"/>
      <c r="AN92" s="360"/>
      <c r="AO92" s="360"/>
      <c r="AP92" s="360"/>
      <c r="AQ92" s="360"/>
      <c r="AR92" s="396"/>
      <c r="AS92" s="394" t="str">
        <f t="shared" si="11"/>
        <v/>
      </c>
      <c r="AT92" s="395"/>
      <c r="AU92" s="396"/>
      <c r="AV92" s="394" t="str">
        <f t="shared" si="12"/>
        <v/>
      </c>
      <c r="AW92" s="395"/>
      <c r="AX92" s="363"/>
      <c r="AY92" s="360"/>
      <c r="AZ92" s="360"/>
      <c r="BA92" s="393"/>
      <c r="BB92" s="409" t="str">
        <f t="shared" si="13"/>
        <v/>
      </c>
      <c r="BC92" s="418"/>
    </row>
    <row r="93" spans="1:55" ht="20.100000000000001" customHeight="1">
      <c r="A93" s="330"/>
      <c r="B93" s="418"/>
      <c r="C93" s="358">
        <v>64</v>
      </c>
      <c r="D93" s="646"/>
      <c r="E93" s="359"/>
      <c r="F93" s="360"/>
      <c r="G93" s="360"/>
      <c r="H93" s="360"/>
      <c r="I93" s="360"/>
      <c r="J93" s="396"/>
      <c r="K93" s="394" t="str">
        <f t="shared" si="8"/>
        <v/>
      </c>
      <c r="L93" s="395"/>
      <c r="M93" s="396"/>
      <c r="N93" s="394" t="str">
        <f t="shared" si="9"/>
        <v/>
      </c>
      <c r="O93" s="395"/>
      <c r="P93" s="363"/>
      <c r="Q93" s="360"/>
      <c r="R93" s="360"/>
      <c r="S93" s="393"/>
      <c r="T93" s="409" t="str">
        <f t="shared" si="10"/>
        <v/>
      </c>
      <c r="U93" s="418"/>
      <c r="AC93" s="418"/>
      <c r="AD93" s="418"/>
      <c r="AE93" s="418"/>
      <c r="AH93" s="418"/>
      <c r="AI93" s="418"/>
      <c r="AJ93" s="418"/>
      <c r="AK93" s="358">
        <v>64</v>
      </c>
      <c r="AL93" s="419"/>
      <c r="AM93" s="359"/>
      <c r="AN93" s="360"/>
      <c r="AO93" s="360"/>
      <c r="AP93" s="360"/>
      <c r="AQ93" s="360"/>
      <c r="AR93" s="396"/>
      <c r="AS93" s="394" t="str">
        <f t="shared" si="11"/>
        <v/>
      </c>
      <c r="AT93" s="395"/>
      <c r="AU93" s="396"/>
      <c r="AV93" s="394" t="str">
        <f t="shared" si="12"/>
        <v/>
      </c>
      <c r="AW93" s="395"/>
      <c r="AX93" s="363"/>
      <c r="AY93" s="360"/>
      <c r="AZ93" s="360"/>
      <c r="BA93" s="393"/>
      <c r="BB93" s="409" t="str">
        <f t="shared" si="13"/>
        <v/>
      </c>
      <c r="BC93" s="418"/>
    </row>
    <row r="94" spans="1:55" ht="20.100000000000001" customHeight="1">
      <c r="A94" s="330"/>
      <c r="B94" s="418"/>
      <c r="C94" s="358">
        <v>65</v>
      </c>
      <c r="D94" s="647"/>
      <c r="E94" s="359"/>
      <c r="F94" s="360"/>
      <c r="G94" s="360"/>
      <c r="H94" s="360"/>
      <c r="I94" s="360"/>
      <c r="J94" s="396"/>
      <c r="K94" s="394" t="str">
        <f t="shared" si="8"/>
        <v/>
      </c>
      <c r="L94" s="395"/>
      <c r="M94" s="396"/>
      <c r="N94" s="394" t="str">
        <f t="shared" si="9"/>
        <v/>
      </c>
      <c r="O94" s="395"/>
      <c r="P94" s="363"/>
      <c r="Q94" s="360"/>
      <c r="R94" s="360"/>
      <c r="S94" s="393"/>
      <c r="T94" s="409" t="str">
        <f t="shared" si="10"/>
        <v/>
      </c>
      <c r="U94" s="418"/>
      <c r="AC94" s="418"/>
      <c r="AD94" s="418"/>
      <c r="AE94" s="418"/>
      <c r="AH94" s="418"/>
      <c r="AI94" s="418"/>
      <c r="AJ94" s="418"/>
      <c r="AK94" s="358">
        <v>65</v>
      </c>
      <c r="AL94" s="420"/>
      <c r="AM94" s="359"/>
      <c r="AN94" s="360"/>
      <c r="AO94" s="360"/>
      <c r="AP94" s="360"/>
      <c r="AQ94" s="360"/>
      <c r="AR94" s="396"/>
      <c r="AS94" s="394" t="str">
        <f t="shared" si="11"/>
        <v/>
      </c>
      <c r="AT94" s="395"/>
      <c r="AU94" s="396"/>
      <c r="AV94" s="394" t="str">
        <f t="shared" si="12"/>
        <v/>
      </c>
      <c r="AW94" s="395"/>
      <c r="AX94" s="363"/>
      <c r="AY94" s="360"/>
      <c r="AZ94" s="360"/>
      <c r="BA94" s="393"/>
      <c r="BB94" s="409" t="str">
        <f t="shared" si="13"/>
        <v/>
      </c>
      <c r="BC94" s="418"/>
    </row>
    <row r="95" spans="1:55" ht="20.100000000000001" customHeight="1">
      <c r="A95" s="330"/>
      <c r="B95" s="418"/>
      <c r="C95" s="358">
        <v>66</v>
      </c>
      <c r="D95" s="647"/>
      <c r="E95" s="359"/>
      <c r="F95" s="360"/>
      <c r="G95" s="360"/>
      <c r="H95" s="360"/>
      <c r="I95" s="360"/>
      <c r="J95" s="396"/>
      <c r="K95" s="394" t="str">
        <f t="shared" si="8"/>
        <v/>
      </c>
      <c r="L95" s="395"/>
      <c r="M95" s="396"/>
      <c r="N95" s="394" t="str">
        <f t="shared" si="9"/>
        <v/>
      </c>
      <c r="O95" s="395"/>
      <c r="P95" s="363"/>
      <c r="Q95" s="360"/>
      <c r="R95" s="360"/>
      <c r="S95" s="393"/>
      <c r="T95" s="409" t="str">
        <f t="shared" si="10"/>
        <v/>
      </c>
      <c r="U95" s="418"/>
      <c r="AC95" s="418"/>
      <c r="AD95" s="418"/>
      <c r="AE95" s="418"/>
      <c r="AH95" s="418"/>
      <c r="AI95" s="418"/>
      <c r="AJ95" s="418"/>
      <c r="AK95" s="358">
        <v>66</v>
      </c>
      <c r="AL95" s="420"/>
      <c r="AM95" s="359"/>
      <c r="AN95" s="360"/>
      <c r="AO95" s="360"/>
      <c r="AP95" s="360"/>
      <c r="AQ95" s="360"/>
      <c r="AR95" s="396"/>
      <c r="AS95" s="394" t="str">
        <f t="shared" si="11"/>
        <v/>
      </c>
      <c r="AT95" s="395"/>
      <c r="AU95" s="396"/>
      <c r="AV95" s="394" t="str">
        <f t="shared" si="12"/>
        <v/>
      </c>
      <c r="AW95" s="395"/>
      <c r="AX95" s="363"/>
      <c r="AY95" s="360"/>
      <c r="AZ95" s="360"/>
      <c r="BA95" s="393"/>
      <c r="BB95" s="409" t="str">
        <f t="shared" si="13"/>
        <v/>
      </c>
      <c r="BC95" s="418"/>
    </row>
    <row r="96" spans="1:55" ht="20.100000000000001" customHeight="1">
      <c r="A96" s="330"/>
      <c r="B96" s="418"/>
      <c r="C96" s="358">
        <v>67</v>
      </c>
      <c r="D96" s="647"/>
      <c r="E96" s="359"/>
      <c r="F96" s="360"/>
      <c r="G96" s="360"/>
      <c r="H96" s="360"/>
      <c r="I96" s="360"/>
      <c r="J96" s="396"/>
      <c r="K96" s="394" t="str">
        <f t="shared" si="8"/>
        <v/>
      </c>
      <c r="L96" s="395"/>
      <c r="M96" s="396"/>
      <c r="N96" s="394" t="str">
        <f t="shared" si="9"/>
        <v/>
      </c>
      <c r="O96" s="395"/>
      <c r="P96" s="363"/>
      <c r="Q96" s="360"/>
      <c r="R96" s="360"/>
      <c r="S96" s="393"/>
      <c r="T96" s="409" t="str">
        <f t="shared" si="10"/>
        <v/>
      </c>
      <c r="U96" s="418"/>
      <c r="AC96" s="418"/>
      <c r="AD96" s="418"/>
      <c r="AE96" s="418"/>
      <c r="AH96" s="418"/>
      <c r="AI96" s="418"/>
      <c r="AJ96" s="418"/>
      <c r="AK96" s="358">
        <v>67</v>
      </c>
      <c r="AL96" s="420"/>
      <c r="AM96" s="359"/>
      <c r="AN96" s="360"/>
      <c r="AO96" s="360"/>
      <c r="AP96" s="360"/>
      <c r="AQ96" s="360"/>
      <c r="AR96" s="396"/>
      <c r="AS96" s="394" t="str">
        <f t="shared" si="11"/>
        <v/>
      </c>
      <c r="AT96" s="395"/>
      <c r="AU96" s="396"/>
      <c r="AV96" s="394" t="str">
        <f t="shared" si="12"/>
        <v/>
      </c>
      <c r="AW96" s="395"/>
      <c r="AX96" s="363"/>
      <c r="AY96" s="360"/>
      <c r="AZ96" s="360"/>
      <c r="BA96" s="393"/>
      <c r="BB96" s="409" t="str">
        <f t="shared" si="13"/>
        <v/>
      </c>
      <c r="BC96" s="418"/>
    </row>
    <row r="97" spans="1:55" ht="20.100000000000001" customHeight="1">
      <c r="A97" s="330"/>
      <c r="B97" s="418"/>
      <c r="C97" s="358">
        <v>68</v>
      </c>
      <c r="D97" s="647"/>
      <c r="E97" s="359"/>
      <c r="F97" s="360"/>
      <c r="G97" s="360"/>
      <c r="H97" s="360"/>
      <c r="I97" s="360"/>
      <c r="J97" s="396"/>
      <c r="K97" s="394" t="str">
        <f t="shared" si="8"/>
        <v/>
      </c>
      <c r="L97" s="395"/>
      <c r="M97" s="396"/>
      <c r="N97" s="394" t="str">
        <f t="shared" si="9"/>
        <v/>
      </c>
      <c r="O97" s="395"/>
      <c r="P97" s="363"/>
      <c r="Q97" s="360"/>
      <c r="R97" s="360"/>
      <c r="S97" s="393"/>
      <c r="T97" s="409" t="str">
        <f t="shared" si="10"/>
        <v/>
      </c>
      <c r="U97" s="418"/>
      <c r="AC97" s="418"/>
      <c r="AD97" s="418"/>
      <c r="AE97" s="418"/>
      <c r="AH97" s="418"/>
      <c r="AI97" s="418"/>
      <c r="AJ97" s="418"/>
      <c r="AK97" s="358">
        <v>68</v>
      </c>
      <c r="AL97" s="420"/>
      <c r="AM97" s="359"/>
      <c r="AN97" s="360"/>
      <c r="AO97" s="360"/>
      <c r="AP97" s="360"/>
      <c r="AQ97" s="360"/>
      <c r="AR97" s="396"/>
      <c r="AS97" s="394" t="str">
        <f t="shared" si="11"/>
        <v/>
      </c>
      <c r="AT97" s="395"/>
      <c r="AU97" s="396"/>
      <c r="AV97" s="394" t="str">
        <f t="shared" si="12"/>
        <v/>
      </c>
      <c r="AW97" s="395"/>
      <c r="AX97" s="363"/>
      <c r="AY97" s="360"/>
      <c r="AZ97" s="360"/>
      <c r="BA97" s="393"/>
      <c r="BB97" s="409" t="str">
        <f t="shared" si="13"/>
        <v/>
      </c>
      <c r="BC97" s="418"/>
    </row>
    <row r="98" spans="1:55" ht="20.100000000000001" customHeight="1">
      <c r="A98" s="330"/>
      <c r="B98" s="418"/>
      <c r="C98" s="358">
        <v>69</v>
      </c>
      <c r="D98" s="647"/>
      <c r="E98" s="359"/>
      <c r="F98" s="360"/>
      <c r="G98" s="360"/>
      <c r="H98" s="360"/>
      <c r="I98" s="360"/>
      <c r="J98" s="396"/>
      <c r="K98" s="394" t="str">
        <f t="shared" si="8"/>
        <v/>
      </c>
      <c r="L98" s="395"/>
      <c r="M98" s="396"/>
      <c r="N98" s="394" t="str">
        <f t="shared" si="9"/>
        <v/>
      </c>
      <c r="O98" s="395"/>
      <c r="P98" s="363"/>
      <c r="Q98" s="360"/>
      <c r="R98" s="360"/>
      <c r="S98" s="393"/>
      <c r="T98" s="409" t="str">
        <f t="shared" si="10"/>
        <v/>
      </c>
      <c r="U98" s="418"/>
      <c r="AC98" s="418"/>
      <c r="AD98" s="418"/>
      <c r="AE98" s="418"/>
      <c r="AH98" s="418"/>
      <c r="AI98" s="418"/>
      <c r="AJ98" s="418"/>
      <c r="AK98" s="358">
        <v>69</v>
      </c>
      <c r="AL98" s="420"/>
      <c r="AM98" s="359"/>
      <c r="AN98" s="360"/>
      <c r="AO98" s="360"/>
      <c r="AP98" s="360"/>
      <c r="AQ98" s="360"/>
      <c r="AR98" s="396"/>
      <c r="AS98" s="394" t="str">
        <f t="shared" si="11"/>
        <v/>
      </c>
      <c r="AT98" s="395"/>
      <c r="AU98" s="396"/>
      <c r="AV98" s="394" t="str">
        <f t="shared" si="12"/>
        <v/>
      </c>
      <c r="AW98" s="395"/>
      <c r="AX98" s="363"/>
      <c r="AY98" s="360"/>
      <c r="AZ98" s="360"/>
      <c r="BA98" s="393"/>
      <c r="BB98" s="409" t="str">
        <f t="shared" si="13"/>
        <v/>
      </c>
      <c r="BC98" s="418"/>
    </row>
    <row r="99" spans="1:55" ht="20.100000000000001" customHeight="1">
      <c r="A99" s="330"/>
      <c r="B99" s="418"/>
      <c r="C99" s="358">
        <v>70</v>
      </c>
      <c r="D99" s="647"/>
      <c r="E99" s="359"/>
      <c r="F99" s="360"/>
      <c r="G99" s="360"/>
      <c r="H99" s="360"/>
      <c r="I99" s="360"/>
      <c r="J99" s="396"/>
      <c r="K99" s="394" t="str">
        <f t="shared" si="8"/>
        <v/>
      </c>
      <c r="L99" s="395"/>
      <c r="M99" s="396"/>
      <c r="N99" s="394" t="str">
        <f t="shared" si="9"/>
        <v/>
      </c>
      <c r="O99" s="395"/>
      <c r="P99" s="363"/>
      <c r="Q99" s="360"/>
      <c r="R99" s="360"/>
      <c r="S99" s="393"/>
      <c r="T99" s="409" t="str">
        <f t="shared" si="10"/>
        <v/>
      </c>
      <c r="U99" s="418"/>
      <c r="AC99" s="418"/>
      <c r="AD99" s="418"/>
      <c r="AE99" s="418"/>
      <c r="AH99" s="418"/>
      <c r="AI99" s="418"/>
      <c r="AJ99" s="418"/>
      <c r="AK99" s="358">
        <v>70</v>
      </c>
      <c r="AL99" s="420"/>
      <c r="AM99" s="359"/>
      <c r="AN99" s="360"/>
      <c r="AO99" s="360"/>
      <c r="AP99" s="360"/>
      <c r="AQ99" s="360"/>
      <c r="AR99" s="396"/>
      <c r="AS99" s="394" t="str">
        <f t="shared" si="11"/>
        <v/>
      </c>
      <c r="AT99" s="395"/>
      <c r="AU99" s="396"/>
      <c r="AV99" s="394" t="str">
        <f t="shared" si="12"/>
        <v/>
      </c>
      <c r="AW99" s="395"/>
      <c r="AX99" s="363"/>
      <c r="AY99" s="360"/>
      <c r="AZ99" s="360"/>
      <c r="BA99" s="393"/>
      <c r="BB99" s="409" t="str">
        <f t="shared" si="13"/>
        <v/>
      </c>
      <c r="BC99" s="418"/>
    </row>
    <row r="100" spans="1:55" ht="20.100000000000001" customHeight="1">
      <c r="A100" s="330"/>
      <c r="B100" s="418"/>
      <c r="C100" s="358">
        <v>71</v>
      </c>
      <c r="D100" s="646"/>
      <c r="E100" s="359"/>
      <c r="F100" s="360"/>
      <c r="G100" s="360"/>
      <c r="H100" s="360"/>
      <c r="I100" s="360"/>
      <c r="J100" s="396"/>
      <c r="K100" s="394" t="str">
        <f t="shared" si="8"/>
        <v/>
      </c>
      <c r="L100" s="395"/>
      <c r="M100" s="396"/>
      <c r="N100" s="394" t="str">
        <f t="shared" si="9"/>
        <v/>
      </c>
      <c r="O100" s="395"/>
      <c r="P100" s="363"/>
      <c r="Q100" s="360"/>
      <c r="R100" s="360"/>
      <c r="S100" s="393"/>
      <c r="T100" s="409" t="str">
        <f t="shared" si="10"/>
        <v/>
      </c>
      <c r="U100" s="418"/>
      <c r="AC100" s="418"/>
      <c r="AD100" s="418"/>
      <c r="AE100" s="418"/>
      <c r="AH100" s="418"/>
      <c r="AI100" s="418"/>
      <c r="AJ100" s="418"/>
      <c r="AK100" s="358">
        <v>71</v>
      </c>
      <c r="AL100" s="419"/>
      <c r="AM100" s="359"/>
      <c r="AN100" s="360"/>
      <c r="AO100" s="360"/>
      <c r="AP100" s="360"/>
      <c r="AQ100" s="360"/>
      <c r="AR100" s="396"/>
      <c r="AS100" s="394" t="str">
        <f t="shared" si="11"/>
        <v/>
      </c>
      <c r="AT100" s="395"/>
      <c r="AU100" s="396"/>
      <c r="AV100" s="394" t="str">
        <f t="shared" si="12"/>
        <v/>
      </c>
      <c r="AW100" s="395"/>
      <c r="AX100" s="363"/>
      <c r="AY100" s="360"/>
      <c r="AZ100" s="360"/>
      <c r="BA100" s="393"/>
      <c r="BB100" s="409" t="str">
        <f t="shared" si="13"/>
        <v/>
      </c>
      <c r="BC100" s="418"/>
    </row>
    <row r="101" spans="1:55" ht="20.100000000000001" customHeight="1">
      <c r="A101" s="330"/>
      <c r="B101" s="418"/>
      <c r="C101" s="358">
        <v>72</v>
      </c>
      <c r="D101" s="647"/>
      <c r="E101" s="359"/>
      <c r="F101" s="360"/>
      <c r="G101" s="360"/>
      <c r="H101" s="360"/>
      <c r="I101" s="360"/>
      <c r="J101" s="396"/>
      <c r="K101" s="394" t="str">
        <f t="shared" si="8"/>
        <v/>
      </c>
      <c r="L101" s="395"/>
      <c r="M101" s="396"/>
      <c r="N101" s="394" t="str">
        <f t="shared" si="9"/>
        <v/>
      </c>
      <c r="O101" s="395"/>
      <c r="P101" s="363"/>
      <c r="Q101" s="360"/>
      <c r="R101" s="360"/>
      <c r="S101" s="393"/>
      <c r="T101" s="409" t="str">
        <f t="shared" si="10"/>
        <v/>
      </c>
      <c r="U101" s="418"/>
      <c r="AC101" s="418"/>
      <c r="AD101" s="418"/>
      <c r="AE101" s="418"/>
      <c r="AH101" s="418"/>
      <c r="AI101" s="418"/>
      <c r="AJ101" s="418"/>
      <c r="AK101" s="358">
        <v>72</v>
      </c>
      <c r="AL101" s="420"/>
      <c r="AM101" s="359"/>
      <c r="AN101" s="360"/>
      <c r="AO101" s="360"/>
      <c r="AP101" s="360"/>
      <c r="AQ101" s="360"/>
      <c r="AR101" s="396"/>
      <c r="AS101" s="394" t="str">
        <f t="shared" si="11"/>
        <v/>
      </c>
      <c r="AT101" s="395"/>
      <c r="AU101" s="396"/>
      <c r="AV101" s="394" t="str">
        <f t="shared" si="12"/>
        <v/>
      </c>
      <c r="AW101" s="395"/>
      <c r="AX101" s="363"/>
      <c r="AY101" s="360"/>
      <c r="AZ101" s="360"/>
      <c r="BA101" s="393"/>
      <c r="BB101" s="409" t="str">
        <f t="shared" si="13"/>
        <v/>
      </c>
      <c r="BC101" s="418"/>
    </row>
    <row r="102" spans="1:55" ht="20.100000000000001" customHeight="1">
      <c r="A102" s="330"/>
      <c r="B102" s="418"/>
      <c r="C102" s="358">
        <v>73</v>
      </c>
      <c r="D102" s="647"/>
      <c r="E102" s="359"/>
      <c r="F102" s="360"/>
      <c r="G102" s="360"/>
      <c r="H102" s="360"/>
      <c r="I102" s="360"/>
      <c r="J102" s="396"/>
      <c r="K102" s="394" t="str">
        <f t="shared" si="8"/>
        <v/>
      </c>
      <c r="L102" s="395"/>
      <c r="M102" s="396"/>
      <c r="N102" s="394" t="str">
        <f t="shared" si="9"/>
        <v/>
      </c>
      <c r="O102" s="395"/>
      <c r="P102" s="363"/>
      <c r="Q102" s="360"/>
      <c r="R102" s="360"/>
      <c r="S102" s="393"/>
      <c r="T102" s="409" t="str">
        <f t="shared" si="10"/>
        <v/>
      </c>
      <c r="U102" s="418"/>
      <c r="AC102" s="418"/>
      <c r="AD102" s="418"/>
      <c r="AE102" s="418"/>
      <c r="AH102" s="418"/>
      <c r="AI102" s="418"/>
      <c r="AJ102" s="418"/>
      <c r="AK102" s="358">
        <v>73</v>
      </c>
      <c r="AL102" s="420"/>
      <c r="AM102" s="359"/>
      <c r="AN102" s="360"/>
      <c r="AO102" s="360"/>
      <c r="AP102" s="360"/>
      <c r="AQ102" s="360"/>
      <c r="AR102" s="396"/>
      <c r="AS102" s="394" t="str">
        <f t="shared" si="11"/>
        <v/>
      </c>
      <c r="AT102" s="395"/>
      <c r="AU102" s="396"/>
      <c r="AV102" s="394" t="str">
        <f t="shared" si="12"/>
        <v/>
      </c>
      <c r="AW102" s="395"/>
      <c r="AX102" s="363"/>
      <c r="AY102" s="360"/>
      <c r="AZ102" s="360"/>
      <c r="BA102" s="393"/>
      <c r="BB102" s="409" t="str">
        <f t="shared" si="13"/>
        <v/>
      </c>
      <c r="BC102" s="418"/>
    </row>
    <row r="103" spans="1:55" ht="20.100000000000001" customHeight="1">
      <c r="A103" s="330"/>
      <c r="B103" s="418"/>
      <c r="C103" s="358">
        <v>74</v>
      </c>
      <c r="D103" s="647"/>
      <c r="E103" s="359"/>
      <c r="F103" s="360"/>
      <c r="G103" s="360"/>
      <c r="H103" s="360"/>
      <c r="I103" s="360"/>
      <c r="J103" s="396"/>
      <c r="K103" s="394" t="str">
        <f t="shared" si="8"/>
        <v/>
      </c>
      <c r="L103" s="395"/>
      <c r="M103" s="396"/>
      <c r="N103" s="394" t="str">
        <f t="shared" si="9"/>
        <v/>
      </c>
      <c r="O103" s="395"/>
      <c r="P103" s="363"/>
      <c r="Q103" s="360"/>
      <c r="R103" s="360"/>
      <c r="S103" s="393"/>
      <c r="T103" s="409" t="str">
        <f t="shared" si="10"/>
        <v/>
      </c>
      <c r="U103" s="418"/>
      <c r="AC103" s="418"/>
      <c r="AD103" s="418"/>
      <c r="AE103" s="418"/>
      <c r="AH103" s="418"/>
      <c r="AI103" s="418"/>
      <c r="AJ103" s="418"/>
      <c r="AK103" s="358">
        <v>74</v>
      </c>
      <c r="AL103" s="420"/>
      <c r="AM103" s="359"/>
      <c r="AN103" s="360"/>
      <c r="AO103" s="360"/>
      <c r="AP103" s="360"/>
      <c r="AQ103" s="360"/>
      <c r="AR103" s="396"/>
      <c r="AS103" s="394" t="str">
        <f t="shared" si="11"/>
        <v/>
      </c>
      <c r="AT103" s="395"/>
      <c r="AU103" s="396"/>
      <c r="AV103" s="394" t="str">
        <f t="shared" si="12"/>
        <v/>
      </c>
      <c r="AW103" s="395"/>
      <c r="AX103" s="363"/>
      <c r="AY103" s="360"/>
      <c r="AZ103" s="360"/>
      <c r="BA103" s="393"/>
      <c r="BB103" s="409" t="str">
        <f t="shared" si="13"/>
        <v/>
      </c>
      <c r="BC103" s="418"/>
    </row>
    <row r="104" spans="1:55" ht="20.100000000000001" customHeight="1">
      <c r="A104" s="330"/>
      <c r="B104" s="418"/>
      <c r="C104" s="358">
        <v>75</v>
      </c>
      <c r="D104" s="646"/>
      <c r="E104" s="359"/>
      <c r="F104" s="360"/>
      <c r="G104" s="360"/>
      <c r="H104" s="360"/>
      <c r="I104" s="360"/>
      <c r="J104" s="396"/>
      <c r="K104" s="394" t="str">
        <f t="shared" si="8"/>
        <v/>
      </c>
      <c r="L104" s="395"/>
      <c r="M104" s="396"/>
      <c r="N104" s="394" t="str">
        <f t="shared" si="9"/>
        <v/>
      </c>
      <c r="O104" s="395"/>
      <c r="P104" s="363"/>
      <c r="Q104" s="360"/>
      <c r="R104" s="360"/>
      <c r="S104" s="393"/>
      <c r="T104" s="409" t="str">
        <f t="shared" si="10"/>
        <v/>
      </c>
      <c r="U104" s="418"/>
      <c r="AC104" s="418"/>
      <c r="AD104" s="418"/>
      <c r="AE104" s="418"/>
      <c r="AH104" s="418"/>
      <c r="AI104" s="418"/>
      <c r="AJ104" s="418"/>
      <c r="AK104" s="358">
        <v>75</v>
      </c>
      <c r="AL104" s="419"/>
      <c r="AM104" s="359"/>
      <c r="AN104" s="360"/>
      <c r="AO104" s="360"/>
      <c r="AP104" s="360"/>
      <c r="AQ104" s="360"/>
      <c r="AR104" s="396"/>
      <c r="AS104" s="394" t="str">
        <f t="shared" si="11"/>
        <v/>
      </c>
      <c r="AT104" s="395"/>
      <c r="AU104" s="396"/>
      <c r="AV104" s="394" t="str">
        <f t="shared" si="12"/>
        <v/>
      </c>
      <c r="AW104" s="395"/>
      <c r="AX104" s="363"/>
      <c r="AY104" s="360"/>
      <c r="AZ104" s="360"/>
      <c r="BA104" s="393"/>
      <c r="BB104" s="409" t="str">
        <f t="shared" si="13"/>
        <v/>
      </c>
      <c r="BC104" s="418"/>
    </row>
    <row r="105" spans="1:55" ht="20.100000000000001" customHeight="1">
      <c r="A105" s="330"/>
      <c r="B105" s="418"/>
      <c r="C105" s="358">
        <v>76</v>
      </c>
      <c r="D105" s="647"/>
      <c r="E105" s="359"/>
      <c r="F105" s="360"/>
      <c r="G105" s="360"/>
      <c r="H105" s="360"/>
      <c r="I105" s="360"/>
      <c r="J105" s="396"/>
      <c r="K105" s="394" t="str">
        <f t="shared" si="8"/>
        <v/>
      </c>
      <c r="L105" s="395"/>
      <c r="M105" s="396"/>
      <c r="N105" s="394" t="str">
        <f t="shared" si="9"/>
        <v/>
      </c>
      <c r="O105" s="395"/>
      <c r="P105" s="363"/>
      <c r="Q105" s="360"/>
      <c r="R105" s="360"/>
      <c r="S105" s="393"/>
      <c r="T105" s="409" t="str">
        <f t="shared" si="10"/>
        <v/>
      </c>
      <c r="U105" s="418"/>
      <c r="AC105" s="418"/>
      <c r="AD105" s="418"/>
      <c r="AE105" s="418"/>
      <c r="AH105" s="418"/>
      <c r="AI105" s="418"/>
      <c r="AJ105" s="418"/>
      <c r="AK105" s="358">
        <v>76</v>
      </c>
      <c r="AL105" s="420"/>
      <c r="AM105" s="359"/>
      <c r="AN105" s="360"/>
      <c r="AO105" s="360"/>
      <c r="AP105" s="360"/>
      <c r="AQ105" s="360"/>
      <c r="AR105" s="396"/>
      <c r="AS105" s="394" t="str">
        <f t="shared" si="11"/>
        <v/>
      </c>
      <c r="AT105" s="395"/>
      <c r="AU105" s="396"/>
      <c r="AV105" s="394" t="str">
        <f t="shared" si="12"/>
        <v/>
      </c>
      <c r="AW105" s="395"/>
      <c r="AX105" s="363"/>
      <c r="AY105" s="360"/>
      <c r="AZ105" s="360"/>
      <c r="BA105" s="393"/>
      <c r="BB105" s="409" t="str">
        <f t="shared" si="13"/>
        <v/>
      </c>
      <c r="BC105" s="418"/>
    </row>
    <row r="106" spans="1:55" ht="20.100000000000001" customHeight="1">
      <c r="A106" s="330"/>
      <c r="B106" s="418"/>
      <c r="C106" s="358">
        <v>77</v>
      </c>
      <c r="D106" s="647"/>
      <c r="E106" s="359"/>
      <c r="F106" s="360"/>
      <c r="G106" s="360"/>
      <c r="H106" s="360"/>
      <c r="I106" s="360"/>
      <c r="J106" s="396"/>
      <c r="K106" s="394" t="str">
        <f t="shared" si="8"/>
        <v/>
      </c>
      <c r="L106" s="395"/>
      <c r="M106" s="396"/>
      <c r="N106" s="394" t="str">
        <f t="shared" si="9"/>
        <v/>
      </c>
      <c r="O106" s="395"/>
      <c r="P106" s="363"/>
      <c r="Q106" s="360"/>
      <c r="R106" s="360"/>
      <c r="S106" s="393"/>
      <c r="T106" s="409" t="str">
        <f t="shared" si="10"/>
        <v/>
      </c>
      <c r="U106" s="418"/>
      <c r="AC106" s="418"/>
      <c r="AD106" s="418"/>
      <c r="AE106" s="418"/>
      <c r="AH106" s="418"/>
      <c r="AI106" s="418"/>
      <c r="AJ106" s="418"/>
      <c r="AK106" s="358">
        <v>77</v>
      </c>
      <c r="AL106" s="420"/>
      <c r="AM106" s="359"/>
      <c r="AN106" s="360"/>
      <c r="AO106" s="360"/>
      <c r="AP106" s="360"/>
      <c r="AQ106" s="360"/>
      <c r="AR106" s="396"/>
      <c r="AS106" s="394" t="str">
        <f t="shared" si="11"/>
        <v/>
      </c>
      <c r="AT106" s="395"/>
      <c r="AU106" s="396"/>
      <c r="AV106" s="394" t="str">
        <f t="shared" si="12"/>
        <v/>
      </c>
      <c r="AW106" s="395"/>
      <c r="AX106" s="363"/>
      <c r="AY106" s="360"/>
      <c r="AZ106" s="360"/>
      <c r="BA106" s="393"/>
      <c r="BB106" s="409" t="str">
        <f t="shared" si="13"/>
        <v/>
      </c>
      <c r="BC106" s="418"/>
    </row>
    <row r="107" spans="1:55" ht="20.100000000000001" customHeight="1">
      <c r="A107" s="330"/>
      <c r="B107" s="418"/>
      <c r="C107" s="358">
        <v>78</v>
      </c>
      <c r="D107" s="647"/>
      <c r="E107" s="359"/>
      <c r="F107" s="360"/>
      <c r="G107" s="360"/>
      <c r="H107" s="360"/>
      <c r="I107" s="360"/>
      <c r="J107" s="396"/>
      <c r="K107" s="394" t="str">
        <f t="shared" si="8"/>
        <v/>
      </c>
      <c r="L107" s="395"/>
      <c r="M107" s="396"/>
      <c r="N107" s="394" t="str">
        <f t="shared" si="9"/>
        <v/>
      </c>
      <c r="O107" s="395"/>
      <c r="P107" s="363"/>
      <c r="Q107" s="360"/>
      <c r="R107" s="360"/>
      <c r="S107" s="393"/>
      <c r="T107" s="409" t="str">
        <f t="shared" si="10"/>
        <v/>
      </c>
      <c r="U107" s="418"/>
      <c r="AC107" s="418"/>
      <c r="AD107" s="418"/>
      <c r="AE107" s="418"/>
      <c r="AH107" s="418"/>
      <c r="AI107" s="418"/>
      <c r="AJ107" s="418"/>
      <c r="AK107" s="358">
        <v>78</v>
      </c>
      <c r="AL107" s="420"/>
      <c r="AM107" s="359"/>
      <c r="AN107" s="360"/>
      <c r="AO107" s="360"/>
      <c r="AP107" s="360"/>
      <c r="AQ107" s="360"/>
      <c r="AR107" s="396"/>
      <c r="AS107" s="394" t="str">
        <f t="shared" si="11"/>
        <v/>
      </c>
      <c r="AT107" s="395"/>
      <c r="AU107" s="396"/>
      <c r="AV107" s="394" t="str">
        <f t="shared" si="12"/>
        <v/>
      </c>
      <c r="AW107" s="395"/>
      <c r="AX107" s="363"/>
      <c r="AY107" s="360"/>
      <c r="AZ107" s="360"/>
      <c r="BA107" s="393"/>
      <c r="BB107" s="409" t="str">
        <f t="shared" si="13"/>
        <v/>
      </c>
      <c r="BC107" s="418"/>
    </row>
    <row r="108" spans="1:55" ht="20.100000000000001" customHeight="1">
      <c r="A108" s="330"/>
      <c r="B108" s="418"/>
      <c r="C108" s="358">
        <v>79</v>
      </c>
      <c r="D108" s="647"/>
      <c r="E108" s="359"/>
      <c r="F108" s="360"/>
      <c r="G108" s="360"/>
      <c r="H108" s="360"/>
      <c r="I108" s="360"/>
      <c r="J108" s="396"/>
      <c r="K108" s="394" t="str">
        <f t="shared" si="8"/>
        <v/>
      </c>
      <c r="L108" s="395"/>
      <c r="M108" s="396"/>
      <c r="N108" s="394" t="str">
        <f t="shared" si="9"/>
        <v/>
      </c>
      <c r="O108" s="395"/>
      <c r="P108" s="363"/>
      <c r="Q108" s="360"/>
      <c r="R108" s="360"/>
      <c r="S108" s="393"/>
      <c r="T108" s="409" t="str">
        <f t="shared" si="10"/>
        <v/>
      </c>
      <c r="U108" s="418"/>
      <c r="W108" s="330">
        <v>23</v>
      </c>
      <c r="AC108" s="418"/>
      <c r="AD108" s="418"/>
      <c r="AE108" s="418"/>
      <c r="AH108" s="418"/>
      <c r="AI108" s="418"/>
      <c r="AJ108" s="418"/>
      <c r="AK108" s="358">
        <v>79</v>
      </c>
      <c r="AL108" s="420"/>
      <c r="AM108" s="359"/>
      <c r="AN108" s="360"/>
      <c r="AO108" s="360"/>
      <c r="AP108" s="360"/>
      <c r="AQ108" s="360"/>
      <c r="AR108" s="396"/>
      <c r="AS108" s="394" t="str">
        <f t="shared" si="11"/>
        <v/>
      </c>
      <c r="AT108" s="395"/>
      <c r="AU108" s="396"/>
      <c r="AV108" s="394" t="str">
        <f t="shared" si="12"/>
        <v/>
      </c>
      <c r="AW108" s="395"/>
      <c r="AX108" s="363"/>
      <c r="AY108" s="360"/>
      <c r="AZ108" s="360"/>
      <c r="BA108" s="393"/>
      <c r="BB108" s="409" t="str">
        <f t="shared" si="13"/>
        <v/>
      </c>
      <c r="BC108" s="418"/>
    </row>
    <row r="109" spans="1:55" ht="20.100000000000001" customHeight="1" thickBot="1">
      <c r="B109" s="418"/>
      <c r="C109" s="412">
        <v>80</v>
      </c>
      <c r="D109" s="648"/>
      <c r="E109" s="413"/>
      <c r="F109" s="414"/>
      <c r="G109" s="414"/>
      <c r="H109" s="414"/>
      <c r="I109" s="414"/>
      <c r="J109" s="426"/>
      <c r="K109" s="424" t="str">
        <f t="shared" si="8"/>
        <v/>
      </c>
      <c r="L109" s="425"/>
      <c r="M109" s="426"/>
      <c r="N109" s="424" t="str">
        <f t="shared" si="9"/>
        <v/>
      </c>
      <c r="O109" s="425"/>
      <c r="P109" s="432"/>
      <c r="Q109" s="414"/>
      <c r="R109" s="414"/>
      <c r="S109" s="423"/>
      <c r="T109" s="433" t="str">
        <f t="shared" si="10"/>
        <v/>
      </c>
      <c r="U109" s="418"/>
      <c r="AC109" s="418"/>
      <c r="AD109" s="418"/>
      <c r="AE109" s="418"/>
      <c r="AH109" s="418"/>
      <c r="AI109" s="418"/>
      <c r="AJ109" s="418"/>
      <c r="AK109" s="412">
        <v>80</v>
      </c>
      <c r="AL109" s="421"/>
      <c r="AM109" s="413"/>
      <c r="AN109" s="414"/>
      <c r="AO109" s="414"/>
      <c r="AP109" s="414"/>
      <c r="AQ109" s="414"/>
      <c r="AR109" s="426"/>
      <c r="AS109" s="424" t="str">
        <f t="shared" si="11"/>
        <v/>
      </c>
      <c r="AT109" s="425"/>
      <c r="AU109" s="426"/>
      <c r="AV109" s="424" t="str">
        <f t="shared" si="12"/>
        <v/>
      </c>
      <c r="AW109" s="425"/>
      <c r="AX109" s="432"/>
      <c r="AY109" s="414"/>
      <c r="AZ109" s="414"/>
      <c r="BA109" s="423"/>
      <c r="BB109" s="433" t="str">
        <f t="shared" si="13"/>
        <v/>
      </c>
      <c r="BC109" s="418"/>
    </row>
    <row r="110" spans="1:55">
      <c r="B110" s="418"/>
      <c r="C110" s="422"/>
      <c r="D110" s="417"/>
      <c r="E110" s="417"/>
      <c r="F110" s="418"/>
      <c r="G110" s="418"/>
      <c r="H110" s="418"/>
      <c r="I110" s="418"/>
      <c r="J110" s="428"/>
      <c r="K110" s="429"/>
      <c r="L110" s="418"/>
      <c r="M110" s="418"/>
      <c r="N110" s="430"/>
      <c r="O110" s="418"/>
      <c r="P110" s="418"/>
      <c r="Q110" s="418"/>
      <c r="R110" s="418"/>
      <c r="S110" s="418"/>
      <c r="T110" s="429"/>
      <c r="U110" s="418"/>
      <c r="AC110" s="418"/>
      <c r="AD110" s="418"/>
      <c r="AE110" s="418"/>
      <c r="AH110" s="418"/>
      <c r="AI110" s="418"/>
      <c r="AJ110" s="418"/>
      <c r="AK110" s="422"/>
      <c r="AL110" s="428"/>
      <c r="AM110" s="428"/>
      <c r="AN110" s="418"/>
      <c r="AO110" s="418"/>
      <c r="AP110" s="418"/>
      <c r="AQ110" s="418"/>
      <c r="AR110" s="428"/>
      <c r="AS110" s="429"/>
      <c r="AT110" s="418"/>
      <c r="AU110" s="418"/>
      <c r="AV110" s="430"/>
      <c r="AW110" s="418"/>
      <c r="AX110" s="418"/>
      <c r="AY110" s="418"/>
      <c r="AZ110" s="418"/>
      <c r="BA110" s="418"/>
      <c r="BB110" s="429"/>
      <c r="BC110" s="418"/>
    </row>
    <row r="111" spans="1:55">
      <c r="B111" s="418"/>
      <c r="C111" s="422"/>
      <c r="D111" s="417"/>
      <c r="E111" s="417"/>
      <c r="F111" s="418"/>
      <c r="G111" s="418"/>
      <c r="H111" s="418"/>
      <c r="I111" s="418"/>
      <c r="J111" s="428"/>
      <c r="K111" s="429"/>
      <c r="L111" s="418"/>
      <c r="M111" s="418"/>
      <c r="N111" s="430"/>
      <c r="O111" s="418"/>
      <c r="P111" s="418"/>
      <c r="Q111" s="418"/>
      <c r="R111" s="418"/>
      <c r="S111" s="418"/>
      <c r="T111" s="429"/>
      <c r="U111" s="418"/>
      <c r="AC111" s="418"/>
      <c r="AD111" s="418"/>
      <c r="AE111" s="418"/>
      <c r="AH111" s="418"/>
      <c r="AI111" s="418"/>
      <c r="AJ111" s="418"/>
      <c r="AK111" s="422"/>
      <c r="AL111" s="428"/>
      <c r="AM111" s="428"/>
      <c r="AN111" s="418"/>
      <c r="AO111" s="418"/>
      <c r="AP111" s="418"/>
      <c r="AQ111" s="418"/>
      <c r="AR111" s="428"/>
      <c r="AS111" s="429"/>
      <c r="AT111" s="418"/>
      <c r="AU111" s="418"/>
      <c r="AV111" s="430"/>
      <c r="AW111" s="418"/>
      <c r="AX111" s="418"/>
      <c r="AY111" s="418"/>
      <c r="AZ111" s="418"/>
      <c r="BA111" s="418"/>
      <c r="BB111" s="429"/>
      <c r="BC111" s="418"/>
    </row>
    <row r="112" spans="1:55">
      <c r="B112" s="418"/>
      <c r="C112" s="422"/>
      <c r="D112" s="417"/>
      <c r="E112" s="417"/>
      <c r="F112" s="418"/>
      <c r="G112" s="418"/>
      <c r="H112" s="418"/>
      <c r="I112" s="418"/>
      <c r="J112" s="428"/>
      <c r="K112" s="429"/>
      <c r="L112" s="418"/>
      <c r="M112" s="418"/>
      <c r="N112" s="430"/>
      <c r="O112" s="418"/>
      <c r="P112" s="418"/>
      <c r="Q112" s="418"/>
      <c r="R112" s="418"/>
      <c r="S112" s="418"/>
      <c r="T112" s="429"/>
      <c r="U112" s="418"/>
      <c r="AC112" s="418"/>
      <c r="AD112" s="418"/>
      <c r="AE112" s="418"/>
      <c r="AH112" s="418"/>
      <c r="AI112" s="418"/>
      <c r="AJ112" s="418"/>
      <c r="AK112" s="422"/>
      <c r="AL112" s="428"/>
      <c r="AM112" s="428"/>
      <c r="AN112" s="418"/>
      <c r="AO112" s="418"/>
      <c r="AP112" s="418"/>
      <c r="AQ112" s="418"/>
      <c r="AR112" s="428"/>
      <c r="AS112" s="429"/>
      <c r="AT112" s="418"/>
      <c r="AU112" s="418"/>
      <c r="AV112" s="430"/>
      <c r="AW112" s="418"/>
      <c r="AX112" s="418"/>
      <c r="AY112" s="418"/>
      <c r="AZ112" s="418"/>
      <c r="BA112" s="418"/>
      <c r="BB112" s="429"/>
      <c r="BC112" s="418"/>
    </row>
    <row r="113" spans="2:55">
      <c r="B113" s="418"/>
      <c r="C113" s="422"/>
      <c r="D113" s="417"/>
      <c r="E113" s="417"/>
      <c r="F113" s="418"/>
      <c r="G113" s="418"/>
      <c r="H113" s="418"/>
      <c r="I113" s="418"/>
      <c r="J113" s="428"/>
      <c r="K113" s="429"/>
      <c r="L113" s="418"/>
      <c r="M113" s="418"/>
      <c r="N113" s="430"/>
      <c r="O113" s="418"/>
      <c r="P113" s="418"/>
      <c r="Q113" s="418"/>
      <c r="R113" s="418"/>
      <c r="S113" s="418"/>
      <c r="T113" s="429"/>
      <c r="U113" s="418"/>
      <c r="AC113" s="418"/>
      <c r="AD113" s="418"/>
      <c r="AE113" s="418"/>
      <c r="AH113" s="418"/>
      <c r="AI113" s="418"/>
      <c r="AJ113" s="418"/>
      <c r="AK113" s="422"/>
      <c r="AL113" s="428"/>
      <c r="AM113" s="428"/>
      <c r="AN113" s="418"/>
      <c r="AO113" s="418"/>
      <c r="AP113" s="418"/>
      <c r="AQ113" s="418"/>
      <c r="AR113" s="428"/>
      <c r="AS113" s="429"/>
      <c r="AT113" s="418"/>
      <c r="AU113" s="418"/>
      <c r="AV113" s="430"/>
      <c r="AW113" s="418"/>
      <c r="AX113" s="418"/>
      <c r="AY113" s="418"/>
      <c r="AZ113" s="418"/>
      <c r="BA113" s="418"/>
      <c r="BB113" s="429"/>
      <c r="BC113" s="418"/>
    </row>
    <row r="114" spans="2:55">
      <c r="B114" s="418"/>
      <c r="C114" s="422"/>
      <c r="D114" s="417"/>
      <c r="E114" s="417"/>
      <c r="F114" s="418"/>
      <c r="G114" s="418"/>
      <c r="H114" s="418"/>
      <c r="I114" s="418"/>
      <c r="J114" s="428"/>
      <c r="K114" s="429"/>
      <c r="L114" s="418"/>
      <c r="M114" s="418"/>
      <c r="N114" s="430"/>
      <c r="O114" s="418"/>
      <c r="P114" s="418"/>
      <c r="Q114" s="418"/>
      <c r="R114" s="418"/>
      <c r="S114" s="418"/>
      <c r="T114" s="429"/>
      <c r="U114" s="418"/>
      <c r="AC114" s="418"/>
      <c r="AD114" s="418"/>
      <c r="AE114" s="418"/>
      <c r="AH114" s="418"/>
      <c r="AI114" s="418"/>
      <c r="AJ114" s="418"/>
      <c r="AK114" s="422"/>
      <c r="AL114" s="428"/>
      <c r="AM114" s="428"/>
      <c r="AN114" s="418"/>
      <c r="AO114" s="418"/>
      <c r="AP114" s="418"/>
      <c r="AQ114" s="418"/>
      <c r="AR114" s="428"/>
      <c r="AS114" s="429"/>
      <c r="AT114" s="418"/>
      <c r="AU114" s="418"/>
      <c r="AV114" s="430"/>
      <c r="AW114" s="418"/>
      <c r="AX114" s="418"/>
      <c r="AY114" s="418"/>
      <c r="AZ114" s="418"/>
      <c r="BA114" s="418"/>
      <c r="BB114" s="429"/>
      <c r="BC114" s="418"/>
    </row>
    <row r="115" spans="2:55">
      <c r="B115" s="418"/>
      <c r="C115" s="422"/>
      <c r="D115" s="417"/>
      <c r="E115" s="417"/>
      <c r="F115" s="418"/>
      <c r="G115" s="418"/>
      <c r="H115" s="418"/>
      <c r="I115" s="418"/>
      <c r="J115" s="428"/>
      <c r="K115" s="429"/>
      <c r="L115" s="418"/>
      <c r="M115" s="418"/>
      <c r="N115" s="430"/>
      <c r="O115" s="418"/>
      <c r="P115" s="418"/>
      <c r="Q115" s="418"/>
      <c r="R115" s="418"/>
      <c r="S115" s="418"/>
      <c r="T115" s="429"/>
      <c r="U115" s="418"/>
      <c r="AC115" s="418"/>
      <c r="AD115" s="418"/>
      <c r="AE115" s="418"/>
      <c r="AH115" s="418"/>
      <c r="AI115" s="418"/>
      <c r="AJ115" s="418"/>
      <c r="AK115" s="422"/>
      <c r="AL115" s="428"/>
      <c r="AM115" s="428"/>
      <c r="AN115" s="418"/>
      <c r="AO115" s="418"/>
      <c r="AP115" s="418"/>
      <c r="AQ115" s="418"/>
      <c r="AR115" s="428"/>
      <c r="AS115" s="429"/>
      <c r="AT115" s="418"/>
      <c r="AU115" s="418"/>
      <c r="AV115" s="430"/>
      <c r="AW115" s="418"/>
      <c r="AX115" s="418"/>
      <c r="AY115" s="418"/>
      <c r="AZ115" s="418"/>
      <c r="BA115" s="418"/>
      <c r="BB115" s="429"/>
      <c r="BC115" s="418"/>
    </row>
    <row r="116" spans="2:55">
      <c r="B116" s="418"/>
      <c r="C116" s="422"/>
      <c r="D116" s="417"/>
      <c r="E116" s="417"/>
      <c r="F116" s="418"/>
      <c r="G116" s="418"/>
      <c r="H116" s="418"/>
      <c r="I116" s="418"/>
      <c r="J116" s="428"/>
      <c r="K116" s="429"/>
      <c r="L116" s="418"/>
      <c r="M116" s="418"/>
      <c r="N116" s="430"/>
      <c r="O116" s="418"/>
      <c r="P116" s="418"/>
      <c r="Q116" s="418"/>
      <c r="R116" s="418"/>
      <c r="S116" s="418"/>
      <c r="T116" s="429"/>
      <c r="U116" s="418"/>
      <c r="AC116" s="418"/>
      <c r="AD116" s="418"/>
      <c r="AE116" s="418"/>
      <c r="AH116" s="418"/>
      <c r="AI116" s="418"/>
      <c r="AJ116" s="418"/>
      <c r="AK116" s="422"/>
      <c r="AL116" s="428"/>
      <c r="AM116" s="428"/>
      <c r="AN116" s="418"/>
      <c r="AO116" s="418"/>
      <c r="AP116" s="418"/>
      <c r="AQ116" s="418"/>
      <c r="AR116" s="428"/>
      <c r="AS116" s="429"/>
      <c r="AT116" s="418"/>
      <c r="AU116" s="418"/>
      <c r="AV116" s="430"/>
      <c r="AW116" s="418"/>
      <c r="AX116" s="418"/>
      <c r="AY116" s="418"/>
      <c r="AZ116" s="418"/>
      <c r="BA116" s="418"/>
      <c r="BB116" s="429"/>
      <c r="BC116" s="418"/>
    </row>
    <row r="117" spans="2:55">
      <c r="B117" s="418"/>
      <c r="C117" s="422"/>
      <c r="D117" s="417"/>
      <c r="E117" s="417"/>
      <c r="F117" s="418"/>
      <c r="G117" s="418"/>
      <c r="H117" s="418"/>
      <c r="I117" s="418"/>
      <c r="J117" s="428"/>
      <c r="K117" s="429"/>
      <c r="L117" s="418"/>
      <c r="M117" s="418"/>
      <c r="N117" s="430"/>
      <c r="O117" s="418"/>
      <c r="P117" s="418"/>
      <c r="Q117" s="418"/>
      <c r="R117" s="418"/>
      <c r="S117" s="418"/>
      <c r="T117" s="429"/>
      <c r="U117" s="418"/>
      <c r="AC117" s="418"/>
      <c r="AD117" s="418"/>
      <c r="AE117" s="418"/>
      <c r="AH117" s="418"/>
      <c r="AI117" s="418"/>
      <c r="AJ117" s="418"/>
      <c r="AK117" s="422"/>
      <c r="AL117" s="428"/>
      <c r="AM117" s="428"/>
      <c r="AN117" s="418"/>
      <c r="AO117" s="418"/>
      <c r="AP117" s="418"/>
      <c r="AQ117" s="418"/>
      <c r="AR117" s="428"/>
      <c r="AS117" s="429"/>
      <c r="AT117" s="418"/>
      <c r="AU117" s="418"/>
      <c r="AV117" s="430"/>
      <c r="AW117" s="418"/>
      <c r="AX117" s="418"/>
      <c r="AY117" s="418"/>
      <c r="AZ117" s="418"/>
      <c r="BA117" s="418"/>
      <c r="BB117" s="429"/>
      <c r="BC117" s="418"/>
    </row>
    <row r="118" spans="2:55">
      <c r="B118" s="418"/>
      <c r="C118" s="422"/>
      <c r="D118" s="417"/>
      <c r="E118" s="417"/>
      <c r="F118" s="418"/>
      <c r="G118" s="418"/>
      <c r="H118" s="418"/>
      <c r="I118" s="418"/>
      <c r="J118" s="428"/>
      <c r="K118" s="429"/>
      <c r="L118" s="418"/>
      <c r="M118" s="418"/>
      <c r="N118" s="430"/>
      <c r="O118" s="418"/>
      <c r="P118" s="418"/>
      <c r="Q118" s="418"/>
      <c r="R118" s="418"/>
      <c r="S118" s="418"/>
      <c r="T118" s="429"/>
      <c r="U118" s="418"/>
      <c r="AC118" s="418"/>
      <c r="AD118" s="418"/>
      <c r="AE118" s="418"/>
      <c r="AH118" s="418"/>
      <c r="AI118" s="418"/>
      <c r="AJ118" s="418"/>
      <c r="AK118" s="422"/>
      <c r="AL118" s="428"/>
      <c r="AM118" s="428"/>
      <c r="AN118" s="418"/>
      <c r="AO118" s="418"/>
      <c r="AP118" s="418"/>
      <c r="AQ118" s="418"/>
      <c r="AR118" s="428"/>
      <c r="AS118" s="429"/>
      <c r="AT118" s="418"/>
      <c r="AU118" s="418"/>
      <c r="AV118" s="430"/>
      <c r="AW118" s="418"/>
      <c r="AX118" s="418"/>
      <c r="AY118" s="418"/>
      <c r="AZ118" s="418"/>
      <c r="BA118" s="418"/>
      <c r="BB118" s="429"/>
      <c r="BC118" s="418"/>
    </row>
    <row r="119" spans="2:55">
      <c r="B119" s="418"/>
      <c r="C119" s="422"/>
      <c r="D119" s="417"/>
      <c r="E119" s="417"/>
      <c r="F119" s="418"/>
      <c r="G119" s="418"/>
      <c r="H119" s="418"/>
      <c r="I119" s="418"/>
      <c r="J119" s="428"/>
      <c r="K119" s="429"/>
      <c r="L119" s="418"/>
      <c r="M119" s="418"/>
      <c r="N119" s="430"/>
      <c r="O119" s="418"/>
      <c r="P119" s="418"/>
      <c r="Q119" s="418"/>
      <c r="R119" s="418"/>
      <c r="S119" s="418"/>
      <c r="T119" s="429"/>
      <c r="U119" s="418"/>
      <c r="AC119" s="418"/>
      <c r="AD119" s="418"/>
      <c r="AE119" s="418"/>
      <c r="AH119" s="418"/>
      <c r="AI119" s="418"/>
      <c r="AJ119" s="418"/>
      <c r="AK119" s="422"/>
      <c r="AL119" s="428"/>
      <c r="AM119" s="428"/>
      <c r="AN119" s="418"/>
      <c r="AO119" s="418"/>
      <c r="AP119" s="418"/>
      <c r="AQ119" s="418"/>
      <c r="AR119" s="428"/>
      <c r="AS119" s="429"/>
      <c r="AT119" s="418"/>
      <c r="AU119" s="418"/>
      <c r="AV119" s="430"/>
      <c r="AW119" s="418"/>
      <c r="AX119" s="418"/>
      <c r="AY119" s="418"/>
      <c r="AZ119" s="418"/>
      <c r="BA119" s="418"/>
      <c r="BB119" s="429"/>
      <c r="BC119" s="418"/>
    </row>
    <row r="120" spans="2:55">
      <c r="B120" s="418"/>
      <c r="C120" s="422"/>
      <c r="D120" s="417"/>
      <c r="E120" s="417"/>
      <c r="F120" s="418"/>
      <c r="G120" s="418"/>
      <c r="H120" s="418"/>
      <c r="I120" s="418"/>
      <c r="J120" s="428"/>
      <c r="K120" s="429"/>
      <c r="L120" s="418"/>
      <c r="M120" s="418"/>
      <c r="N120" s="430"/>
      <c r="O120" s="418"/>
      <c r="P120" s="418"/>
      <c r="Q120" s="418"/>
      <c r="R120" s="418"/>
      <c r="S120" s="418"/>
      <c r="T120" s="429"/>
      <c r="U120" s="418"/>
      <c r="AC120" s="418"/>
      <c r="AD120" s="418"/>
      <c r="AE120" s="418"/>
      <c r="AH120" s="418"/>
      <c r="AI120" s="418"/>
      <c r="AJ120" s="418"/>
      <c r="AK120" s="422"/>
      <c r="AL120" s="428"/>
      <c r="AM120" s="428"/>
      <c r="AN120" s="418"/>
      <c r="AO120" s="418"/>
      <c r="AP120" s="418"/>
      <c r="AQ120" s="418"/>
      <c r="AR120" s="428"/>
      <c r="AS120" s="429"/>
      <c r="AT120" s="418"/>
      <c r="AU120" s="418"/>
      <c r="AV120" s="430"/>
      <c r="AW120" s="418"/>
      <c r="AX120" s="418"/>
      <c r="AY120" s="418"/>
      <c r="AZ120" s="418"/>
      <c r="BA120" s="418"/>
      <c r="BB120" s="429"/>
      <c r="BC120" s="418"/>
    </row>
    <row r="121" spans="2:55">
      <c r="B121" s="418"/>
      <c r="C121" s="422"/>
      <c r="D121" s="417"/>
      <c r="E121" s="417"/>
      <c r="F121" s="418"/>
      <c r="G121" s="418"/>
      <c r="H121" s="418"/>
      <c r="I121" s="418"/>
      <c r="J121" s="428"/>
      <c r="K121" s="429"/>
      <c r="L121" s="418"/>
      <c r="M121" s="418"/>
      <c r="N121" s="430"/>
      <c r="O121" s="418"/>
      <c r="P121" s="418"/>
      <c r="Q121" s="418"/>
      <c r="R121" s="418"/>
      <c r="S121" s="418"/>
      <c r="T121" s="429"/>
      <c r="U121" s="418"/>
      <c r="AC121" s="418"/>
      <c r="AD121" s="418"/>
      <c r="AE121" s="418"/>
      <c r="AH121" s="418"/>
      <c r="AI121" s="418"/>
      <c r="AJ121" s="418"/>
      <c r="AK121" s="422"/>
      <c r="AL121" s="428"/>
      <c r="AM121" s="428"/>
      <c r="AN121" s="418"/>
      <c r="AO121" s="418"/>
      <c r="AP121" s="418"/>
      <c r="AQ121" s="418"/>
      <c r="AR121" s="428"/>
      <c r="AS121" s="429"/>
      <c r="AT121" s="418"/>
      <c r="AU121" s="418"/>
      <c r="AV121" s="430"/>
      <c r="AW121" s="418"/>
      <c r="AX121" s="418"/>
      <c r="AY121" s="418"/>
      <c r="AZ121" s="418"/>
      <c r="BA121" s="418"/>
      <c r="BB121" s="429"/>
      <c r="BC121" s="418"/>
    </row>
    <row r="122" spans="2:55">
      <c r="B122" s="418"/>
      <c r="C122" s="422"/>
      <c r="D122" s="417"/>
      <c r="E122" s="417"/>
      <c r="F122" s="418"/>
      <c r="G122" s="418"/>
      <c r="H122" s="418"/>
      <c r="I122" s="418"/>
      <c r="J122" s="428"/>
      <c r="K122" s="429"/>
      <c r="L122" s="418"/>
      <c r="M122" s="418"/>
      <c r="N122" s="430"/>
      <c r="O122" s="418"/>
      <c r="P122" s="418"/>
      <c r="Q122" s="418"/>
      <c r="R122" s="418"/>
      <c r="S122" s="418"/>
      <c r="T122" s="429"/>
      <c r="U122" s="418"/>
      <c r="AC122" s="418"/>
      <c r="AD122" s="418"/>
      <c r="AE122" s="418"/>
      <c r="AH122" s="418"/>
      <c r="AI122" s="418"/>
      <c r="AJ122" s="418"/>
      <c r="AK122" s="422"/>
      <c r="AL122" s="428"/>
      <c r="AM122" s="428"/>
      <c r="AN122" s="418"/>
      <c r="AO122" s="418"/>
      <c r="AP122" s="418"/>
      <c r="AQ122" s="418"/>
      <c r="AR122" s="428"/>
      <c r="AS122" s="429"/>
      <c r="AT122" s="418"/>
      <c r="AU122" s="418"/>
      <c r="AV122" s="430"/>
      <c r="AW122" s="418"/>
      <c r="AX122" s="418"/>
      <c r="AY122" s="418"/>
      <c r="AZ122" s="418"/>
      <c r="BA122" s="418"/>
      <c r="BB122" s="429"/>
      <c r="BC122" s="418"/>
    </row>
    <row r="123" spans="2:55">
      <c r="B123" s="418"/>
      <c r="C123" s="422"/>
      <c r="D123" s="417"/>
      <c r="E123" s="417"/>
      <c r="F123" s="418"/>
      <c r="G123" s="418"/>
      <c r="H123" s="418"/>
      <c r="I123" s="418"/>
      <c r="J123" s="428"/>
      <c r="K123" s="429"/>
      <c r="L123" s="418"/>
      <c r="M123" s="418"/>
      <c r="N123" s="430"/>
      <c r="O123" s="418"/>
      <c r="P123" s="418"/>
      <c r="Q123" s="418"/>
      <c r="R123" s="418"/>
      <c r="S123" s="418"/>
      <c r="T123" s="429"/>
      <c r="U123" s="418"/>
      <c r="AC123" s="418"/>
      <c r="AD123" s="418"/>
      <c r="AE123" s="418"/>
      <c r="AH123" s="418"/>
      <c r="AI123" s="418"/>
      <c r="AJ123" s="418"/>
      <c r="AK123" s="422"/>
      <c r="AL123" s="428"/>
      <c r="AM123" s="428"/>
      <c r="AN123" s="418"/>
      <c r="AO123" s="418"/>
      <c r="AP123" s="418"/>
      <c r="AQ123" s="418"/>
      <c r="AR123" s="428"/>
      <c r="AS123" s="429"/>
      <c r="AT123" s="418"/>
      <c r="AU123" s="418"/>
      <c r="AV123" s="430"/>
      <c r="AW123" s="418"/>
      <c r="AX123" s="418"/>
      <c r="AY123" s="418"/>
      <c r="AZ123" s="418"/>
      <c r="BA123" s="418"/>
      <c r="BB123" s="429"/>
      <c r="BC123" s="418"/>
    </row>
    <row r="124" spans="2:55">
      <c r="B124" s="418"/>
      <c r="C124" s="422"/>
      <c r="D124" s="417"/>
      <c r="E124" s="417"/>
      <c r="F124" s="418"/>
      <c r="G124" s="418"/>
      <c r="H124" s="418"/>
      <c r="I124" s="418"/>
      <c r="J124" s="428"/>
      <c r="K124" s="429"/>
      <c r="L124" s="418"/>
      <c r="M124" s="418"/>
      <c r="N124" s="430"/>
      <c r="O124" s="418"/>
      <c r="P124" s="418"/>
      <c r="Q124" s="418"/>
      <c r="R124" s="418"/>
      <c r="S124" s="418"/>
      <c r="T124" s="429"/>
      <c r="U124" s="418"/>
      <c r="AC124" s="418"/>
      <c r="AD124" s="418"/>
      <c r="AE124" s="418"/>
      <c r="AH124" s="418"/>
      <c r="AI124" s="418"/>
      <c r="AJ124" s="418"/>
      <c r="AK124" s="422"/>
      <c r="AL124" s="428"/>
      <c r="AM124" s="428"/>
      <c r="AN124" s="418"/>
      <c r="AO124" s="418"/>
      <c r="AP124" s="418"/>
      <c r="AQ124" s="418"/>
      <c r="AR124" s="428"/>
      <c r="AS124" s="429"/>
      <c r="AT124" s="418"/>
      <c r="AU124" s="418"/>
      <c r="AV124" s="430"/>
      <c r="AW124" s="418"/>
      <c r="AX124" s="418"/>
      <c r="AY124" s="418"/>
      <c r="AZ124" s="418"/>
      <c r="BA124" s="418"/>
      <c r="BB124" s="429"/>
      <c r="BC124" s="418"/>
    </row>
    <row r="125" spans="2:55">
      <c r="B125" s="418"/>
      <c r="C125" s="422"/>
      <c r="D125" s="417"/>
      <c r="E125" s="417"/>
      <c r="F125" s="418"/>
      <c r="G125" s="418"/>
      <c r="H125" s="418"/>
      <c r="I125" s="418"/>
      <c r="J125" s="428"/>
      <c r="K125" s="429"/>
      <c r="L125" s="418"/>
      <c r="M125" s="418"/>
      <c r="N125" s="430"/>
      <c r="O125" s="418"/>
      <c r="P125" s="418"/>
      <c r="Q125" s="418"/>
      <c r="R125" s="418"/>
      <c r="S125" s="418"/>
      <c r="T125" s="429"/>
      <c r="U125" s="418"/>
      <c r="AC125" s="418"/>
      <c r="AD125" s="418"/>
      <c r="AE125" s="418"/>
      <c r="AH125" s="418"/>
      <c r="AI125" s="418"/>
      <c r="AJ125" s="418"/>
      <c r="AK125" s="422"/>
      <c r="AL125" s="428"/>
      <c r="AM125" s="428"/>
      <c r="AN125" s="418"/>
      <c r="AO125" s="418"/>
      <c r="AP125" s="418"/>
      <c r="AQ125" s="418"/>
      <c r="AR125" s="428"/>
      <c r="AS125" s="429"/>
      <c r="AT125" s="418"/>
      <c r="AU125" s="418"/>
      <c r="AV125" s="430"/>
      <c r="AW125" s="418"/>
      <c r="AX125" s="418"/>
      <c r="AY125" s="418"/>
      <c r="AZ125" s="418"/>
      <c r="BA125" s="418"/>
      <c r="BB125" s="429"/>
      <c r="BC125" s="418"/>
    </row>
    <row r="126" spans="2:55">
      <c r="B126" s="418"/>
      <c r="C126" s="422"/>
      <c r="D126" s="417"/>
      <c r="E126" s="417"/>
      <c r="F126" s="418"/>
      <c r="G126" s="418"/>
      <c r="H126" s="418"/>
      <c r="I126" s="418"/>
      <c r="J126" s="428"/>
      <c r="K126" s="429"/>
      <c r="L126" s="418"/>
      <c r="M126" s="418"/>
      <c r="N126" s="430"/>
      <c r="O126" s="418"/>
      <c r="P126" s="418"/>
      <c r="Q126" s="418"/>
      <c r="R126" s="418"/>
      <c r="S126" s="418"/>
      <c r="T126" s="429"/>
      <c r="U126" s="418"/>
      <c r="AC126" s="418"/>
      <c r="AD126" s="418"/>
      <c r="AE126" s="418"/>
      <c r="AH126" s="418"/>
      <c r="AI126" s="418"/>
      <c r="AJ126" s="418"/>
      <c r="AK126" s="422"/>
      <c r="AL126" s="428"/>
      <c r="AM126" s="428"/>
      <c r="AN126" s="418"/>
      <c r="AO126" s="418"/>
      <c r="AP126" s="418"/>
      <c r="AQ126" s="418"/>
      <c r="AR126" s="428"/>
      <c r="AS126" s="429"/>
      <c r="AT126" s="418"/>
      <c r="AU126" s="418"/>
      <c r="AV126" s="430"/>
      <c r="AW126" s="418"/>
      <c r="AX126" s="418"/>
      <c r="AY126" s="418"/>
      <c r="AZ126" s="418"/>
      <c r="BA126" s="418"/>
      <c r="BB126" s="429"/>
      <c r="BC126" s="418"/>
    </row>
    <row r="127" spans="2:55">
      <c r="B127" s="418"/>
      <c r="C127" s="422"/>
      <c r="D127" s="417"/>
      <c r="E127" s="417"/>
      <c r="F127" s="418"/>
      <c r="G127" s="418"/>
      <c r="H127" s="418"/>
      <c r="I127" s="418"/>
      <c r="J127" s="428"/>
      <c r="K127" s="429"/>
      <c r="L127" s="418"/>
      <c r="M127" s="418"/>
      <c r="N127" s="430"/>
      <c r="O127" s="418"/>
      <c r="P127" s="418"/>
      <c r="Q127" s="418"/>
      <c r="R127" s="418"/>
      <c r="S127" s="418"/>
      <c r="T127" s="429"/>
      <c r="U127" s="418"/>
      <c r="AC127" s="418"/>
      <c r="AD127" s="418"/>
      <c r="AE127" s="418"/>
      <c r="AH127" s="418"/>
      <c r="AI127" s="418"/>
      <c r="AJ127" s="418"/>
      <c r="AK127" s="422"/>
      <c r="AL127" s="428"/>
      <c r="AM127" s="428"/>
      <c r="AN127" s="418"/>
      <c r="AO127" s="418"/>
      <c r="AP127" s="418"/>
      <c r="AQ127" s="418"/>
      <c r="AR127" s="428"/>
      <c r="AS127" s="429"/>
      <c r="AT127" s="418"/>
      <c r="AU127" s="418"/>
      <c r="AV127" s="430"/>
      <c r="AW127" s="418"/>
      <c r="AX127" s="418"/>
      <c r="AY127" s="418"/>
      <c r="AZ127" s="418"/>
      <c r="BA127" s="418"/>
      <c r="BB127" s="429"/>
      <c r="BC127" s="418"/>
    </row>
    <row r="128" spans="2:55">
      <c r="B128" s="418"/>
      <c r="C128" s="422"/>
      <c r="D128" s="417"/>
      <c r="E128" s="417"/>
      <c r="F128" s="418"/>
      <c r="G128" s="418"/>
      <c r="H128" s="418"/>
      <c r="I128" s="418"/>
      <c r="J128" s="428"/>
      <c r="K128" s="429"/>
      <c r="L128" s="418"/>
      <c r="M128" s="418"/>
      <c r="N128" s="430"/>
      <c r="O128" s="418"/>
      <c r="P128" s="418"/>
      <c r="Q128" s="418"/>
      <c r="R128" s="418"/>
      <c r="S128" s="418"/>
      <c r="T128" s="429"/>
      <c r="U128" s="418"/>
      <c r="AC128" s="418"/>
      <c r="AD128" s="418"/>
      <c r="AE128" s="418"/>
      <c r="AF128" s="422"/>
      <c r="AH128" s="418"/>
      <c r="AI128" s="418"/>
      <c r="AJ128" s="418"/>
      <c r="AK128" s="422"/>
      <c r="AL128" s="428"/>
      <c r="AM128" s="428"/>
      <c r="AN128" s="418"/>
      <c r="AO128" s="418"/>
      <c r="AP128" s="418"/>
      <c r="AQ128" s="418"/>
      <c r="AR128" s="428"/>
      <c r="AS128" s="429"/>
      <c r="AT128" s="418"/>
      <c r="AU128" s="418"/>
      <c r="AV128" s="430"/>
      <c r="AW128" s="418"/>
      <c r="AX128" s="418"/>
      <c r="AY128" s="418"/>
      <c r="AZ128" s="418"/>
      <c r="BA128" s="418"/>
      <c r="BB128" s="429"/>
      <c r="BC128" s="418"/>
    </row>
    <row r="129" spans="8:50" ht="13.2" hidden="1" customHeight="1">
      <c r="H129" s="434">
        <f>SUM(H16:H108)</f>
        <v>0</v>
      </c>
      <c r="I129" s="434"/>
      <c r="J129" s="435"/>
      <c r="K129" s="436"/>
      <c r="L129" s="434"/>
      <c r="M129" s="434">
        <f>SUM(M16:M108)</f>
        <v>0</v>
      </c>
      <c r="P129" s="434">
        <f>SUM(P16:P108)</f>
        <v>0</v>
      </c>
      <c r="AP129" s="434">
        <f>SUM(AP16:AP108)</f>
        <v>113856</v>
      </c>
      <c r="AQ129" s="434"/>
      <c r="AR129" s="435"/>
      <c r="AS129" s="436"/>
      <c r="AT129" s="434"/>
      <c r="AU129" s="434">
        <f>SUM(AU16:AU108)</f>
        <v>137180</v>
      </c>
      <c r="AX129" s="434">
        <f>SUM(AX16:AX108)</f>
        <v>6768</v>
      </c>
    </row>
    <row r="130" spans="8:50" ht="13.2" hidden="1" customHeight="1">
      <c r="H130" s="434" t="e">
        <f>SUMIF(#REF!,1/2,H16:H108)</f>
        <v>#REF!</v>
      </c>
      <c r="I130" s="434"/>
      <c r="J130" s="435"/>
      <c r="K130" s="436"/>
      <c r="L130" s="434"/>
      <c r="M130" s="434" t="e">
        <f>SUMIF(#REF!,1/3,M16:M108)</f>
        <v>#REF!</v>
      </c>
      <c r="N130" s="437" t="e">
        <f>H130+M130</f>
        <v>#REF!</v>
      </c>
      <c r="AP130" s="434" t="e">
        <f>SUMIF(#REF!,1/2,AP16:AP108)</f>
        <v>#REF!</v>
      </c>
      <c r="AQ130" s="434"/>
      <c r="AR130" s="435"/>
      <c r="AS130" s="436"/>
      <c r="AT130" s="434"/>
      <c r="AU130" s="434" t="e">
        <f>SUMIF(#REF!,1/3,AU16:AU108)</f>
        <v>#REF!</v>
      </c>
      <c r="AV130" s="437" t="e">
        <f>AP130+AU130</f>
        <v>#REF!</v>
      </c>
    </row>
  </sheetData>
  <sheetProtection password="DE78" sheet="1" objects="1" scenarios="1" selectLockedCells="1"/>
  <mergeCells count="98">
    <mergeCell ref="R1:S1"/>
    <mergeCell ref="Q2:T2"/>
    <mergeCell ref="Q3:T3"/>
    <mergeCell ref="AS13:AS15"/>
    <mergeCell ref="AO13:AO15"/>
    <mergeCell ref="AP13:AP15"/>
    <mergeCell ref="AQ13:AQ15"/>
    <mergeCell ref="AN14:AN15"/>
    <mergeCell ref="N13:N15"/>
    <mergeCell ref="O14:O15"/>
    <mergeCell ref="P14:P15"/>
    <mergeCell ref="Q13:Q15"/>
    <mergeCell ref="E11:T11"/>
    <mergeCell ref="E12:N12"/>
    <mergeCell ref="O12:T12"/>
    <mergeCell ref="I13:I15"/>
    <mergeCell ref="J13:J15"/>
    <mergeCell ref="K13:K15"/>
    <mergeCell ref="L13:L15"/>
    <mergeCell ref="M13:M15"/>
    <mergeCell ref="T13:T15"/>
    <mergeCell ref="C11:C15"/>
    <mergeCell ref="C75:C79"/>
    <mergeCell ref="D11:D15"/>
    <mergeCell ref="D75:D79"/>
    <mergeCell ref="E14:E15"/>
    <mergeCell ref="E78:E79"/>
    <mergeCell ref="E76:N76"/>
    <mergeCell ref="E77:F77"/>
    <mergeCell ref="I77:I79"/>
    <mergeCell ref="J77:J79"/>
    <mergeCell ref="K77:K79"/>
    <mergeCell ref="L77:L79"/>
    <mergeCell ref="M77:M79"/>
    <mergeCell ref="N77:N79"/>
    <mergeCell ref="E13:F13"/>
    <mergeCell ref="E75:T75"/>
    <mergeCell ref="F78:F79"/>
    <mergeCell ref="G13:G15"/>
    <mergeCell ref="G77:G79"/>
    <mergeCell ref="H13:H15"/>
    <mergeCell ref="H77:H79"/>
    <mergeCell ref="F14:F15"/>
    <mergeCell ref="T77:T79"/>
    <mergeCell ref="AY13:AY15"/>
    <mergeCell ref="AR13:AR15"/>
    <mergeCell ref="Q77:Q79"/>
    <mergeCell ref="R13:R15"/>
    <mergeCell ref="R77:R79"/>
    <mergeCell ref="S13:S15"/>
    <mergeCell ref="S77:S79"/>
    <mergeCell ref="O76:T76"/>
    <mergeCell ref="O77:P77"/>
    <mergeCell ref="O78:O79"/>
    <mergeCell ref="P78:P79"/>
    <mergeCell ref="O13:P13"/>
    <mergeCell ref="AV13:AV15"/>
    <mergeCell ref="AW14:AW15"/>
    <mergeCell ref="AX14:AX15"/>
    <mergeCell ref="AZ1:BA1"/>
    <mergeCell ref="AY2:BB2"/>
    <mergeCell ref="AY3:BB3"/>
    <mergeCell ref="AK11:AK15"/>
    <mergeCell ref="AL11:AL15"/>
    <mergeCell ref="AM11:BB11"/>
    <mergeCell ref="AM12:AV12"/>
    <mergeCell ref="AW12:BB12"/>
    <mergeCell ref="AM13:AN13"/>
    <mergeCell ref="AT13:AT15"/>
    <mergeCell ref="AU13:AU15"/>
    <mergeCell ref="AW13:AX13"/>
    <mergeCell ref="AZ13:AZ15"/>
    <mergeCell ref="BA13:BA15"/>
    <mergeCell ref="BB13:BB15"/>
    <mergeCell ref="AM14:AM15"/>
    <mergeCell ref="AK75:AK79"/>
    <mergeCell ref="AL75:AL79"/>
    <mergeCell ref="AM75:BB75"/>
    <mergeCell ref="AM76:AV76"/>
    <mergeCell ref="AW76:BB76"/>
    <mergeCell ref="AM77:AN77"/>
    <mergeCell ref="AO77:AO79"/>
    <mergeCell ref="AP77:AP79"/>
    <mergeCell ref="AQ77:AQ79"/>
    <mergeCell ref="AR77:AR79"/>
    <mergeCell ref="AS77:AS79"/>
    <mergeCell ref="AT77:AT79"/>
    <mergeCell ref="AU77:AU79"/>
    <mergeCell ref="AV77:AV79"/>
    <mergeCell ref="AW77:AX77"/>
    <mergeCell ref="AY77:AY79"/>
    <mergeCell ref="AZ77:AZ79"/>
    <mergeCell ref="BA77:BA79"/>
    <mergeCell ref="BB77:BB79"/>
    <mergeCell ref="AM78:AM79"/>
    <mergeCell ref="AN78:AN79"/>
    <mergeCell ref="AW78:AW79"/>
    <mergeCell ref="AX78:AX79"/>
  </mergeCells>
  <phoneticPr fontId="91"/>
  <dataValidations count="3">
    <dataValidation allowBlank="1" showInputMessage="1" showErrorMessage="1" error="リストから選択してください" sqref="O21 N17:O20 N22:O66 E80:T109 P17:T66 E17:M66 AW17:BB66 AV17:AV20 AV22:AV66 AM80:BB109 AM17:AU66"/>
    <dataValidation allowBlank="1" showInputMessage="1" showErrorMessage="1" sqref="E67:T67 D72 D17:D67 D80:D109 AL67:BB67 AL72 AL17:AL66 AL80:AL109"/>
    <dataValidation type="whole" operator="equal" allowBlank="1" showInputMessage="1" showErrorMessage="1" error="1　を入力してください" prompt="導入設備に　1　を入力" sqref="E72:F72 G70:T72 AM72:AN72 AO70:BB72">
      <formula1>1</formula1>
    </dataValidation>
  </dataValidations>
  <printOptions horizontalCentered="1"/>
  <pageMargins left="0.70866141732283505" right="0.70866141732283505" top="0.74803149606299202" bottom="0.74803149606299202" header="0.31496062992126" footer="0.31496062992126"/>
  <pageSetup paperSize="9" scale="53" fitToHeight="0" orientation="portrait" r:id="rId1"/>
  <rowBreaks count="1" manualBreakCount="1">
    <brk id="69" max="16383" man="1"/>
  </rowBreaks>
  <colBreaks count="1" manualBreakCount="1">
    <brk id="18" max="69"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BE180"/>
  <sheetViews>
    <sheetView showGridLines="0" view="pageBreakPreview" zoomScale="60" zoomScaleNormal="100" workbookViewId="0">
      <selection activeCell="M20" sqref="M20:O20"/>
    </sheetView>
  </sheetViews>
  <sheetFormatPr defaultColWidth="9" defaultRowHeight="13.2"/>
  <cols>
    <col min="1" max="1" width="1.33203125" style="138" customWidth="1"/>
    <col min="2" max="2" width="1.6640625" style="138" customWidth="1"/>
    <col min="3" max="3" width="5.44140625" style="138" customWidth="1"/>
    <col min="4" max="4" width="1.6640625" style="138" customWidth="1"/>
    <col min="5" max="5" width="9.6640625" style="138" customWidth="1"/>
    <col min="6" max="8" width="9.6640625" style="139" customWidth="1"/>
    <col min="9" max="20" width="9.6640625" style="138" customWidth="1"/>
    <col min="21" max="21" width="9.6640625" style="140" customWidth="1"/>
    <col min="22" max="22" width="15.109375" style="139" customWidth="1"/>
    <col min="23" max="24" width="2" style="138" customWidth="1"/>
    <col min="25" max="25" width="9" style="141" hidden="1" customWidth="1"/>
    <col min="26" max="26" width="3.44140625" style="141" hidden="1" customWidth="1"/>
    <col min="27" max="27" width="8.88671875" style="141" hidden="1" customWidth="1"/>
    <col min="28" max="28" width="9.44140625" style="141" hidden="1" customWidth="1"/>
    <col min="29" max="30" width="6.44140625" style="141" hidden="1" customWidth="1"/>
    <col min="31" max="32" width="9.88671875" style="141" hidden="1" customWidth="1"/>
    <col min="33" max="35" width="0" style="141" hidden="1" customWidth="1"/>
    <col min="36" max="36" width="9" style="141"/>
    <col min="37" max="37" width="5.44140625" style="138" customWidth="1"/>
    <col min="38" max="38" width="1.6640625" style="138" customWidth="1"/>
    <col min="39" max="39" width="9.6640625" style="138" customWidth="1"/>
    <col min="40" max="42" width="9.6640625" style="139" customWidth="1"/>
    <col min="43" max="54" width="9.6640625" style="138" customWidth="1"/>
    <col min="55" max="55" width="9.6640625" style="140" customWidth="1"/>
    <col min="56" max="56" width="15.109375" style="139" customWidth="1"/>
    <col min="57" max="57" width="2" style="138" customWidth="1"/>
    <col min="58" max="16384" width="9" style="141"/>
  </cols>
  <sheetData>
    <row r="1" spans="1:57" ht="15" customHeight="1" thickBot="1">
      <c r="A1" s="142" t="s">
        <v>177</v>
      </c>
      <c r="B1" s="143"/>
      <c r="C1" s="143"/>
      <c r="D1" s="143"/>
      <c r="E1" s="144" t="s">
        <v>205</v>
      </c>
      <c r="G1" s="144" t="s">
        <v>179</v>
      </c>
      <c r="S1" s="193" t="s">
        <v>3</v>
      </c>
      <c r="T1" s="1482">
        <f>'別紙1-1 '!L9</f>
        <v>0</v>
      </c>
      <c r="U1" s="1483"/>
      <c r="V1" s="194"/>
      <c r="Z1" s="141">
        <v>1</v>
      </c>
      <c r="AK1" s="143"/>
      <c r="AL1" s="143"/>
      <c r="AM1" s="144" t="s">
        <v>205</v>
      </c>
      <c r="AO1" s="144" t="s">
        <v>179</v>
      </c>
      <c r="BA1" s="193" t="s">
        <v>3</v>
      </c>
      <c r="BB1" s="1482">
        <f>'[11]別紙1-1 '!AT9</f>
        <v>0</v>
      </c>
      <c r="BC1" s="1483"/>
      <c r="BD1" s="194"/>
    </row>
    <row r="2" spans="1:57" ht="15" customHeight="1">
      <c r="B2" s="143"/>
      <c r="C2" s="143"/>
      <c r="D2" s="143"/>
      <c r="S2" s="1484" t="str">
        <f>'別紙1-1 '!K10</f>
        <v/>
      </c>
      <c r="T2" s="1484"/>
      <c r="U2" s="1484"/>
      <c r="V2" s="195"/>
      <c r="W2" s="196"/>
      <c r="Z2" s="141">
        <v>2</v>
      </c>
      <c r="AK2" s="143"/>
      <c r="AL2" s="143"/>
      <c r="BA2" s="1484">
        <f>'[11]別紙1-1 '!AS10</f>
        <v>0</v>
      </c>
      <c r="BB2" s="1484"/>
      <c r="BC2" s="1484"/>
      <c r="BD2" s="195"/>
      <c r="BE2" s="196"/>
    </row>
    <row r="3" spans="1:57" ht="15" customHeight="1">
      <c r="B3" s="143"/>
      <c r="C3" s="143"/>
      <c r="D3" s="143"/>
      <c r="E3" s="145"/>
      <c r="F3" s="145"/>
      <c r="G3" s="145"/>
      <c r="H3" s="145"/>
      <c r="I3" s="145"/>
      <c r="J3" s="145"/>
      <c r="K3" s="145"/>
      <c r="L3" s="145"/>
      <c r="M3" s="145"/>
      <c r="N3" s="145"/>
      <c r="O3" s="145"/>
      <c r="P3" s="164"/>
      <c r="S3" s="1485">
        <f>'別紙1-2 '!I11</f>
        <v>0</v>
      </c>
      <c r="T3" s="1485"/>
      <c r="U3" s="1485"/>
      <c r="V3" s="197"/>
      <c r="W3" s="198"/>
      <c r="Z3" s="141">
        <v>3</v>
      </c>
      <c r="AK3" s="143"/>
      <c r="AL3" s="143"/>
      <c r="AM3" s="145"/>
      <c r="AN3" s="145"/>
      <c r="AO3" s="145"/>
      <c r="AP3" s="145"/>
      <c r="AQ3" s="145"/>
      <c r="AR3" s="145"/>
      <c r="AS3" s="145"/>
      <c r="AT3" s="145"/>
      <c r="AU3" s="145"/>
      <c r="AV3" s="145"/>
      <c r="AW3" s="145"/>
      <c r="AX3" s="164"/>
      <c r="BA3" s="1485">
        <f>'[11]別紙1-2 '!AQ11</f>
        <v>0</v>
      </c>
      <c r="BB3" s="1485"/>
      <c r="BC3" s="1485"/>
      <c r="BD3" s="197"/>
      <c r="BE3" s="198"/>
    </row>
    <row r="4" spans="1:57" ht="15" customHeight="1">
      <c r="B4" s="143"/>
      <c r="C4" s="143"/>
      <c r="D4" s="143"/>
      <c r="E4" s="145"/>
      <c r="F4" s="145"/>
      <c r="G4" s="145"/>
      <c r="H4" s="145"/>
      <c r="I4" s="145"/>
      <c r="J4" s="145"/>
      <c r="K4" s="145"/>
      <c r="L4" s="145"/>
      <c r="M4" s="145"/>
      <c r="N4" s="145"/>
      <c r="O4" s="145"/>
      <c r="P4" s="164"/>
      <c r="S4" s="197"/>
      <c r="T4" s="197"/>
      <c r="U4" s="199"/>
      <c r="V4" s="197"/>
      <c r="W4" s="200"/>
      <c r="AK4" s="143"/>
      <c r="AL4" s="143"/>
      <c r="AM4" s="145"/>
      <c r="AN4" s="145"/>
      <c r="AO4" s="145"/>
      <c r="AP4" s="145"/>
      <c r="AQ4" s="145"/>
      <c r="AR4" s="145"/>
      <c r="AS4" s="145"/>
      <c r="AT4" s="145"/>
      <c r="AU4" s="145"/>
      <c r="AV4" s="145"/>
      <c r="AW4" s="145"/>
      <c r="AX4" s="164"/>
      <c r="BA4" s="197"/>
      <c r="BB4" s="197"/>
      <c r="BC4" s="199"/>
      <c r="BD4" s="197"/>
      <c r="BE4" s="200"/>
    </row>
    <row r="5" spans="1:57" s="137" customFormat="1" ht="16.5" customHeight="1">
      <c r="A5" s="146"/>
      <c r="B5" s="147"/>
      <c r="C5" s="147"/>
      <c r="D5" s="147"/>
      <c r="E5" s="148"/>
      <c r="F5" s="148"/>
      <c r="G5" s="148"/>
      <c r="H5" s="631" t="s">
        <v>687</v>
      </c>
      <c r="I5" s="165"/>
      <c r="J5" s="148"/>
      <c r="K5" s="148"/>
      <c r="L5" s="148"/>
      <c r="M5" s="148"/>
      <c r="N5" s="633" t="str">
        <f>'別紙1-1 '!J13</f>
        <v>1-1で文書の種類を選んでください</v>
      </c>
      <c r="O5" s="616"/>
      <c r="S5" s="146"/>
      <c r="T5" s="146"/>
      <c r="U5" s="201"/>
      <c r="V5" s="202"/>
      <c r="W5" s="146"/>
      <c r="X5" s="146"/>
      <c r="AK5" s="147"/>
      <c r="AL5" s="147"/>
      <c r="AM5" s="148"/>
      <c r="AN5" s="148"/>
      <c r="AO5" s="148"/>
      <c r="AP5" s="149" t="s">
        <v>51</v>
      </c>
      <c r="AQ5" s="165"/>
      <c r="AR5" s="148"/>
      <c r="AS5" s="148"/>
      <c r="AT5" s="148"/>
      <c r="AU5" s="148"/>
      <c r="AV5" s="629">
        <f>'[11]別紙1-1 '!AR13</f>
        <v>0</v>
      </c>
      <c r="AW5" s="782"/>
      <c r="BA5" s="146"/>
      <c r="BB5" s="146"/>
      <c r="BC5" s="201"/>
      <c r="BD5" s="202"/>
      <c r="BE5" s="146"/>
    </row>
    <row r="6" spans="1:57" ht="8.1" customHeight="1">
      <c r="B6" s="143"/>
      <c r="C6" s="143"/>
      <c r="D6" s="143"/>
      <c r="Z6" s="141">
        <v>4</v>
      </c>
      <c r="AK6" s="143"/>
      <c r="AL6" s="143"/>
    </row>
    <row r="7" spans="1:57" ht="14.4">
      <c r="B7" s="143"/>
      <c r="C7" s="143"/>
      <c r="D7" s="143"/>
      <c r="E7" s="144" t="s">
        <v>728</v>
      </c>
      <c r="Z7" s="141">
        <v>5</v>
      </c>
      <c r="AK7" s="143"/>
      <c r="AL7" s="143"/>
      <c r="AM7" s="144" t="s">
        <v>206</v>
      </c>
    </row>
    <row r="8" spans="1:57">
      <c r="B8" s="143"/>
      <c r="C8" s="143"/>
      <c r="D8" s="143"/>
      <c r="E8" s="143"/>
      <c r="F8" s="150"/>
      <c r="G8" s="150"/>
      <c r="H8" s="150"/>
      <c r="I8" s="143"/>
      <c r="J8" s="143"/>
      <c r="K8" s="143"/>
      <c r="L8" s="143"/>
      <c r="M8" s="143"/>
      <c r="N8" s="143"/>
      <c r="O8" s="143"/>
      <c r="P8" s="143"/>
      <c r="Q8" s="143"/>
      <c r="R8" s="143"/>
      <c r="S8" s="143"/>
      <c r="T8" s="143"/>
      <c r="U8" s="203"/>
      <c r="V8" s="150"/>
      <c r="W8" s="143"/>
      <c r="X8" s="143"/>
      <c r="AK8" s="143"/>
      <c r="AL8" s="143"/>
      <c r="AM8" s="143"/>
      <c r="AN8" s="150"/>
      <c r="AO8" s="150"/>
      <c r="AP8" s="150"/>
      <c r="AQ8" s="143"/>
      <c r="AR8" s="143"/>
      <c r="AS8" s="143"/>
      <c r="AT8" s="143"/>
      <c r="AU8" s="143"/>
      <c r="AV8" s="143"/>
      <c r="AW8" s="143"/>
      <c r="AX8" s="143"/>
      <c r="AY8" s="143"/>
      <c r="AZ8" s="143"/>
      <c r="BA8" s="143"/>
      <c r="BB8" s="143"/>
      <c r="BC8" s="203"/>
      <c r="BD8" s="150"/>
      <c r="BE8" s="143"/>
    </row>
    <row r="9" spans="1:57" ht="19.5" customHeight="1" thickBot="1">
      <c r="B9" s="143"/>
      <c r="C9" s="143"/>
      <c r="D9" s="143"/>
      <c r="E9" s="1449" t="s">
        <v>207</v>
      </c>
      <c r="F9" s="1450"/>
      <c r="G9" s="150"/>
      <c r="H9" s="150"/>
      <c r="I9" s="143"/>
      <c r="J9" s="143"/>
      <c r="K9" s="143"/>
      <c r="L9" s="143"/>
      <c r="M9" s="143"/>
      <c r="N9" s="143"/>
      <c r="O9" s="143"/>
      <c r="P9" s="143"/>
      <c r="Q9" s="143"/>
      <c r="R9" s="143"/>
      <c r="S9" s="143"/>
      <c r="T9" s="143"/>
      <c r="U9" s="203"/>
      <c r="V9" s="150"/>
      <c r="W9" s="143"/>
      <c r="X9" s="143"/>
      <c r="AK9" s="143"/>
      <c r="AL9" s="143"/>
      <c r="AM9" s="1449" t="s">
        <v>207</v>
      </c>
      <c r="AN9" s="1450"/>
      <c r="AO9" s="150"/>
      <c r="AP9" s="150"/>
      <c r="AQ9" s="143"/>
      <c r="AR9" s="143"/>
      <c r="AS9" s="143"/>
      <c r="AT9" s="143"/>
      <c r="AU9" s="143"/>
      <c r="AV9" s="143"/>
      <c r="AW9" s="143"/>
      <c r="AX9" s="143"/>
      <c r="AY9" s="143"/>
      <c r="AZ9" s="143"/>
      <c r="BA9" s="143"/>
      <c r="BB9" s="143"/>
      <c r="BC9" s="203"/>
      <c r="BD9" s="150"/>
      <c r="BE9" s="143"/>
    </row>
    <row r="10" spans="1:57" ht="15" customHeight="1">
      <c r="B10" s="143"/>
      <c r="C10" s="143"/>
      <c r="D10" s="143"/>
      <c r="H10" s="1486" t="s">
        <v>208</v>
      </c>
      <c r="I10" s="1528" t="s">
        <v>209</v>
      </c>
      <c r="J10" s="1489" t="s">
        <v>210</v>
      </c>
      <c r="K10" s="1492" t="s">
        <v>211</v>
      </c>
      <c r="L10" s="1492"/>
      <c r="M10" s="1492"/>
      <c r="N10" s="1492"/>
      <c r="O10" s="166" t="s">
        <v>212</v>
      </c>
      <c r="P10" s="1493" t="s">
        <v>213</v>
      </c>
      <c r="Q10" s="1494"/>
      <c r="R10" s="1495"/>
      <c r="S10" s="1496"/>
      <c r="T10" s="1497"/>
      <c r="U10" s="1497"/>
      <c r="V10" s="204"/>
      <c r="X10" s="143"/>
      <c r="Z10" s="141">
        <v>7</v>
      </c>
      <c r="AA10" s="230"/>
      <c r="AB10" s="230"/>
      <c r="AC10" s="230"/>
      <c r="AD10" s="230"/>
      <c r="AE10" s="230"/>
      <c r="AF10" s="230"/>
      <c r="AK10" s="143"/>
      <c r="AL10" s="143"/>
      <c r="AP10" s="1486" t="s">
        <v>208</v>
      </c>
      <c r="AQ10" s="1528" t="s">
        <v>209</v>
      </c>
      <c r="AR10" s="1489" t="s">
        <v>210</v>
      </c>
      <c r="AS10" s="1492" t="s">
        <v>211</v>
      </c>
      <c r="AT10" s="1492"/>
      <c r="AU10" s="1492"/>
      <c r="AV10" s="1492"/>
      <c r="AW10" s="741" t="s">
        <v>212</v>
      </c>
      <c r="AX10" s="1493" t="s">
        <v>213</v>
      </c>
      <c r="AY10" s="1494"/>
      <c r="AZ10" s="1495"/>
      <c r="BA10" s="1496"/>
      <c r="BB10" s="1497"/>
      <c r="BC10" s="1497"/>
      <c r="BD10" s="744"/>
    </row>
    <row r="11" spans="1:57" ht="21.9" customHeight="1">
      <c r="B11" s="143"/>
      <c r="C11" s="143"/>
      <c r="D11" s="143"/>
      <c r="H11" s="1487"/>
      <c r="I11" s="1529"/>
      <c r="J11" s="1490"/>
      <c r="K11" s="1498" t="s">
        <v>214</v>
      </c>
      <c r="L11" s="1444" t="s">
        <v>215</v>
      </c>
      <c r="M11" s="1444" t="s">
        <v>216</v>
      </c>
      <c r="N11" s="1539" t="s">
        <v>217</v>
      </c>
      <c r="O11" s="1536" t="s">
        <v>218</v>
      </c>
      <c r="P11" s="1537" t="s">
        <v>219</v>
      </c>
      <c r="Q11" s="1501" t="s">
        <v>220</v>
      </c>
      <c r="R11" s="1532" t="s">
        <v>221</v>
      </c>
      <c r="S11" s="1534"/>
      <c r="T11" s="1535"/>
      <c r="U11" s="1502"/>
      <c r="V11" s="205"/>
      <c r="X11" s="143"/>
      <c r="Z11" s="141">
        <v>8</v>
      </c>
      <c r="AA11" s="231"/>
      <c r="AB11" s="231"/>
      <c r="AC11" s="231"/>
      <c r="AD11" s="231"/>
      <c r="AE11" s="231"/>
      <c r="AF11" s="231"/>
      <c r="AK11" s="143"/>
      <c r="AL11" s="143"/>
      <c r="AP11" s="1487"/>
      <c r="AQ11" s="1529"/>
      <c r="AR11" s="1490"/>
      <c r="AS11" s="1498" t="s">
        <v>214</v>
      </c>
      <c r="AT11" s="1444" t="s">
        <v>215</v>
      </c>
      <c r="AU11" s="1444" t="s">
        <v>216</v>
      </c>
      <c r="AV11" s="1539" t="s">
        <v>217</v>
      </c>
      <c r="AW11" s="1536" t="s">
        <v>218</v>
      </c>
      <c r="AX11" s="1537" t="s">
        <v>219</v>
      </c>
      <c r="AY11" s="1501" t="s">
        <v>220</v>
      </c>
      <c r="AZ11" s="1532" t="s">
        <v>221</v>
      </c>
      <c r="BA11" s="1534"/>
      <c r="BB11" s="1535"/>
      <c r="BC11" s="1502"/>
      <c r="BD11" s="745"/>
    </row>
    <row r="12" spans="1:57" ht="21.9" customHeight="1">
      <c r="B12" s="143"/>
      <c r="C12" s="143"/>
      <c r="D12" s="143"/>
      <c r="H12" s="1487"/>
      <c r="I12" s="1529"/>
      <c r="J12" s="1490"/>
      <c r="K12" s="1499"/>
      <c r="L12" s="1445"/>
      <c r="M12" s="1445"/>
      <c r="N12" s="1540"/>
      <c r="O12" s="1529"/>
      <c r="P12" s="1537"/>
      <c r="Q12" s="1501"/>
      <c r="R12" s="1532"/>
      <c r="S12" s="1534"/>
      <c r="T12" s="1535"/>
      <c r="U12" s="1502"/>
      <c r="V12" s="205"/>
      <c r="X12" s="143"/>
      <c r="Z12" s="141">
        <v>9</v>
      </c>
      <c r="AA12" s="231"/>
      <c r="AB12" s="230"/>
      <c r="AC12" s="230"/>
      <c r="AD12" s="232"/>
      <c r="AE12" s="231"/>
      <c r="AF12" s="231"/>
      <c r="AK12" s="143"/>
      <c r="AL12" s="143"/>
      <c r="AP12" s="1487"/>
      <c r="AQ12" s="1529"/>
      <c r="AR12" s="1490"/>
      <c r="AS12" s="1499"/>
      <c r="AT12" s="1445"/>
      <c r="AU12" s="1445"/>
      <c r="AV12" s="1540"/>
      <c r="AW12" s="1529"/>
      <c r="AX12" s="1537"/>
      <c r="AY12" s="1501"/>
      <c r="AZ12" s="1532"/>
      <c r="BA12" s="1534"/>
      <c r="BB12" s="1535"/>
      <c r="BC12" s="1502"/>
      <c r="BD12" s="745"/>
    </row>
    <row r="13" spans="1:57" ht="21.9" customHeight="1">
      <c r="B13" s="143"/>
      <c r="C13" s="143"/>
      <c r="D13" s="143"/>
      <c r="H13" s="1487"/>
      <c r="I13" s="1529"/>
      <c r="J13" s="1490"/>
      <c r="K13" s="1500"/>
      <c r="L13" s="1501"/>
      <c r="M13" s="1499"/>
      <c r="N13" s="1540"/>
      <c r="O13" s="1529"/>
      <c r="P13" s="1537"/>
      <c r="Q13" s="1501"/>
      <c r="R13" s="1532"/>
      <c r="S13" s="1534"/>
      <c r="T13" s="1535"/>
      <c r="U13" s="1502"/>
      <c r="V13" s="205"/>
      <c r="X13" s="143"/>
      <c r="Z13" s="141">
        <v>10</v>
      </c>
      <c r="AA13" s="230"/>
      <c r="AB13" s="176"/>
      <c r="AC13" s="176"/>
      <c r="AD13" s="176"/>
      <c r="AE13" s="232"/>
      <c r="AF13" s="232"/>
      <c r="AK13" s="143"/>
      <c r="AL13" s="143"/>
      <c r="AP13" s="1487"/>
      <c r="AQ13" s="1529"/>
      <c r="AR13" s="1490"/>
      <c r="AS13" s="1500"/>
      <c r="AT13" s="1501"/>
      <c r="AU13" s="1499"/>
      <c r="AV13" s="1540"/>
      <c r="AW13" s="1529"/>
      <c r="AX13" s="1537"/>
      <c r="AY13" s="1501"/>
      <c r="AZ13" s="1532"/>
      <c r="BA13" s="1534"/>
      <c r="BB13" s="1535"/>
      <c r="BC13" s="1502"/>
      <c r="BD13" s="745"/>
    </row>
    <row r="14" spans="1:57" ht="54" customHeight="1" thickBot="1">
      <c r="B14" s="143"/>
      <c r="C14" s="143"/>
      <c r="D14" s="143"/>
      <c r="H14" s="1487"/>
      <c r="I14" s="1530"/>
      <c r="J14" s="1491"/>
      <c r="K14" s="1499"/>
      <c r="L14" s="1445"/>
      <c r="M14" s="1445"/>
      <c r="N14" s="1541"/>
      <c r="O14" s="1529"/>
      <c r="P14" s="1538"/>
      <c r="Q14" s="1531"/>
      <c r="R14" s="1533"/>
      <c r="S14" s="1534"/>
      <c r="T14" s="1535"/>
      <c r="U14" s="1502"/>
      <c r="V14" s="205"/>
      <c r="X14" s="143"/>
      <c r="Z14" s="141">
        <v>11</v>
      </c>
      <c r="AA14" s="176"/>
      <c r="AB14" s="230"/>
      <c r="AC14" s="230"/>
      <c r="AD14" s="232"/>
      <c r="AE14" s="176"/>
      <c r="AF14" s="176"/>
      <c r="AK14" s="143"/>
      <c r="AL14" s="143"/>
      <c r="AP14" s="1487"/>
      <c r="AQ14" s="1530"/>
      <c r="AR14" s="1491"/>
      <c r="AS14" s="1499"/>
      <c r="AT14" s="1445"/>
      <c r="AU14" s="1445"/>
      <c r="AV14" s="1541"/>
      <c r="AW14" s="1529"/>
      <c r="AX14" s="1538"/>
      <c r="AY14" s="1531"/>
      <c r="AZ14" s="1533"/>
      <c r="BA14" s="1534"/>
      <c r="BB14" s="1535"/>
      <c r="BC14" s="1502"/>
      <c r="BD14" s="745"/>
    </row>
    <row r="15" spans="1:57" ht="57" customHeight="1" thickBot="1">
      <c r="A15" s="141"/>
      <c r="B15" s="143"/>
      <c r="C15" s="143"/>
      <c r="D15" s="143"/>
      <c r="H15" s="1488"/>
      <c r="I15" s="167" t="str">
        <f>IF(AND(SUM(J38:J67)=0,SUM(J95:J144)=0),"",ROUNDDOWN(AVERAGE(J38:J67,J95:J144),2))</f>
        <v/>
      </c>
      <c r="J15" s="168" t="str">
        <f>IF(AND(SUM(K38:K67)=0,SUM(K95:K144)=0),"",AVERAGE(K38:K67,K95:K144))</f>
        <v/>
      </c>
      <c r="K15" s="169" t="str">
        <f>IF(AND(SUM(M38:M67)=0,SUM(M95:M144)=0),"",ROUNDUP(AVERAGE(M38:M67,M95:M144),2))</f>
        <v/>
      </c>
      <c r="L15" s="170">
        <f>IF(O37=0,0,O37)+M27</f>
        <v>0</v>
      </c>
      <c r="M15" s="170">
        <f>IF(P37=0,0,P37)+M28</f>
        <v>0</v>
      </c>
      <c r="N15" s="171">
        <f>$L$15-$M$15</f>
        <v>0</v>
      </c>
      <c r="O15" s="172">
        <f>IF(T37=0,0,T37)+P27</f>
        <v>0</v>
      </c>
      <c r="P15" s="173" t="str">
        <f>IF(O15=0,"",ROUNDDOWN((O15-L15)/O15*100,0))</f>
        <v/>
      </c>
      <c r="Q15" s="206" t="str">
        <f>IF(O15=0,"",ROUNDDOWN((O15-M15)/O15*100,0))</f>
        <v/>
      </c>
      <c r="R15" s="207" t="str">
        <f>IF(OR(P15="",Q15=""),"",Q15-P15)</f>
        <v/>
      </c>
      <c r="S15" s="208"/>
      <c r="T15" s="208"/>
      <c r="U15" s="209"/>
      <c r="V15" s="208"/>
      <c r="X15" s="143"/>
      <c r="Y15" s="233"/>
      <c r="AK15" s="143"/>
      <c r="AL15" s="143"/>
      <c r="AP15" s="1488"/>
      <c r="AQ15" s="167" t="str">
        <f>IF(AND(SUM(AR38:AR67)=0,SUM(AR95:AR144)=0),"",ROUNDDOWN(AVERAGE(AR38:AR67,AR95:AR144),2))</f>
        <v/>
      </c>
      <c r="AR15" s="168" t="str">
        <f>IF(AND(SUM(AS38:AS67)=0,SUM(AS95:AS144)=0),"",AVERAGE(AS38:AS67,AS95:AS144))</f>
        <v/>
      </c>
      <c r="AS15" s="169" t="str">
        <f>IF(AND(SUM(AU38:AU67)=0,SUM(AU95:AU144)=0),"",ROUNDUP(AVERAGE(AU38:AU67,AU95:AU144),2))</f>
        <v/>
      </c>
      <c r="AT15" s="170"/>
      <c r="AU15" s="170"/>
      <c r="AV15" s="171">
        <f>$L$15-$M$15</f>
        <v>0</v>
      </c>
      <c r="AW15" s="172"/>
      <c r="AX15" s="173">
        <v>26</v>
      </c>
      <c r="AY15" s="206">
        <v>76</v>
      </c>
      <c r="AZ15" s="207">
        <f>IF(OR(AX15="",AY15=""),"",AY15-AX15)</f>
        <v>50</v>
      </c>
      <c r="BA15" s="208"/>
      <c r="BB15" s="208"/>
      <c r="BC15" s="209"/>
      <c r="BD15" s="208"/>
    </row>
    <row r="16" spans="1:57" ht="14.25" customHeight="1">
      <c r="A16" s="141"/>
      <c r="B16" s="143"/>
      <c r="C16" s="143"/>
      <c r="D16" s="143"/>
      <c r="E16" s="151"/>
      <c r="G16" s="151"/>
      <c r="H16" s="152"/>
      <c r="I16" s="174"/>
      <c r="J16" s="174"/>
      <c r="K16" s="175"/>
      <c r="L16" s="175"/>
      <c r="M16" s="175"/>
      <c r="N16" s="175"/>
      <c r="O16" s="174"/>
      <c r="P16" s="174"/>
      <c r="Q16" s="175"/>
      <c r="R16" s="210"/>
      <c r="S16" s="211"/>
      <c r="T16" s="152"/>
      <c r="U16" s="212"/>
      <c r="V16" s="152"/>
      <c r="W16" s="152"/>
      <c r="X16" s="143"/>
      <c r="Y16" s="233"/>
      <c r="AK16" s="143"/>
      <c r="AL16" s="143"/>
      <c r="AM16" s="151"/>
      <c r="AO16" s="151"/>
      <c r="AP16" s="152"/>
      <c r="AQ16" s="174"/>
      <c r="AR16" s="174"/>
      <c r="AS16" s="175"/>
      <c r="AT16" s="175"/>
      <c r="AU16" s="175"/>
      <c r="AV16" s="175"/>
      <c r="AW16" s="174"/>
      <c r="AX16" s="174"/>
      <c r="AY16" s="175"/>
      <c r="AZ16" s="210"/>
      <c r="BA16" s="211"/>
      <c r="BB16" s="152"/>
      <c r="BC16" s="212"/>
      <c r="BD16" s="152"/>
      <c r="BE16" s="152"/>
    </row>
    <row r="17" spans="1:57" ht="19.5" customHeight="1" thickBot="1">
      <c r="A17" s="141"/>
      <c r="B17" s="143"/>
      <c r="C17" s="143"/>
      <c r="D17" s="143"/>
      <c r="E17" s="1449" t="s">
        <v>222</v>
      </c>
      <c r="F17" s="1450"/>
      <c r="G17" s="151"/>
      <c r="H17" s="152"/>
      <c r="I17" s="174"/>
      <c r="J17" s="174"/>
      <c r="K17" s="175"/>
      <c r="L17" s="175"/>
      <c r="M17" s="175"/>
      <c r="N17" s="175"/>
      <c r="O17" s="174"/>
      <c r="P17" s="174"/>
      <c r="Q17" s="175"/>
      <c r="R17" s="210"/>
      <c r="S17" s="211"/>
      <c r="T17" s="152"/>
      <c r="U17" s="212"/>
      <c r="V17" s="152"/>
      <c r="W17" s="152"/>
      <c r="X17" s="143"/>
      <c r="Y17" s="233"/>
      <c r="AK17" s="143"/>
      <c r="AL17" s="143"/>
      <c r="AM17" s="1449" t="s">
        <v>222</v>
      </c>
      <c r="AN17" s="1450"/>
      <c r="AO17" s="151"/>
      <c r="AP17" s="152"/>
      <c r="AQ17" s="174"/>
      <c r="AR17" s="174"/>
      <c r="AS17" s="175"/>
      <c r="AT17" s="175"/>
      <c r="AU17" s="175"/>
      <c r="AV17" s="175"/>
      <c r="AW17" s="174"/>
      <c r="AX17" s="174"/>
      <c r="AY17" s="175"/>
      <c r="AZ17" s="210"/>
      <c r="BA17" s="211"/>
      <c r="BB17" s="152"/>
      <c r="BC17" s="212"/>
      <c r="BD17" s="152"/>
      <c r="BE17" s="152"/>
    </row>
    <row r="18" spans="1:57" ht="31.5" customHeight="1">
      <c r="A18" s="141"/>
      <c r="B18" s="143"/>
      <c r="C18" s="143"/>
      <c r="D18" s="143"/>
      <c r="E18" s="151"/>
      <c r="H18" s="1464" t="s">
        <v>223</v>
      </c>
      <c r="I18" s="1465"/>
      <c r="J18" s="1465"/>
      <c r="K18" s="1465"/>
      <c r="L18" s="1466"/>
      <c r="M18" s="1470" t="s">
        <v>733</v>
      </c>
      <c r="N18" s="1465"/>
      <c r="O18" s="1465"/>
      <c r="P18" s="1465"/>
      <c r="Q18" s="1465"/>
      <c r="R18" s="1465"/>
      <c r="S18" s="1465"/>
      <c r="T18" s="1465"/>
      <c r="U18" s="1471"/>
      <c r="V18" s="213"/>
      <c r="W18" s="152"/>
      <c r="X18" s="143"/>
      <c r="Y18" s="233"/>
      <c r="AK18" s="143"/>
      <c r="AL18" s="143"/>
      <c r="AM18" s="151"/>
      <c r="AP18" s="1464" t="s">
        <v>223</v>
      </c>
      <c r="AQ18" s="1465"/>
      <c r="AR18" s="1465"/>
      <c r="AS18" s="1465"/>
      <c r="AT18" s="1466"/>
      <c r="AU18" s="1470" t="s">
        <v>224</v>
      </c>
      <c r="AV18" s="1465"/>
      <c r="AW18" s="1465"/>
      <c r="AX18" s="1465"/>
      <c r="AY18" s="1465"/>
      <c r="AZ18" s="1465"/>
      <c r="BA18" s="1465"/>
      <c r="BB18" s="1465"/>
      <c r="BC18" s="1471"/>
      <c r="BD18" s="213"/>
      <c r="BE18" s="152"/>
    </row>
    <row r="19" spans="1:57" ht="21" customHeight="1">
      <c r="A19" s="141"/>
      <c r="B19" s="143"/>
      <c r="C19" s="143"/>
      <c r="D19" s="143"/>
      <c r="E19" s="151"/>
      <c r="H19" s="1467"/>
      <c r="I19" s="1468"/>
      <c r="J19" s="1468"/>
      <c r="K19" s="1468"/>
      <c r="L19" s="1469"/>
      <c r="M19" s="1467" t="s">
        <v>225</v>
      </c>
      <c r="N19" s="1468"/>
      <c r="O19" s="1468"/>
      <c r="P19" s="1468" t="s">
        <v>226</v>
      </c>
      <c r="Q19" s="1468"/>
      <c r="R19" s="1468"/>
      <c r="S19" s="1468" t="s">
        <v>227</v>
      </c>
      <c r="T19" s="1468"/>
      <c r="U19" s="1472"/>
      <c r="V19" s="213"/>
      <c r="W19" s="154"/>
      <c r="X19" s="143"/>
      <c r="Y19" s="233"/>
      <c r="AK19" s="143"/>
      <c r="AL19" s="143"/>
      <c r="AM19" s="151"/>
      <c r="AP19" s="1467"/>
      <c r="AQ19" s="1468"/>
      <c r="AR19" s="1468"/>
      <c r="AS19" s="1468"/>
      <c r="AT19" s="1469"/>
      <c r="AU19" s="1467" t="s">
        <v>225</v>
      </c>
      <c r="AV19" s="1468"/>
      <c r="AW19" s="1468"/>
      <c r="AX19" s="1468" t="s">
        <v>226</v>
      </c>
      <c r="AY19" s="1468"/>
      <c r="AZ19" s="1468"/>
      <c r="BA19" s="1468" t="s">
        <v>227</v>
      </c>
      <c r="BB19" s="1468"/>
      <c r="BC19" s="1472"/>
      <c r="BD19" s="213"/>
      <c r="BE19" s="154"/>
    </row>
    <row r="20" spans="1:57" ht="28.5" customHeight="1">
      <c r="A20" s="141"/>
      <c r="B20" s="143"/>
      <c r="C20" s="143"/>
      <c r="D20" s="143"/>
      <c r="E20" s="151"/>
      <c r="H20" s="1473" t="s">
        <v>228</v>
      </c>
      <c r="I20" s="1476" t="s">
        <v>229</v>
      </c>
      <c r="J20" s="1477"/>
      <c r="K20" s="1477"/>
      <c r="L20" s="1477"/>
      <c r="M20" s="1426"/>
      <c r="N20" s="1427"/>
      <c r="O20" s="1428"/>
      <c r="P20" s="1478"/>
      <c r="Q20" s="1427"/>
      <c r="R20" s="1428"/>
      <c r="S20" s="1479">
        <f>P20-M20</f>
        <v>0</v>
      </c>
      <c r="T20" s="1480"/>
      <c r="U20" s="1481"/>
      <c r="V20" s="214"/>
      <c r="W20" s="154"/>
      <c r="X20" s="143"/>
      <c r="Y20" s="233"/>
      <c r="AK20" s="143"/>
      <c r="AL20" s="143"/>
      <c r="AM20" s="151"/>
      <c r="AP20" s="1473" t="s">
        <v>228</v>
      </c>
      <c r="AQ20" s="1476" t="s">
        <v>229</v>
      </c>
      <c r="AR20" s="1477"/>
      <c r="AS20" s="1477"/>
      <c r="AT20" s="1477"/>
      <c r="AU20" s="1426"/>
      <c r="AV20" s="1427"/>
      <c r="AW20" s="1428"/>
      <c r="AX20" s="1478"/>
      <c r="AY20" s="1427"/>
      <c r="AZ20" s="1428"/>
      <c r="BA20" s="1479">
        <f>AX20-AU20</f>
        <v>0</v>
      </c>
      <c r="BB20" s="1480"/>
      <c r="BC20" s="1481"/>
      <c r="BD20" s="214"/>
      <c r="BE20" s="154"/>
    </row>
    <row r="21" spans="1:57" ht="28.5" customHeight="1">
      <c r="A21" s="141"/>
      <c r="B21" s="143"/>
      <c r="C21" s="143"/>
      <c r="D21" s="143"/>
      <c r="E21" s="151"/>
      <c r="H21" s="1474"/>
      <c r="I21" s="1476" t="s">
        <v>189</v>
      </c>
      <c r="J21" s="1477"/>
      <c r="K21" s="1477"/>
      <c r="L21" s="1477"/>
      <c r="M21" s="1426"/>
      <c r="N21" s="1427"/>
      <c r="O21" s="1428"/>
      <c r="P21" s="1478"/>
      <c r="Q21" s="1427"/>
      <c r="R21" s="1428"/>
      <c r="S21" s="1479">
        <f>P21-M21</f>
        <v>0</v>
      </c>
      <c r="T21" s="1480"/>
      <c r="U21" s="1481"/>
      <c r="V21" s="214"/>
      <c r="W21" s="154"/>
      <c r="X21" s="143"/>
      <c r="Y21" s="233"/>
      <c r="AK21" s="143"/>
      <c r="AL21" s="143"/>
      <c r="AM21" s="151"/>
      <c r="AP21" s="1474"/>
      <c r="AQ21" s="1476" t="s">
        <v>189</v>
      </c>
      <c r="AR21" s="1477"/>
      <c r="AS21" s="1477"/>
      <c r="AT21" s="1477"/>
      <c r="AU21" s="1426"/>
      <c r="AV21" s="1427"/>
      <c r="AW21" s="1428"/>
      <c r="AX21" s="1478"/>
      <c r="AY21" s="1427"/>
      <c r="AZ21" s="1428"/>
      <c r="BA21" s="1479">
        <f>AX21-AU21</f>
        <v>0</v>
      </c>
      <c r="BB21" s="1480"/>
      <c r="BC21" s="1481"/>
      <c r="BD21" s="214"/>
      <c r="BE21" s="154"/>
    </row>
    <row r="22" spans="1:57" ht="28.5" customHeight="1">
      <c r="A22" s="141"/>
      <c r="B22" s="143"/>
      <c r="C22" s="143"/>
      <c r="D22" s="143"/>
      <c r="E22" s="151"/>
      <c r="H22" s="1474"/>
      <c r="I22" s="1476" t="s">
        <v>191</v>
      </c>
      <c r="J22" s="1477"/>
      <c r="K22" s="1477"/>
      <c r="L22" s="1477"/>
      <c r="M22" s="1426"/>
      <c r="N22" s="1427"/>
      <c r="O22" s="1428"/>
      <c r="P22" s="1478"/>
      <c r="Q22" s="1427"/>
      <c r="R22" s="1428"/>
      <c r="S22" s="1479">
        <f>P22-M22</f>
        <v>0</v>
      </c>
      <c r="T22" s="1480"/>
      <c r="U22" s="1481"/>
      <c r="V22" s="214"/>
      <c r="W22" s="154"/>
      <c r="X22" s="143"/>
      <c r="Y22" s="233"/>
      <c r="AK22" s="143"/>
      <c r="AL22" s="143"/>
      <c r="AM22" s="151"/>
      <c r="AP22" s="1474"/>
      <c r="AQ22" s="1476" t="s">
        <v>191</v>
      </c>
      <c r="AR22" s="1477"/>
      <c r="AS22" s="1477"/>
      <c r="AT22" s="1477"/>
      <c r="AU22" s="1426">
        <v>11670</v>
      </c>
      <c r="AV22" s="1427"/>
      <c r="AW22" s="1428"/>
      <c r="AX22" s="1478">
        <v>50090</v>
      </c>
      <c r="AY22" s="1427"/>
      <c r="AZ22" s="1428"/>
      <c r="BA22" s="1479">
        <f>AX22-AU22</f>
        <v>38420</v>
      </c>
      <c r="BB22" s="1480"/>
      <c r="BC22" s="1481"/>
      <c r="BD22" s="214"/>
      <c r="BE22" s="154"/>
    </row>
    <row r="23" spans="1:57" ht="28.5" customHeight="1">
      <c r="A23" s="141"/>
      <c r="B23" s="143"/>
      <c r="C23" s="143"/>
      <c r="D23" s="143"/>
      <c r="E23" s="151"/>
      <c r="H23" s="1474"/>
      <c r="I23" s="1476" t="s">
        <v>190</v>
      </c>
      <c r="J23" s="1477"/>
      <c r="K23" s="1477"/>
      <c r="L23" s="1477"/>
      <c r="M23" s="1426"/>
      <c r="N23" s="1427"/>
      <c r="O23" s="1428"/>
      <c r="P23" s="1478"/>
      <c r="Q23" s="1427"/>
      <c r="R23" s="1428"/>
      <c r="S23" s="1479">
        <f>P23-M23</f>
        <v>0</v>
      </c>
      <c r="T23" s="1480"/>
      <c r="U23" s="1481"/>
      <c r="V23" s="214"/>
      <c r="W23" s="154"/>
      <c r="X23" s="143"/>
      <c r="Y23" s="233"/>
      <c r="AK23" s="143"/>
      <c r="AL23" s="143"/>
      <c r="AM23" s="151"/>
      <c r="AP23" s="1474"/>
      <c r="AQ23" s="1476" t="s">
        <v>190</v>
      </c>
      <c r="AR23" s="1477"/>
      <c r="AS23" s="1477"/>
      <c r="AT23" s="1477"/>
      <c r="AU23" s="1426"/>
      <c r="AV23" s="1427"/>
      <c r="AW23" s="1428"/>
      <c r="AX23" s="1478"/>
      <c r="AY23" s="1427"/>
      <c r="AZ23" s="1428"/>
      <c r="BA23" s="1479">
        <f>AX23-AU23</f>
        <v>0</v>
      </c>
      <c r="BB23" s="1480"/>
      <c r="BC23" s="1481"/>
      <c r="BD23" s="214"/>
      <c r="BE23" s="154"/>
    </row>
    <row r="24" spans="1:57" ht="28.5" customHeight="1" thickBot="1">
      <c r="A24" s="141"/>
      <c r="B24" s="143"/>
      <c r="C24" s="143"/>
      <c r="D24" s="143"/>
      <c r="E24" s="151"/>
      <c r="H24" s="1474"/>
      <c r="I24" s="1476" t="s">
        <v>230</v>
      </c>
      <c r="J24" s="1477"/>
      <c r="K24" s="1477"/>
      <c r="L24" s="1477"/>
      <c r="M24" s="1426"/>
      <c r="N24" s="1427"/>
      <c r="O24" s="1428"/>
      <c r="P24" s="1478"/>
      <c r="Q24" s="1427"/>
      <c r="R24" s="1428"/>
      <c r="S24" s="1520">
        <f>P24-M24</f>
        <v>0</v>
      </c>
      <c r="T24" s="1521"/>
      <c r="U24" s="1542"/>
      <c r="V24" s="214"/>
      <c r="W24" s="154"/>
      <c r="X24" s="143"/>
      <c r="Y24" s="233"/>
      <c r="AK24" s="143"/>
      <c r="AL24" s="143"/>
      <c r="AM24" s="151"/>
      <c r="AP24" s="1474"/>
      <c r="AQ24" s="1476" t="s">
        <v>230</v>
      </c>
      <c r="AR24" s="1477"/>
      <c r="AS24" s="1477"/>
      <c r="AT24" s="1477"/>
      <c r="AU24" s="1426"/>
      <c r="AV24" s="1427"/>
      <c r="AW24" s="1428"/>
      <c r="AX24" s="1478"/>
      <c r="AY24" s="1427"/>
      <c r="AZ24" s="1428"/>
      <c r="BA24" s="1520">
        <f>AX24-AU24</f>
        <v>0</v>
      </c>
      <c r="BB24" s="1521"/>
      <c r="BC24" s="1542"/>
      <c r="BD24" s="214"/>
      <c r="BE24" s="154"/>
    </row>
    <row r="25" spans="1:57" ht="30" customHeight="1">
      <c r="A25" s="141"/>
      <c r="B25" s="143"/>
      <c r="C25" s="143"/>
      <c r="D25" s="143"/>
      <c r="E25" s="151"/>
      <c r="H25" s="1474"/>
      <c r="I25" s="1543" t="s">
        <v>231</v>
      </c>
      <c r="J25" s="1544"/>
      <c r="K25" s="1544"/>
      <c r="L25" s="1544"/>
      <c r="M25" s="1426"/>
      <c r="N25" s="1427"/>
      <c r="O25" s="1428"/>
      <c r="P25" s="1548"/>
      <c r="Q25" s="1549"/>
      <c r="R25" s="1549"/>
      <c r="S25" s="1526"/>
      <c r="T25" s="1527"/>
      <c r="U25" s="1527"/>
      <c r="V25" s="214"/>
      <c r="W25" s="154"/>
      <c r="X25" s="143"/>
      <c r="Y25" s="233"/>
      <c r="AK25" s="143"/>
      <c r="AL25" s="143"/>
      <c r="AM25" s="151"/>
      <c r="AP25" s="1474"/>
      <c r="AQ25" s="1543" t="s">
        <v>231</v>
      </c>
      <c r="AR25" s="1544"/>
      <c r="AS25" s="1544"/>
      <c r="AT25" s="1544"/>
      <c r="AU25" s="1426"/>
      <c r="AV25" s="1427"/>
      <c r="AW25" s="1428"/>
      <c r="AX25" s="1429"/>
      <c r="AY25" s="1430"/>
      <c r="AZ25" s="1430"/>
      <c r="BA25" s="1526"/>
      <c r="BB25" s="1527"/>
      <c r="BC25" s="1527"/>
      <c r="BD25" s="214"/>
      <c r="BE25" s="154"/>
    </row>
    <row r="26" spans="1:57" ht="30" customHeight="1">
      <c r="A26" s="141"/>
      <c r="B26" s="143"/>
      <c r="C26" s="143"/>
      <c r="D26" s="143"/>
      <c r="E26" s="151"/>
      <c r="H26" s="1475"/>
      <c r="I26" s="1543" t="s">
        <v>232</v>
      </c>
      <c r="J26" s="1544"/>
      <c r="K26" s="1544"/>
      <c r="L26" s="1545"/>
      <c r="M26" s="1426"/>
      <c r="N26" s="1427"/>
      <c r="O26" s="1428"/>
      <c r="P26" s="1550"/>
      <c r="Q26" s="1551"/>
      <c r="R26" s="1551"/>
      <c r="S26" s="215"/>
      <c r="T26" s="177"/>
      <c r="U26" s="216"/>
      <c r="V26" s="214"/>
      <c r="W26" s="154"/>
      <c r="X26" s="143"/>
      <c r="Y26" s="233"/>
      <c r="AK26" s="143"/>
      <c r="AL26" s="143"/>
      <c r="AM26" s="151"/>
      <c r="AP26" s="1475"/>
      <c r="AQ26" s="1543" t="s">
        <v>232</v>
      </c>
      <c r="AR26" s="1544"/>
      <c r="AS26" s="1544"/>
      <c r="AT26" s="1545"/>
      <c r="AU26" s="1426"/>
      <c r="AV26" s="1427"/>
      <c r="AW26" s="1428"/>
      <c r="AX26" s="1429"/>
      <c r="AY26" s="1430"/>
      <c r="AZ26" s="1430"/>
      <c r="BA26" s="743"/>
      <c r="BB26" s="742"/>
      <c r="BC26" s="216"/>
      <c r="BD26" s="214"/>
      <c r="BE26" s="154"/>
    </row>
    <row r="27" spans="1:57" ht="28.5" customHeight="1" thickBot="1">
      <c r="A27" s="141"/>
      <c r="B27" s="143"/>
      <c r="C27" s="143"/>
      <c r="D27" s="143"/>
      <c r="E27" s="151"/>
      <c r="H27" s="1514" t="s">
        <v>233</v>
      </c>
      <c r="I27" s="1516" t="s">
        <v>234</v>
      </c>
      <c r="J27" s="1516"/>
      <c r="K27" s="1516"/>
      <c r="L27" s="1517"/>
      <c r="M27" s="1518">
        <f>SUM($M$20:$O$24)+M26</f>
        <v>0</v>
      </c>
      <c r="N27" s="1480"/>
      <c r="O27" s="1519"/>
      <c r="P27" s="1520">
        <f>SUM($P$20:$R$24)</f>
        <v>0</v>
      </c>
      <c r="Q27" s="1521"/>
      <c r="R27" s="1521"/>
      <c r="S27" s="1522"/>
      <c r="T27" s="1448"/>
      <c r="U27" s="1448"/>
      <c r="V27" s="214"/>
      <c r="W27" s="154"/>
      <c r="X27" s="143"/>
      <c r="Y27" s="233"/>
      <c r="AK27" s="143"/>
      <c r="AL27" s="143"/>
      <c r="AM27" s="151"/>
      <c r="AP27" s="1514" t="s">
        <v>233</v>
      </c>
      <c r="AQ27" s="1516" t="s">
        <v>234</v>
      </c>
      <c r="AR27" s="1516"/>
      <c r="AS27" s="1516"/>
      <c r="AT27" s="1517"/>
      <c r="AU27" s="1518">
        <f>SUM($M$20:$O$24)+AU26</f>
        <v>0</v>
      </c>
      <c r="AV27" s="1480"/>
      <c r="AW27" s="1519"/>
      <c r="AX27" s="1520">
        <f>SUM($P$20:$R$24)</f>
        <v>0</v>
      </c>
      <c r="AY27" s="1521"/>
      <c r="AZ27" s="1521"/>
      <c r="BA27" s="1522"/>
      <c r="BB27" s="1448"/>
      <c r="BC27" s="1448"/>
      <c r="BD27" s="214"/>
      <c r="BE27" s="154"/>
    </row>
    <row r="28" spans="1:57" ht="28.5" customHeight="1" thickBot="1">
      <c r="A28" s="141"/>
      <c r="B28" s="143"/>
      <c r="C28" s="143"/>
      <c r="D28" s="143"/>
      <c r="E28" s="151"/>
      <c r="H28" s="1515"/>
      <c r="I28" s="1523" t="s">
        <v>235</v>
      </c>
      <c r="J28" s="1523"/>
      <c r="K28" s="1523"/>
      <c r="L28" s="811"/>
      <c r="M28" s="1524">
        <f>$M$27+$M$25</f>
        <v>0</v>
      </c>
      <c r="N28" s="1525"/>
      <c r="O28" s="1525"/>
      <c r="P28" s="1526"/>
      <c r="Q28" s="1527"/>
      <c r="R28" s="1527"/>
      <c r="S28" s="1448"/>
      <c r="T28" s="1448"/>
      <c r="U28" s="1448"/>
      <c r="V28" s="214"/>
      <c r="W28" s="154"/>
      <c r="X28" s="143"/>
      <c r="Y28" s="233"/>
      <c r="AK28" s="143"/>
      <c r="AL28" s="143"/>
      <c r="AM28" s="151"/>
      <c r="AP28" s="1515"/>
      <c r="AQ28" s="1523" t="s">
        <v>235</v>
      </c>
      <c r="AR28" s="1523"/>
      <c r="AS28" s="1523"/>
      <c r="AT28" s="811"/>
      <c r="AU28" s="1524">
        <f>$M$27+$M$25</f>
        <v>0</v>
      </c>
      <c r="AV28" s="1525"/>
      <c r="AW28" s="1525"/>
      <c r="AX28" s="1526"/>
      <c r="AY28" s="1527"/>
      <c r="AZ28" s="1527"/>
      <c r="BA28" s="1448"/>
      <c r="BB28" s="1448"/>
      <c r="BC28" s="1448"/>
      <c r="BD28" s="214"/>
      <c r="BE28" s="154"/>
    </row>
    <row r="29" spans="1:57" ht="25.5" customHeight="1">
      <c r="A29" s="141"/>
      <c r="B29" s="143"/>
      <c r="C29" s="143"/>
      <c r="D29" s="143"/>
      <c r="E29" s="151"/>
      <c r="G29" s="141"/>
      <c r="H29" s="141"/>
      <c r="I29" s="141"/>
      <c r="J29" s="141"/>
      <c r="K29" s="141"/>
      <c r="L29" s="141"/>
      <c r="M29" s="141"/>
      <c r="N29" s="176"/>
      <c r="O29" s="1448"/>
      <c r="P29" s="1448"/>
      <c r="Q29" s="1448"/>
      <c r="R29" s="1448"/>
      <c r="S29" s="1448"/>
      <c r="T29" s="1448"/>
      <c r="U29" s="217"/>
      <c r="V29" s="153"/>
      <c r="W29" s="154"/>
      <c r="X29" s="143"/>
      <c r="Y29" s="233"/>
      <c r="AK29" s="143"/>
      <c r="AL29" s="143"/>
      <c r="AM29" s="151"/>
      <c r="AO29" s="141"/>
      <c r="AP29" s="141"/>
      <c r="AQ29" s="141"/>
      <c r="AR29" s="141"/>
      <c r="AS29" s="141"/>
      <c r="AT29" s="141"/>
      <c r="AU29" s="141"/>
      <c r="AV29" s="176"/>
      <c r="AW29" s="1448"/>
      <c r="AX29" s="1448"/>
      <c r="AY29" s="1448"/>
      <c r="AZ29" s="1448"/>
      <c r="BA29" s="1448"/>
      <c r="BB29" s="1448"/>
      <c r="BC29" s="217"/>
      <c r="BD29" s="153"/>
      <c r="BE29" s="154"/>
    </row>
    <row r="30" spans="1:57" ht="22.5" customHeight="1">
      <c r="A30" s="141"/>
      <c r="B30" s="143"/>
      <c r="C30" s="143"/>
      <c r="D30" s="143"/>
      <c r="E30" s="1449" t="s">
        <v>236</v>
      </c>
      <c r="F30" s="1450"/>
      <c r="G30" s="141"/>
      <c r="H30" s="141"/>
      <c r="I30" s="141"/>
      <c r="J30" s="141"/>
      <c r="K30" s="141"/>
      <c r="L30" s="141"/>
      <c r="M30" s="141"/>
      <c r="N30" s="176"/>
      <c r="O30" s="177"/>
      <c r="P30" s="177"/>
      <c r="Q30" s="177"/>
      <c r="R30" s="177"/>
      <c r="S30" s="177"/>
      <c r="T30" s="177"/>
      <c r="U30" s="217"/>
      <c r="V30" s="153"/>
      <c r="W30" s="154"/>
      <c r="X30" s="143"/>
      <c r="Y30" s="233"/>
      <c r="AK30" s="143"/>
      <c r="AL30" s="143"/>
      <c r="AM30" s="1449" t="s">
        <v>236</v>
      </c>
      <c r="AN30" s="1450"/>
      <c r="AO30" s="141"/>
      <c r="AP30" s="141"/>
      <c r="AQ30" s="141"/>
      <c r="AR30" s="141"/>
      <c r="AS30" s="141"/>
      <c r="AT30" s="141"/>
      <c r="AU30" s="141"/>
      <c r="AV30" s="176"/>
      <c r="AW30" s="742"/>
      <c r="AX30" s="742"/>
      <c r="AY30" s="742"/>
      <c r="AZ30" s="742"/>
      <c r="BA30" s="742"/>
      <c r="BB30" s="742"/>
      <c r="BC30" s="217"/>
      <c r="BD30" s="153"/>
      <c r="BE30" s="154"/>
    </row>
    <row r="31" spans="1:57" ht="7.5" customHeight="1" thickBot="1">
      <c r="A31" s="141"/>
      <c r="B31" s="143"/>
      <c r="C31" s="143"/>
      <c r="D31" s="143"/>
      <c r="E31" s="151"/>
      <c r="F31" s="153"/>
      <c r="G31" s="154"/>
      <c r="H31" s="154"/>
      <c r="I31" s="174"/>
      <c r="J31" s="174"/>
      <c r="K31" s="175"/>
      <c r="L31" s="175"/>
      <c r="M31" s="175"/>
      <c r="N31" s="175"/>
      <c r="O31" s="174"/>
      <c r="P31" s="174"/>
      <c r="Q31" s="175"/>
      <c r="R31" s="210"/>
      <c r="S31" s="211"/>
      <c r="T31" s="152"/>
      <c r="U31" s="212"/>
      <c r="V31" s="152"/>
      <c r="W31" s="152"/>
      <c r="X31" s="143"/>
      <c r="Y31" s="233"/>
      <c r="AK31" s="143"/>
      <c r="AL31" s="143"/>
      <c r="AM31" s="151"/>
      <c r="AN31" s="153"/>
      <c r="AO31" s="154"/>
      <c r="AP31" s="154"/>
      <c r="AQ31" s="174"/>
      <c r="AR31" s="174"/>
      <c r="AS31" s="175"/>
      <c r="AT31" s="175"/>
      <c r="AU31" s="175"/>
      <c r="AV31" s="175"/>
      <c r="AW31" s="174"/>
      <c r="AX31" s="174"/>
      <c r="AY31" s="175"/>
      <c r="AZ31" s="210"/>
      <c r="BA31" s="211"/>
      <c r="BB31" s="152"/>
      <c r="BC31" s="212"/>
      <c r="BD31" s="152"/>
      <c r="BE31" s="152"/>
    </row>
    <row r="32" spans="1:57" ht="15" customHeight="1">
      <c r="B32" s="143"/>
      <c r="C32" s="143"/>
      <c r="D32" s="143"/>
      <c r="E32" s="1546" t="s">
        <v>683</v>
      </c>
      <c r="F32" s="1547" t="s">
        <v>684</v>
      </c>
      <c r="G32" s="1511" t="s">
        <v>238</v>
      </c>
      <c r="H32" s="1434" t="s">
        <v>239</v>
      </c>
      <c r="I32" s="1434" t="s">
        <v>240</v>
      </c>
      <c r="J32" s="1434" t="s">
        <v>241</v>
      </c>
      <c r="K32" s="1506" t="s">
        <v>242</v>
      </c>
      <c r="L32" s="1434" t="s">
        <v>243</v>
      </c>
      <c r="M32" s="1437" t="s">
        <v>726</v>
      </c>
      <c r="N32" s="1438"/>
      <c r="O32" s="1438"/>
      <c r="P32" s="1438"/>
      <c r="Q32" s="1439"/>
      <c r="R32" s="1440" t="s">
        <v>724</v>
      </c>
      <c r="S32" s="1441"/>
      <c r="T32" s="1441"/>
      <c r="U32" s="1455" t="s">
        <v>246</v>
      </c>
      <c r="V32" s="1442" t="s">
        <v>718</v>
      </c>
      <c r="W32" s="218"/>
      <c r="X32" s="143"/>
      <c r="Z32" s="141">
        <v>7</v>
      </c>
      <c r="AA32" s="230"/>
      <c r="AB32" s="230"/>
      <c r="AC32" s="230"/>
      <c r="AD32" s="230"/>
      <c r="AE32" s="230"/>
      <c r="AF32" s="230"/>
      <c r="AK32" s="143"/>
      <c r="AL32" s="143"/>
      <c r="AM32" s="1461" t="s">
        <v>753</v>
      </c>
      <c r="AN32" s="1434" t="s">
        <v>684</v>
      </c>
      <c r="AO32" s="1511" t="s">
        <v>238</v>
      </c>
      <c r="AP32" s="1434" t="s">
        <v>239</v>
      </c>
      <c r="AQ32" s="1434" t="s">
        <v>240</v>
      </c>
      <c r="AR32" s="1434" t="s">
        <v>241</v>
      </c>
      <c r="AS32" s="1506" t="s">
        <v>242</v>
      </c>
      <c r="AT32" s="1434" t="s">
        <v>243</v>
      </c>
      <c r="AU32" s="1437" t="s">
        <v>244</v>
      </c>
      <c r="AV32" s="1438"/>
      <c r="AW32" s="1438"/>
      <c r="AX32" s="1438"/>
      <c r="AY32" s="1439"/>
      <c r="AZ32" s="1440" t="s">
        <v>245</v>
      </c>
      <c r="BA32" s="1441"/>
      <c r="BB32" s="1441"/>
      <c r="BC32" s="1455" t="s">
        <v>246</v>
      </c>
      <c r="BD32" s="1442" t="s">
        <v>247</v>
      </c>
      <c r="BE32" s="218"/>
    </row>
    <row r="33" spans="1:57" ht="21.9" customHeight="1">
      <c r="B33" s="143"/>
      <c r="C33" s="143"/>
      <c r="D33" s="143"/>
      <c r="E33" s="1462"/>
      <c r="F33" s="1435"/>
      <c r="G33" s="1512"/>
      <c r="H33" s="1435"/>
      <c r="I33" s="1435"/>
      <c r="J33" s="1435"/>
      <c r="K33" s="1445"/>
      <c r="L33" s="1435"/>
      <c r="M33" s="1423" t="s">
        <v>248</v>
      </c>
      <c r="N33" s="1444" t="s">
        <v>249</v>
      </c>
      <c r="O33" s="1444" t="s">
        <v>250</v>
      </c>
      <c r="P33" s="1444" t="s">
        <v>251</v>
      </c>
      <c r="Q33" s="1458" t="s">
        <v>252</v>
      </c>
      <c r="R33" s="1423" t="s">
        <v>253</v>
      </c>
      <c r="S33" s="1444" t="s">
        <v>254</v>
      </c>
      <c r="T33" s="1453" t="s">
        <v>255</v>
      </c>
      <c r="U33" s="1456"/>
      <c r="V33" s="1443"/>
      <c r="W33" s="1447"/>
      <c r="X33" s="143"/>
      <c r="Z33" s="141">
        <v>8</v>
      </c>
      <c r="AA33" s="231"/>
      <c r="AB33" s="231"/>
      <c r="AC33" s="231"/>
      <c r="AD33" s="231"/>
      <c r="AE33" s="231"/>
      <c r="AF33" s="231"/>
      <c r="AK33" s="143"/>
      <c r="AL33" s="143"/>
      <c r="AM33" s="1462"/>
      <c r="AN33" s="1435"/>
      <c r="AO33" s="1512"/>
      <c r="AP33" s="1435"/>
      <c r="AQ33" s="1435"/>
      <c r="AR33" s="1435"/>
      <c r="AS33" s="1445"/>
      <c r="AT33" s="1435"/>
      <c r="AU33" s="1423" t="s">
        <v>248</v>
      </c>
      <c r="AV33" s="1444" t="s">
        <v>249</v>
      </c>
      <c r="AW33" s="1444" t="s">
        <v>250</v>
      </c>
      <c r="AX33" s="1444" t="s">
        <v>251</v>
      </c>
      <c r="AY33" s="1458" t="s">
        <v>252</v>
      </c>
      <c r="AZ33" s="1423" t="s">
        <v>253</v>
      </c>
      <c r="BA33" s="1444" t="s">
        <v>254</v>
      </c>
      <c r="BB33" s="1453" t="s">
        <v>255</v>
      </c>
      <c r="BC33" s="1456"/>
      <c r="BD33" s="1443"/>
      <c r="BE33" s="1447"/>
    </row>
    <row r="34" spans="1:57" ht="21.9" customHeight="1">
      <c r="B34" s="143"/>
      <c r="C34" s="143"/>
      <c r="D34" s="143"/>
      <c r="E34" s="1462"/>
      <c r="F34" s="1435"/>
      <c r="G34" s="1512"/>
      <c r="H34" s="1435"/>
      <c r="I34" s="1435"/>
      <c r="J34" s="1435"/>
      <c r="K34" s="1445"/>
      <c r="L34" s="1435"/>
      <c r="M34" s="1424"/>
      <c r="N34" s="1445"/>
      <c r="O34" s="1445"/>
      <c r="P34" s="1445"/>
      <c r="Q34" s="1459"/>
      <c r="R34" s="1424"/>
      <c r="S34" s="1445"/>
      <c r="T34" s="1454"/>
      <c r="U34" s="1456"/>
      <c r="V34" s="1443"/>
      <c r="W34" s="1447"/>
      <c r="X34" s="143"/>
      <c r="Z34" s="141">
        <v>9</v>
      </c>
      <c r="AA34" s="231"/>
      <c r="AB34" s="230"/>
      <c r="AC34" s="230"/>
      <c r="AD34" s="232"/>
      <c r="AE34" s="231"/>
      <c r="AF34" s="231"/>
      <c r="AK34" s="143"/>
      <c r="AL34" s="143"/>
      <c r="AM34" s="1462"/>
      <c r="AN34" s="1435"/>
      <c r="AO34" s="1512"/>
      <c r="AP34" s="1435"/>
      <c r="AQ34" s="1435"/>
      <c r="AR34" s="1435"/>
      <c r="AS34" s="1445"/>
      <c r="AT34" s="1435"/>
      <c r="AU34" s="1424"/>
      <c r="AV34" s="1445"/>
      <c r="AW34" s="1445"/>
      <c r="AX34" s="1445"/>
      <c r="AY34" s="1459"/>
      <c r="AZ34" s="1424"/>
      <c r="BA34" s="1445"/>
      <c r="BB34" s="1454"/>
      <c r="BC34" s="1456"/>
      <c r="BD34" s="1443"/>
      <c r="BE34" s="1447"/>
    </row>
    <row r="35" spans="1:57" ht="21.9" customHeight="1">
      <c r="B35" s="143"/>
      <c r="C35" s="143"/>
      <c r="D35" s="143"/>
      <c r="E35" s="1462"/>
      <c r="F35" s="1435"/>
      <c r="G35" s="1512"/>
      <c r="H35" s="1435"/>
      <c r="I35" s="1435"/>
      <c r="J35" s="1435"/>
      <c r="K35" s="1445"/>
      <c r="L35" s="1435"/>
      <c r="M35" s="1424"/>
      <c r="N35" s="1445"/>
      <c r="O35" s="1445"/>
      <c r="P35" s="1445"/>
      <c r="Q35" s="1459"/>
      <c r="R35" s="1424"/>
      <c r="S35" s="1445"/>
      <c r="T35" s="1454"/>
      <c r="U35" s="1456"/>
      <c r="V35" s="1443"/>
      <c r="W35" s="1447"/>
      <c r="X35" s="143"/>
      <c r="Z35" s="141">
        <v>10</v>
      </c>
      <c r="AA35" s="230"/>
      <c r="AB35" s="230"/>
      <c r="AC35" s="230"/>
      <c r="AD35" s="232"/>
      <c r="AE35" s="232"/>
      <c r="AF35" s="232"/>
      <c r="AK35" s="143"/>
      <c r="AL35" s="143"/>
      <c r="AM35" s="1462"/>
      <c r="AN35" s="1435"/>
      <c r="AO35" s="1512"/>
      <c r="AP35" s="1435"/>
      <c r="AQ35" s="1435"/>
      <c r="AR35" s="1435"/>
      <c r="AS35" s="1445"/>
      <c r="AT35" s="1435"/>
      <c r="AU35" s="1424"/>
      <c r="AV35" s="1445"/>
      <c r="AW35" s="1445"/>
      <c r="AX35" s="1445"/>
      <c r="AY35" s="1459"/>
      <c r="AZ35" s="1424"/>
      <c r="BA35" s="1445"/>
      <c r="BB35" s="1454"/>
      <c r="BC35" s="1456"/>
      <c r="BD35" s="1443"/>
      <c r="BE35" s="1447"/>
    </row>
    <row r="36" spans="1:57" ht="51" customHeight="1" thickBot="1">
      <c r="B36" s="143"/>
      <c r="C36" s="143"/>
      <c r="D36" s="143"/>
      <c r="E36" s="1463"/>
      <c r="F36" s="1435"/>
      <c r="G36" s="1513"/>
      <c r="H36" s="1451"/>
      <c r="I36" s="1451"/>
      <c r="J36" s="1451"/>
      <c r="K36" s="1508"/>
      <c r="L36" s="1451"/>
      <c r="M36" s="1510"/>
      <c r="N36" s="1508"/>
      <c r="O36" s="1508"/>
      <c r="P36" s="1508"/>
      <c r="Q36" s="1509"/>
      <c r="R36" s="1510"/>
      <c r="S36" s="1445"/>
      <c r="T36" s="1454"/>
      <c r="U36" s="1507"/>
      <c r="V36" s="1452"/>
      <c r="W36" s="1447"/>
      <c r="X36" s="143"/>
      <c r="Z36" s="141">
        <v>11</v>
      </c>
      <c r="AA36" s="176"/>
      <c r="AB36" s="176"/>
      <c r="AC36" s="176"/>
      <c r="AD36" s="176"/>
      <c r="AE36" s="176"/>
      <c r="AF36" s="176"/>
      <c r="AK36" s="143"/>
      <c r="AL36" s="143"/>
      <c r="AM36" s="1463"/>
      <c r="AN36" s="1435"/>
      <c r="AO36" s="1513"/>
      <c r="AP36" s="1451"/>
      <c r="AQ36" s="1451"/>
      <c r="AR36" s="1451"/>
      <c r="AS36" s="1508"/>
      <c r="AT36" s="1451"/>
      <c r="AU36" s="1510"/>
      <c r="AV36" s="1508"/>
      <c r="AW36" s="1508"/>
      <c r="AX36" s="1508"/>
      <c r="AY36" s="1509"/>
      <c r="AZ36" s="1510"/>
      <c r="BA36" s="1445"/>
      <c r="BB36" s="1454"/>
      <c r="BC36" s="1507"/>
      <c r="BD36" s="1452"/>
      <c r="BE36" s="1447"/>
    </row>
    <row r="37" spans="1:57" ht="18.75" customHeight="1" thickTop="1" thickBot="1">
      <c r="B37" s="143"/>
      <c r="C37" s="143"/>
      <c r="D37" s="143"/>
      <c r="E37" s="1431" t="s">
        <v>233</v>
      </c>
      <c r="F37" s="1432"/>
      <c r="G37" s="1432"/>
      <c r="H37" s="1432"/>
      <c r="I37" s="1432"/>
      <c r="J37" s="1432"/>
      <c r="K37" s="1432"/>
      <c r="L37" s="1433"/>
      <c r="M37" s="178"/>
      <c r="N37" s="178"/>
      <c r="O37" s="179">
        <f>SUM(O38:O67)+SUM(O95:O144)</f>
        <v>0</v>
      </c>
      <c r="P37" s="179">
        <f>SUM(P38:P67)+SUM(P95:P144)</f>
        <v>0</v>
      </c>
      <c r="Q37" s="219">
        <f>SUM(Q38:Q67)+SUM(Q95:Q144)</f>
        <v>0</v>
      </c>
      <c r="R37" s="220"/>
      <c r="S37" s="178"/>
      <c r="T37" s="219">
        <f>SUM(T38:T67)+SUM(T95:T144)</f>
        <v>0</v>
      </c>
      <c r="U37" s="221">
        <f>SUM(U38:U67)+SUM(U95:U144)</f>
        <v>0</v>
      </c>
      <c r="V37" s="222"/>
      <c r="W37" s="223"/>
      <c r="X37" s="143"/>
      <c r="AA37" s="176"/>
      <c r="AB37" s="234" t="s">
        <v>199</v>
      </c>
      <c r="AC37" s="234" t="s">
        <v>200</v>
      </c>
      <c r="AD37" s="234" t="s">
        <v>201</v>
      </c>
      <c r="AE37" s="176"/>
      <c r="AF37" s="176"/>
      <c r="AK37" s="143"/>
      <c r="AL37" s="143"/>
      <c r="AM37" s="1431" t="s">
        <v>233</v>
      </c>
      <c r="AN37" s="1432"/>
      <c r="AO37" s="1432"/>
      <c r="AP37" s="1432"/>
      <c r="AQ37" s="1432"/>
      <c r="AR37" s="1432"/>
      <c r="AS37" s="1432"/>
      <c r="AT37" s="1433"/>
      <c r="AU37" s="178"/>
      <c r="AV37" s="178"/>
      <c r="AW37" s="672">
        <f>SUM(AW38:AW67)+SUM(AW95:AW144)</f>
        <v>0</v>
      </c>
      <c r="AX37" s="672">
        <f>SUM(AX38:AX67)+SUM(AX95:AX144)</f>
        <v>0</v>
      </c>
      <c r="AY37" s="673">
        <f>SUM(AY38:AY67)+SUM(AY95:AY144)</f>
        <v>0</v>
      </c>
      <c r="AZ37" s="220"/>
      <c r="BA37" s="178"/>
      <c r="BB37" s="673">
        <f>SUM(BB38:BB67)+SUM(BB95:BB144)</f>
        <v>0</v>
      </c>
      <c r="BC37" s="221">
        <f>SUM(BC38:BC67)+SUM(BC95:BC144)</f>
        <v>0</v>
      </c>
      <c r="BD37" s="222"/>
      <c r="BE37" s="223"/>
    </row>
    <row r="38" spans="1:57" ht="15" customHeight="1" thickTop="1">
      <c r="B38" s="143"/>
      <c r="C38" s="143"/>
      <c r="D38" s="143"/>
      <c r="E38" s="155">
        <v>1</v>
      </c>
      <c r="F38" s="680" t="str">
        <f>IF('別紙1-4'!D17="","",'別紙1-4'!D17)</f>
        <v/>
      </c>
      <c r="G38" s="649"/>
      <c r="H38" s="650"/>
      <c r="I38" s="651"/>
      <c r="J38" s="652"/>
      <c r="K38" s="653"/>
      <c r="L38" s="654"/>
      <c r="M38" s="655"/>
      <c r="N38" s="656"/>
      <c r="O38" s="186" t="str">
        <f>IF(F38="","",'別紙1-4'!K17)</f>
        <v/>
      </c>
      <c r="P38" s="186" t="str">
        <f>IF(F38="","",'別紙1-4'!N17)</f>
        <v/>
      </c>
      <c r="Q38" s="659" t="str">
        <f>IF(OR(O38="",P38=""),"",O38-P38)</f>
        <v/>
      </c>
      <c r="R38" s="660" t="str">
        <f>IF(F38="","",VLOOKUP('別紙1-2 '!$I$18,$AE$43:$AG$50,2,0))</f>
        <v/>
      </c>
      <c r="S38" s="663" t="str">
        <f>IF(F38="","",VLOOKUP('別紙1-2 '!$I$18,$AE$43:$AG$50,3,0))</f>
        <v/>
      </c>
      <c r="T38" s="226" t="str">
        <f>IF('別紙1-4'!T17="","",'別紙1-4'!T17)</f>
        <v/>
      </c>
      <c r="U38" s="296"/>
      <c r="V38" s="657" t="s">
        <v>685</v>
      </c>
      <c r="W38" s="227"/>
      <c r="X38" s="143"/>
      <c r="Y38" s="233"/>
      <c r="AA38" s="235"/>
      <c r="AB38" s="234">
        <v>1</v>
      </c>
      <c r="AC38" s="236">
        <v>0.46</v>
      </c>
      <c r="AD38" s="237" t="s">
        <v>202</v>
      </c>
      <c r="AE38" s="153" t="e">
        <f ca="1">IFSUMIF(H38:H41,1,J38:J41)</f>
        <v>#NAME?</v>
      </c>
      <c r="AF38" s="153"/>
      <c r="AK38" s="143"/>
      <c r="AL38" s="143"/>
      <c r="AM38" s="155">
        <v>1</v>
      </c>
      <c r="AN38" s="156"/>
      <c r="AO38" s="157"/>
      <c r="AP38" s="158"/>
      <c r="AQ38" s="180"/>
      <c r="AR38" s="181"/>
      <c r="AS38" s="182"/>
      <c r="AT38" s="183"/>
      <c r="AU38" s="184"/>
      <c r="AV38" s="185"/>
      <c r="AW38" s="186" t="str">
        <f>IF(AN38="","",'[11]別紙1-4'!AS17)</f>
        <v/>
      </c>
      <c r="AX38" s="186" t="str">
        <f>IF(AN38="","",'[11]別紙1-4'!AV17)</f>
        <v/>
      </c>
      <c r="AY38" s="659" t="str">
        <f>IF(OR(AW38="",AX38=""),"",AW38-AX38)</f>
        <v/>
      </c>
      <c r="AZ38" s="660" t="str">
        <f>IF(AN38="","",VLOOKUP('[11]別紙1-2 '!$I$18,$AE$43:$AG$50,2,0))</f>
        <v/>
      </c>
      <c r="BA38" s="661" t="str">
        <f>IF(AN38="","",VLOOKUP('[11]別紙1-2 '!$I$18,$AE$43:$AG$50,3,0))</f>
        <v/>
      </c>
      <c r="BB38" s="226" t="str">
        <f>IF('[11]別紙1-4'!BB17="","",'[11]別紙1-4'!BB17)</f>
        <v/>
      </c>
      <c r="BC38" s="674"/>
      <c r="BD38" s="675"/>
      <c r="BE38" s="227"/>
    </row>
    <row r="39" spans="1:57" ht="15" customHeight="1">
      <c r="B39" s="143"/>
      <c r="C39" s="143"/>
      <c r="D39" s="143"/>
      <c r="E39" s="159">
        <v>2</v>
      </c>
      <c r="F39" s="681" t="str">
        <f>IF('別紙1-4'!D18="","",'別紙1-4'!D18)</f>
        <v/>
      </c>
      <c r="G39" s="261"/>
      <c r="H39" s="262"/>
      <c r="I39" s="281"/>
      <c r="J39" s="282"/>
      <c r="K39" s="283"/>
      <c r="L39" s="284"/>
      <c r="M39" s="285"/>
      <c r="N39" s="286"/>
      <c r="O39" s="186" t="str">
        <f>IF(F39="","",'別紙1-4'!K18)</f>
        <v/>
      </c>
      <c r="P39" s="186" t="str">
        <f>IF(F39="","",'別紙1-4'!N18)</f>
        <v/>
      </c>
      <c r="Q39" s="662" t="str">
        <f t="shared" ref="Q39:Q67" si="0">IF(OR(O39="",P39=""),"",O39-P39)</f>
        <v/>
      </c>
      <c r="R39" s="660" t="str">
        <f>IF(F39="","",VLOOKUP('別紙1-2 '!$I$18,$AE$43:$AG$50,2,0))</f>
        <v/>
      </c>
      <c r="S39" s="663" t="str">
        <f>IF(F39="","",VLOOKUP('別紙1-2 '!$I$18,$AE$43:$AG$50,3,0))</f>
        <v/>
      </c>
      <c r="T39" s="226" t="str">
        <f>IF('別紙1-4'!T18="","",'別紙1-4'!T18)</f>
        <v/>
      </c>
      <c r="U39" s="300"/>
      <c r="V39" s="302"/>
      <c r="W39" s="227"/>
      <c r="X39" s="143"/>
      <c r="Y39" s="233"/>
      <c r="Z39" s="141">
        <v>13</v>
      </c>
      <c r="AA39" s="238"/>
      <c r="AB39" s="234">
        <v>2</v>
      </c>
      <c r="AC39" s="236">
        <v>0.46</v>
      </c>
      <c r="AD39" s="237" t="s">
        <v>202</v>
      </c>
      <c r="AE39" s="239"/>
      <c r="AF39" s="239"/>
      <c r="AK39" s="143"/>
      <c r="AL39" s="143"/>
      <c r="AM39" s="159">
        <v>2</v>
      </c>
      <c r="AN39" s="160"/>
      <c r="AO39" s="161"/>
      <c r="AP39" s="162"/>
      <c r="AQ39" s="187"/>
      <c r="AR39" s="188"/>
      <c r="AS39" s="189"/>
      <c r="AT39" s="190"/>
      <c r="AU39" s="191"/>
      <c r="AV39" s="192"/>
      <c r="AW39" s="186" t="str">
        <f>IF(AN39="","",'[11]別紙1-4'!AS18)</f>
        <v/>
      </c>
      <c r="AX39" s="186" t="str">
        <f>IF(AN39="","",'[11]別紙1-4'!AV18)</f>
        <v/>
      </c>
      <c r="AY39" s="662" t="str">
        <f t="shared" ref="AY39:AY67" si="1">IF(OR(AW39="",AX39=""),"",AW39-AX39)</f>
        <v/>
      </c>
      <c r="AZ39" s="660"/>
      <c r="BA39" s="663" t="str">
        <f>IF(AN39="","",VLOOKUP('[11]別紙1-2 '!$I$18,$AE$43:$AG$50,3,0))</f>
        <v/>
      </c>
      <c r="BB39" s="226" t="str">
        <f>IF('[11]別紙1-4'!BB18="","",'[11]別紙1-4'!BB18)</f>
        <v/>
      </c>
      <c r="BC39" s="676"/>
      <c r="BD39" s="677"/>
      <c r="BE39" s="227"/>
    </row>
    <row r="40" spans="1:57" ht="15" customHeight="1">
      <c r="B40" s="143"/>
      <c r="C40" s="143"/>
      <c r="D40" s="143"/>
      <c r="E40" s="159">
        <v>3</v>
      </c>
      <c r="F40" s="681" t="str">
        <f>IF('別紙1-4'!D19="","",'別紙1-4'!D19)</f>
        <v/>
      </c>
      <c r="G40" s="261"/>
      <c r="H40" s="262"/>
      <c r="I40" s="281"/>
      <c r="J40" s="282"/>
      <c r="K40" s="283"/>
      <c r="L40" s="284"/>
      <c r="M40" s="285"/>
      <c r="N40" s="286"/>
      <c r="O40" s="186" t="str">
        <f>IF(F40="","",'別紙1-4'!K19)</f>
        <v/>
      </c>
      <c r="P40" s="186" t="str">
        <f>IF(F40="","",'別紙1-4'!N19)</f>
        <v/>
      </c>
      <c r="Q40" s="662" t="str">
        <f t="shared" si="0"/>
        <v/>
      </c>
      <c r="R40" s="660" t="str">
        <f>IF(F40="","",VLOOKUP('別紙1-2 '!$I$18,$AE$43:$AG$50,2,0))</f>
        <v/>
      </c>
      <c r="S40" s="663" t="str">
        <f>IF(F40="","",VLOOKUP('別紙1-2 '!$I$18,$AE$43:$AG$50,3,0))</f>
        <v/>
      </c>
      <c r="T40" s="226" t="str">
        <f>IF('別紙1-4'!T19="","",'別紙1-4'!T19)</f>
        <v/>
      </c>
      <c r="U40" s="300"/>
      <c r="V40" s="302"/>
      <c r="W40" s="227"/>
      <c r="X40" s="143"/>
      <c r="Y40" s="233"/>
      <c r="Z40" s="141">
        <v>14</v>
      </c>
      <c r="AA40" s="235"/>
      <c r="AB40" s="234">
        <v>3</v>
      </c>
      <c r="AC40" s="236">
        <v>0.56000000000000005</v>
      </c>
      <c r="AD40" s="237" t="s">
        <v>202</v>
      </c>
      <c r="AE40" s="239"/>
      <c r="AF40" s="239"/>
      <c r="AK40" s="143"/>
      <c r="AL40" s="143"/>
      <c r="AM40" s="159">
        <v>3</v>
      </c>
      <c r="AN40" s="160"/>
      <c r="AO40" s="161"/>
      <c r="AP40" s="162"/>
      <c r="AQ40" s="187"/>
      <c r="AR40" s="188"/>
      <c r="AS40" s="189"/>
      <c r="AT40" s="190"/>
      <c r="AU40" s="191"/>
      <c r="AV40" s="192"/>
      <c r="AW40" s="186" t="str">
        <f>IF(AN40="","",'[11]別紙1-4'!AS19)</f>
        <v/>
      </c>
      <c r="AX40" s="186" t="str">
        <f>IF(AN40="","",'[11]別紙1-4'!AV19)</f>
        <v/>
      </c>
      <c r="AY40" s="662" t="str">
        <f t="shared" si="1"/>
        <v/>
      </c>
      <c r="AZ40" s="660"/>
      <c r="BA40" s="663" t="str">
        <f>IF(AN40="","",VLOOKUP('[11]別紙1-2 '!$I$18,$AE$43:$AG$50,3,0))</f>
        <v/>
      </c>
      <c r="BB40" s="226" t="str">
        <f>IF('[11]別紙1-4'!BB19="","",'[11]別紙1-4'!BB19)</f>
        <v/>
      </c>
      <c r="BC40" s="676"/>
      <c r="BD40" s="677"/>
      <c r="BE40" s="227"/>
    </row>
    <row r="41" spans="1:57" ht="15" customHeight="1">
      <c r="B41" s="143"/>
      <c r="C41" s="143"/>
      <c r="D41" s="143"/>
      <c r="E41" s="159">
        <v>4</v>
      </c>
      <c r="F41" s="681" t="str">
        <f>IF('別紙1-4'!D20="","",'別紙1-4'!D20)</f>
        <v/>
      </c>
      <c r="G41" s="261"/>
      <c r="H41" s="262"/>
      <c r="I41" s="281"/>
      <c r="J41" s="282"/>
      <c r="K41" s="283"/>
      <c r="L41" s="284"/>
      <c r="M41" s="285"/>
      <c r="N41" s="286"/>
      <c r="O41" s="186" t="str">
        <f>IF(F41="","",'別紙1-4'!K20)</f>
        <v/>
      </c>
      <c r="P41" s="186" t="str">
        <f>IF(F41="","",'別紙1-4'!N20)</f>
        <v/>
      </c>
      <c r="Q41" s="662" t="str">
        <f t="shared" si="0"/>
        <v/>
      </c>
      <c r="R41" s="660" t="str">
        <f>IF(F41="","",VLOOKUP('別紙1-2 '!$I$18,$AE$43:$AG$50,2,0))</f>
        <v/>
      </c>
      <c r="S41" s="663" t="str">
        <f>IF(F41="","",VLOOKUP('別紙1-2 '!$I$18,$AE$43:$AG$50,3,0))</f>
        <v/>
      </c>
      <c r="T41" s="226" t="str">
        <f>IF('別紙1-4'!T20="","",'別紙1-4'!T20)</f>
        <v/>
      </c>
      <c r="U41" s="300"/>
      <c r="V41" s="302"/>
      <c r="W41" s="227"/>
      <c r="X41" s="143"/>
      <c r="Y41" s="233"/>
      <c r="Z41" s="141">
        <v>15</v>
      </c>
      <c r="AA41" s="176"/>
      <c r="AB41" s="234">
        <v>4</v>
      </c>
      <c r="AC41" s="236">
        <v>0.75</v>
      </c>
      <c r="AD41" s="237" t="s">
        <v>202</v>
      </c>
      <c r="AE41" s="239"/>
      <c r="AF41" s="239"/>
      <c r="AK41" s="143"/>
      <c r="AL41" s="143"/>
      <c r="AM41" s="159">
        <v>4</v>
      </c>
      <c r="AN41" s="160"/>
      <c r="AO41" s="161"/>
      <c r="AP41" s="162"/>
      <c r="AQ41" s="187"/>
      <c r="AR41" s="188"/>
      <c r="AS41" s="189"/>
      <c r="AT41" s="190"/>
      <c r="AU41" s="191"/>
      <c r="AV41" s="192"/>
      <c r="AW41" s="186" t="str">
        <f>IF(AN41="","",'[11]別紙1-4'!AS20)</f>
        <v/>
      </c>
      <c r="AX41" s="186" t="str">
        <f>IF(AN41="","",'[11]別紙1-4'!AV20)</f>
        <v/>
      </c>
      <c r="AY41" s="662" t="str">
        <f t="shared" si="1"/>
        <v/>
      </c>
      <c r="AZ41" s="660"/>
      <c r="BA41" s="663" t="str">
        <f>IF(AN41="","",VLOOKUP('[11]別紙1-2 '!$I$18,$AE$43:$AG$50,3,0))</f>
        <v/>
      </c>
      <c r="BB41" s="226" t="str">
        <f>IF('[11]別紙1-4'!BB20="","",'[11]別紙1-4'!BB20)</f>
        <v/>
      </c>
      <c r="BC41" s="676"/>
      <c r="BD41" s="677"/>
      <c r="BE41" s="227"/>
    </row>
    <row r="42" spans="1:57" ht="15" customHeight="1">
      <c r="B42" s="143"/>
      <c r="C42" s="143"/>
      <c r="D42" s="143"/>
      <c r="E42" s="159">
        <v>5</v>
      </c>
      <c r="F42" s="681" t="str">
        <f>IF('別紙1-4'!D21="","",'別紙1-4'!D21)</f>
        <v/>
      </c>
      <c r="G42" s="261"/>
      <c r="H42" s="262"/>
      <c r="I42" s="281"/>
      <c r="J42" s="282"/>
      <c r="K42" s="283"/>
      <c r="L42" s="284"/>
      <c r="M42" s="285"/>
      <c r="N42" s="286"/>
      <c r="O42" s="186" t="str">
        <f>IF(F42="","",'別紙1-4'!K21)</f>
        <v/>
      </c>
      <c r="P42" s="186" t="str">
        <f>IF(F42="","",'別紙1-4'!N21)</f>
        <v/>
      </c>
      <c r="Q42" s="662" t="str">
        <f t="shared" si="0"/>
        <v/>
      </c>
      <c r="R42" s="660" t="str">
        <f>IF(F42="","",VLOOKUP('別紙1-2 '!$I$18,$AE$43:$AG$50,2,0))</f>
        <v/>
      </c>
      <c r="S42" s="663" t="str">
        <f>IF(F42="","",VLOOKUP('別紙1-2 '!$I$18,$AE$43:$AG$50,3,0))</f>
        <v/>
      </c>
      <c r="T42" s="226" t="str">
        <f>IF('別紙1-4'!T21="","",'別紙1-4'!T21)</f>
        <v/>
      </c>
      <c r="U42" s="300"/>
      <c r="V42" s="302"/>
      <c r="W42" s="227"/>
      <c r="X42" s="143"/>
      <c r="Y42" s="233"/>
      <c r="Z42" s="141">
        <v>16</v>
      </c>
      <c r="AB42" s="234">
        <v>5</v>
      </c>
      <c r="AC42" s="236">
        <v>0.87</v>
      </c>
      <c r="AD42" s="237">
        <v>3</v>
      </c>
      <c r="AE42" s="234" t="s">
        <v>199</v>
      </c>
      <c r="AF42" s="234" t="s">
        <v>200</v>
      </c>
      <c r="AG42" s="234" t="s">
        <v>201</v>
      </c>
      <c r="AK42" s="143"/>
      <c r="AL42" s="143"/>
      <c r="AM42" s="159">
        <v>5</v>
      </c>
      <c r="AN42" s="160"/>
      <c r="AO42" s="161"/>
      <c r="AP42" s="162"/>
      <c r="AQ42" s="187"/>
      <c r="AR42" s="188"/>
      <c r="AS42" s="189"/>
      <c r="AT42" s="190"/>
      <c r="AU42" s="191"/>
      <c r="AV42" s="192"/>
      <c r="AW42" s="186" t="str">
        <f>IF(AN42="","",'[11]別紙1-4'!AS21)</f>
        <v/>
      </c>
      <c r="AX42" s="186" t="str">
        <f>IF(AN42="","",'[11]別紙1-4'!AV21)</f>
        <v/>
      </c>
      <c r="AY42" s="662" t="str">
        <f t="shared" si="1"/>
        <v/>
      </c>
      <c r="AZ42" s="660"/>
      <c r="BA42" s="663" t="str">
        <f>IF(AN42="","",VLOOKUP('[11]別紙1-2 '!$I$18,$AE$43:$AG$50,3,0))</f>
        <v/>
      </c>
      <c r="BB42" s="226" t="str">
        <f>IF('[11]別紙1-4'!BB21="","",'[11]別紙1-4'!BB21)</f>
        <v/>
      </c>
      <c r="BC42" s="676"/>
      <c r="BD42" s="677"/>
      <c r="BE42" s="227"/>
    </row>
    <row r="43" spans="1:57" ht="15" customHeight="1">
      <c r="A43" s="141"/>
      <c r="B43" s="143"/>
      <c r="C43" s="143"/>
      <c r="D43" s="143"/>
      <c r="E43" s="159">
        <v>6</v>
      </c>
      <c r="F43" s="681" t="str">
        <f>IF('別紙1-4'!D22="","",'別紙1-4'!D22)</f>
        <v/>
      </c>
      <c r="G43" s="261"/>
      <c r="H43" s="262"/>
      <c r="I43" s="281"/>
      <c r="J43" s="282"/>
      <c r="K43" s="283"/>
      <c r="L43" s="284"/>
      <c r="M43" s="285"/>
      <c r="N43" s="286"/>
      <c r="O43" s="186" t="str">
        <f>IF(F43="","",'別紙1-4'!K22)</f>
        <v/>
      </c>
      <c r="P43" s="186" t="str">
        <f>IF(F43="","",'別紙1-4'!N22)</f>
        <v/>
      </c>
      <c r="Q43" s="662" t="str">
        <f t="shared" si="0"/>
        <v/>
      </c>
      <c r="R43" s="660" t="str">
        <f>IF(F43="","",VLOOKUP('別紙1-2 '!$I$18,$AE$43:$AG$50,2,0))</f>
        <v/>
      </c>
      <c r="S43" s="663" t="str">
        <f>IF(F43="","",VLOOKUP('別紙1-2 '!$I$18,$AE$43:$AG$50,3,0))</f>
        <v/>
      </c>
      <c r="T43" s="226" t="str">
        <f>IF('別紙1-4'!T22="","",'別紙1-4'!T22)</f>
        <v/>
      </c>
      <c r="U43" s="300"/>
      <c r="V43" s="302"/>
      <c r="W43" s="227"/>
      <c r="X43" s="143"/>
      <c r="Y43" s="233"/>
      <c r="Z43" s="141">
        <v>17</v>
      </c>
      <c r="AB43" s="234">
        <v>6</v>
      </c>
      <c r="AC43" s="236">
        <v>0.87</v>
      </c>
      <c r="AD43" s="237">
        <v>2.8</v>
      </c>
      <c r="AE43" s="234">
        <v>1</v>
      </c>
      <c r="AF43" s="236">
        <v>0.46</v>
      </c>
      <c r="AG43" s="237" t="s">
        <v>202</v>
      </c>
      <c r="AK43" s="143"/>
      <c r="AL43" s="143"/>
      <c r="AM43" s="159">
        <v>6</v>
      </c>
      <c r="AN43" s="160"/>
      <c r="AO43" s="161"/>
      <c r="AP43" s="162"/>
      <c r="AQ43" s="187"/>
      <c r="AR43" s="188"/>
      <c r="AS43" s="189"/>
      <c r="AT43" s="190"/>
      <c r="AU43" s="191"/>
      <c r="AV43" s="192"/>
      <c r="AW43" s="186" t="str">
        <f>IF(AN43="","",'[11]別紙1-4'!AS22)</f>
        <v/>
      </c>
      <c r="AX43" s="186" t="str">
        <f>IF(AN43="","",'[11]別紙1-4'!AV22)</f>
        <v/>
      </c>
      <c r="AY43" s="662" t="str">
        <f t="shared" si="1"/>
        <v/>
      </c>
      <c r="AZ43" s="660"/>
      <c r="BA43" s="663" t="str">
        <f>IF(AN43="","",VLOOKUP('[11]別紙1-2 '!$I$18,$AE$43:$AG$50,3,0))</f>
        <v/>
      </c>
      <c r="BB43" s="226" t="str">
        <f>IF('[11]別紙1-4'!BB22="","",'[11]別紙1-4'!BB22)</f>
        <v/>
      </c>
      <c r="BC43" s="676"/>
      <c r="BD43" s="677"/>
      <c r="BE43" s="227"/>
    </row>
    <row r="44" spans="1:57" ht="15" customHeight="1">
      <c r="A44" s="141"/>
      <c r="B44" s="143"/>
      <c r="C44" s="143"/>
      <c r="D44" s="143"/>
      <c r="E44" s="159">
        <v>7</v>
      </c>
      <c r="F44" s="681" t="str">
        <f>IF('別紙1-4'!D23="","",'別紙1-4'!D23)</f>
        <v/>
      </c>
      <c r="G44" s="261"/>
      <c r="H44" s="262"/>
      <c r="I44" s="281"/>
      <c r="J44" s="282"/>
      <c r="K44" s="283"/>
      <c r="L44" s="284"/>
      <c r="M44" s="285"/>
      <c r="N44" s="286"/>
      <c r="O44" s="186" t="str">
        <f>IF(F44="","",'別紙1-4'!K23)</f>
        <v/>
      </c>
      <c r="P44" s="186" t="str">
        <f>IF(F44="","",'別紙1-4'!N23)</f>
        <v/>
      </c>
      <c r="Q44" s="662" t="str">
        <f t="shared" si="0"/>
        <v/>
      </c>
      <c r="R44" s="660" t="str">
        <f>IF(F44="","",VLOOKUP('別紙1-2 '!$I$18,$AE$43:$AG$50,2,0))</f>
        <v/>
      </c>
      <c r="S44" s="663" t="str">
        <f>IF(F44="","",VLOOKUP('別紙1-2 '!$I$18,$AE$43:$AG$50,3,0))</f>
        <v/>
      </c>
      <c r="T44" s="226" t="str">
        <f>IF('別紙1-4'!T23="","",'別紙1-4'!T23)</f>
        <v/>
      </c>
      <c r="U44" s="300"/>
      <c r="V44" s="302"/>
      <c r="W44" s="227"/>
      <c r="X44" s="143"/>
      <c r="Y44" s="233"/>
      <c r="Z44" s="141">
        <v>18</v>
      </c>
      <c r="AB44" s="234">
        <v>7</v>
      </c>
      <c r="AC44" s="236">
        <v>0.87</v>
      </c>
      <c r="AD44" s="237">
        <v>2.7</v>
      </c>
      <c r="AE44" s="234">
        <v>2</v>
      </c>
      <c r="AF44" s="236">
        <v>0.46</v>
      </c>
      <c r="AG44" s="237" t="s">
        <v>202</v>
      </c>
      <c r="AK44" s="143"/>
      <c r="AL44" s="143"/>
      <c r="AM44" s="159">
        <v>7</v>
      </c>
      <c r="AN44" s="160"/>
      <c r="AO44" s="161"/>
      <c r="AP44" s="162"/>
      <c r="AQ44" s="187"/>
      <c r="AR44" s="188"/>
      <c r="AS44" s="189"/>
      <c r="AT44" s="190"/>
      <c r="AU44" s="191"/>
      <c r="AV44" s="192"/>
      <c r="AW44" s="186" t="str">
        <f>IF(AN44="","",'[11]別紙1-4'!AS23)</f>
        <v/>
      </c>
      <c r="AX44" s="186" t="str">
        <f>IF(AN44="","",'[11]別紙1-4'!AV23)</f>
        <v/>
      </c>
      <c r="AY44" s="662" t="str">
        <f t="shared" si="1"/>
        <v/>
      </c>
      <c r="AZ44" s="660" t="str">
        <f>IF(AN44="","",VLOOKUP(#REF!,$AE$43:$AG$50,2,0))</f>
        <v/>
      </c>
      <c r="BA44" s="663" t="str">
        <f>IF(AN44="","",VLOOKUP('[11]別紙1-2 '!$I$18,$AE$43:$AG$50,3,0))</f>
        <v/>
      </c>
      <c r="BB44" s="226" t="str">
        <f>IF('[11]別紙1-4'!BB23="","",'[11]別紙1-4'!BB23)</f>
        <v/>
      </c>
      <c r="BC44" s="676"/>
      <c r="BD44" s="677"/>
      <c r="BE44" s="227"/>
    </row>
    <row r="45" spans="1:57" ht="15" customHeight="1">
      <c r="A45" s="141"/>
      <c r="B45" s="143"/>
      <c r="C45" s="143"/>
      <c r="D45" s="143"/>
      <c r="E45" s="159">
        <v>8</v>
      </c>
      <c r="F45" s="681" t="str">
        <f>IF('別紙1-4'!D24="","",'別紙1-4'!D24)</f>
        <v/>
      </c>
      <c r="G45" s="261"/>
      <c r="H45" s="262"/>
      <c r="I45" s="281"/>
      <c r="J45" s="282"/>
      <c r="K45" s="283"/>
      <c r="L45" s="284"/>
      <c r="M45" s="285"/>
      <c r="N45" s="286"/>
      <c r="O45" s="186" t="str">
        <f>IF(F45="","",'別紙1-4'!K24)</f>
        <v/>
      </c>
      <c r="P45" s="186" t="str">
        <f>IF(F45="","",'別紙1-4'!N24)</f>
        <v/>
      </c>
      <c r="Q45" s="662" t="str">
        <f t="shared" si="0"/>
        <v/>
      </c>
      <c r="R45" s="660" t="str">
        <f>IF(F45="","",VLOOKUP('別紙1-2 '!$I$18,$AE$43:$AG$50,2,0))</f>
        <v/>
      </c>
      <c r="S45" s="663" t="str">
        <f>IF(F45="","",VLOOKUP('別紙1-2 '!$I$18,$AE$43:$AG$50,3,0))</f>
        <v/>
      </c>
      <c r="T45" s="226" t="str">
        <f>IF('別紙1-4'!T24="","",'別紙1-4'!T24)</f>
        <v/>
      </c>
      <c r="U45" s="300"/>
      <c r="V45" s="302"/>
      <c r="W45" s="227"/>
      <c r="X45" s="143"/>
      <c r="Y45" s="233"/>
      <c r="Z45" s="141">
        <v>19</v>
      </c>
      <c r="AB45" s="234">
        <v>8</v>
      </c>
      <c r="AC45" s="236" t="s">
        <v>202</v>
      </c>
      <c r="AD45" s="237">
        <v>3.2</v>
      </c>
      <c r="AE45" s="234">
        <v>3</v>
      </c>
      <c r="AF45" s="236">
        <v>0.56000000000000005</v>
      </c>
      <c r="AG45" s="237" t="s">
        <v>202</v>
      </c>
      <c r="AK45" s="143"/>
      <c r="AL45" s="143"/>
      <c r="AM45" s="159">
        <v>8</v>
      </c>
      <c r="AN45" s="160"/>
      <c r="AO45" s="161"/>
      <c r="AP45" s="162"/>
      <c r="AQ45" s="187"/>
      <c r="AR45" s="188"/>
      <c r="AS45" s="189"/>
      <c r="AT45" s="190"/>
      <c r="AU45" s="191"/>
      <c r="AV45" s="192"/>
      <c r="AW45" s="186" t="str">
        <f>IF(AN45="","",'[11]別紙1-4'!AS24)</f>
        <v/>
      </c>
      <c r="AX45" s="186" t="str">
        <f>IF(AN45="","",'[11]別紙1-4'!AV24)</f>
        <v/>
      </c>
      <c r="AY45" s="662" t="str">
        <f t="shared" si="1"/>
        <v/>
      </c>
      <c r="AZ45" s="660" t="str">
        <f>IF(AN45="","",VLOOKUP(#REF!,$AE$43:$AG$50,2,0))</f>
        <v/>
      </c>
      <c r="BA45" s="663" t="str">
        <f>IF(AN45="","",VLOOKUP('[11]別紙1-2 '!$I$18,$AE$43:$AG$50,3,0))</f>
        <v/>
      </c>
      <c r="BB45" s="226" t="str">
        <f>IF('[11]別紙1-4'!BB24="","",'[11]別紙1-4'!BB24)</f>
        <v/>
      </c>
      <c r="BC45" s="676"/>
      <c r="BD45" s="677"/>
      <c r="BE45" s="227"/>
    </row>
    <row r="46" spans="1:57" ht="15" customHeight="1">
      <c r="A46" s="141"/>
      <c r="B46" s="143"/>
      <c r="C46" s="143"/>
      <c r="D46" s="143"/>
      <c r="E46" s="159">
        <v>9</v>
      </c>
      <c r="F46" s="681" t="str">
        <f>IF('別紙1-4'!D25="","",'別紙1-4'!D25)</f>
        <v/>
      </c>
      <c r="G46" s="261"/>
      <c r="H46" s="262"/>
      <c r="I46" s="281"/>
      <c r="J46" s="282"/>
      <c r="K46" s="283"/>
      <c r="L46" s="284"/>
      <c r="M46" s="285"/>
      <c r="N46" s="286"/>
      <c r="O46" s="186" t="str">
        <f>IF(F46="","",'別紙1-4'!K25)</f>
        <v/>
      </c>
      <c r="P46" s="186" t="str">
        <f>IF(F46="","",'別紙1-4'!N25)</f>
        <v/>
      </c>
      <c r="Q46" s="662" t="str">
        <f t="shared" si="0"/>
        <v/>
      </c>
      <c r="R46" s="660" t="str">
        <f>IF(F46="","",VLOOKUP('別紙1-2 '!$I$18,$AE$43:$AG$50,2,0))</f>
        <v/>
      </c>
      <c r="S46" s="663" t="str">
        <f>IF(F46="","",VLOOKUP('別紙1-2 '!$I$18,$AE$43:$AG$50,3,0))</f>
        <v/>
      </c>
      <c r="T46" s="226" t="str">
        <f>IF('別紙1-4'!T25="","",'別紙1-4'!T25)</f>
        <v/>
      </c>
      <c r="U46" s="300"/>
      <c r="V46" s="302"/>
      <c r="W46" s="227"/>
      <c r="X46" s="143"/>
      <c r="Y46" s="233"/>
      <c r="Z46" s="141">
        <v>20</v>
      </c>
      <c r="AE46" s="234">
        <v>4</v>
      </c>
      <c r="AF46" s="236">
        <v>0.75</v>
      </c>
      <c r="AG46" s="237" t="s">
        <v>202</v>
      </c>
      <c r="AK46" s="143"/>
      <c r="AL46" s="143"/>
      <c r="AM46" s="159">
        <v>9</v>
      </c>
      <c r="AN46" s="160"/>
      <c r="AO46" s="161"/>
      <c r="AP46" s="162"/>
      <c r="AQ46" s="187"/>
      <c r="AR46" s="188"/>
      <c r="AS46" s="189"/>
      <c r="AT46" s="190"/>
      <c r="AU46" s="191"/>
      <c r="AV46" s="192"/>
      <c r="AW46" s="186" t="str">
        <f>IF(AN46="","",'[11]別紙1-4'!AS25)</f>
        <v/>
      </c>
      <c r="AX46" s="186" t="str">
        <f>IF(AN46="","",'[11]別紙1-4'!AV25)</f>
        <v/>
      </c>
      <c r="AY46" s="662" t="str">
        <f t="shared" si="1"/>
        <v/>
      </c>
      <c r="AZ46" s="660" t="str">
        <f>IF(AN46="","",VLOOKUP(#REF!,$AE$43:$AG$50,2,0))</f>
        <v/>
      </c>
      <c r="BA46" s="663" t="str">
        <f>IF(AN46="","",VLOOKUP('[11]別紙1-2 '!$I$18,$AE$43:$AG$50,3,0))</f>
        <v/>
      </c>
      <c r="BB46" s="226" t="str">
        <f>IF('[11]別紙1-4'!BB25="","",'[11]別紙1-4'!BB25)</f>
        <v/>
      </c>
      <c r="BC46" s="676"/>
      <c r="BD46" s="677"/>
      <c r="BE46" s="227"/>
    </row>
    <row r="47" spans="1:57" ht="15" customHeight="1">
      <c r="A47" s="141"/>
      <c r="B47" s="143"/>
      <c r="C47" s="143"/>
      <c r="D47" s="143"/>
      <c r="E47" s="159">
        <v>10</v>
      </c>
      <c r="F47" s="681" t="str">
        <f>IF('別紙1-4'!D26="","",'別紙1-4'!D26)</f>
        <v/>
      </c>
      <c r="G47" s="261"/>
      <c r="H47" s="262"/>
      <c r="I47" s="281"/>
      <c r="J47" s="282"/>
      <c r="K47" s="283"/>
      <c r="L47" s="284"/>
      <c r="M47" s="285"/>
      <c r="N47" s="286"/>
      <c r="O47" s="186" t="str">
        <f>IF(F47="","",'別紙1-4'!K26)</f>
        <v/>
      </c>
      <c r="P47" s="186" t="str">
        <f>IF(F47="","",'別紙1-4'!N26)</f>
        <v/>
      </c>
      <c r="Q47" s="662" t="str">
        <f t="shared" si="0"/>
        <v/>
      </c>
      <c r="R47" s="660" t="str">
        <f>IF(F47="","",VLOOKUP('別紙1-2 '!$I$18,$AE$43:$AG$50,2,0))</f>
        <v/>
      </c>
      <c r="S47" s="663" t="str">
        <f>IF(F47="","",VLOOKUP('別紙1-2 '!$I$18,$AE$43:$AG$50,3,0))</f>
        <v/>
      </c>
      <c r="T47" s="226" t="str">
        <f>IF('別紙1-4'!T26="","",'別紙1-4'!T26)</f>
        <v/>
      </c>
      <c r="U47" s="300"/>
      <c r="V47" s="302"/>
      <c r="W47" s="227"/>
      <c r="X47" s="143"/>
      <c r="Y47" s="233"/>
      <c r="Z47" s="141">
        <v>21</v>
      </c>
      <c r="AE47" s="234">
        <v>5</v>
      </c>
      <c r="AF47" s="236">
        <v>0.87</v>
      </c>
      <c r="AG47" s="237">
        <v>3</v>
      </c>
      <c r="AK47" s="143"/>
      <c r="AL47" s="143"/>
      <c r="AM47" s="159">
        <v>10</v>
      </c>
      <c r="AN47" s="160"/>
      <c r="AO47" s="161"/>
      <c r="AP47" s="162"/>
      <c r="AQ47" s="187"/>
      <c r="AR47" s="188"/>
      <c r="AS47" s="189"/>
      <c r="AT47" s="190"/>
      <c r="AU47" s="191"/>
      <c r="AV47" s="192"/>
      <c r="AW47" s="186" t="str">
        <f>IF(AN47="","",'[11]別紙1-4'!AS26)</f>
        <v/>
      </c>
      <c r="AX47" s="186" t="str">
        <f>IF(AN47="","",'[11]別紙1-4'!AV26)</f>
        <v/>
      </c>
      <c r="AY47" s="662" t="str">
        <f t="shared" si="1"/>
        <v/>
      </c>
      <c r="AZ47" s="660" t="str">
        <f>IF(AN47="","",VLOOKUP(#REF!,$AE$43:$AG$50,2,0))</f>
        <v/>
      </c>
      <c r="BA47" s="663" t="str">
        <f>IF(AN47="","",VLOOKUP('[11]別紙1-2 '!$I$18,$AE$43:$AG$50,3,0))</f>
        <v/>
      </c>
      <c r="BB47" s="226" t="str">
        <f>IF('[11]別紙1-4'!BB26="","",'[11]別紙1-4'!BB26)</f>
        <v/>
      </c>
      <c r="BC47" s="676"/>
      <c r="BD47" s="677"/>
      <c r="BE47" s="227"/>
    </row>
    <row r="48" spans="1:57" ht="15" customHeight="1">
      <c r="A48" s="141"/>
      <c r="B48" s="143"/>
      <c r="C48" s="143"/>
      <c r="D48" s="143"/>
      <c r="E48" s="159">
        <v>11</v>
      </c>
      <c r="F48" s="681" t="str">
        <f>IF('別紙1-4'!D27="","",'別紙1-4'!D27)</f>
        <v/>
      </c>
      <c r="G48" s="261"/>
      <c r="H48" s="262"/>
      <c r="I48" s="281"/>
      <c r="J48" s="282"/>
      <c r="K48" s="283"/>
      <c r="L48" s="284"/>
      <c r="M48" s="285"/>
      <c r="N48" s="286"/>
      <c r="O48" s="186" t="str">
        <f>IF(F48="","",'別紙1-4'!K27)</f>
        <v/>
      </c>
      <c r="P48" s="186" t="str">
        <f>IF(F48="","",'別紙1-4'!N27)</f>
        <v/>
      </c>
      <c r="Q48" s="662" t="str">
        <f t="shared" si="0"/>
        <v/>
      </c>
      <c r="R48" s="660" t="str">
        <f>IF(F48="","",VLOOKUP('別紙1-2 '!$I$18,$AE$43:$AG$50,2,0))</f>
        <v/>
      </c>
      <c r="S48" s="663" t="str">
        <f>IF(F48="","",VLOOKUP('別紙1-2 '!$I$18,$AE$43:$AG$50,3,0))</f>
        <v/>
      </c>
      <c r="T48" s="226" t="str">
        <f>IF('別紙1-4'!T27="","",'別紙1-4'!T27)</f>
        <v/>
      </c>
      <c r="U48" s="300"/>
      <c r="V48" s="302"/>
      <c r="W48" s="227"/>
      <c r="X48" s="143"/>
      <c r="Y48" s="233"/>
      <c r="Z48" s="141">
        <v>22</v>
      </c>
      <c r="AE48" s="234">
        <v>6</v>
      </c>
      <c r="AF48" s="236">
        <v>0.87</v>
      </c>
      <c r="AG48" s="237">
        <v>2.8</v>
      </c>
      <c r="AK48" s="143"/>
      <c r="AL48" s="143"/>
      <c r="AM48" s="159">
        <v>11</v>
      </c>
      <c r="AN48" s="160"/>
      <c r="AO48" s="161"/>
      <c r="AP48" s="162"/>
      <c r="AQ48" s="187"/>
      <c r="AR48" s="188"/>
      <c r="AS48" s="189"/>
      <c r="AT48" s="190"/>
      <c r="AU48" s="191"/>
      <c r="AV48" s="192"/>
      <c r="AW48" s="186" t="str">
        <f>IF(AN48="","",'[11]別紙1-4'!AS27)</f>
        <v/>
      </c>
      <c r="AX48" s="186" t="str">
        <f>IF(AN48="","",'[11]別紙1-4'!AV27)</f>
        <v/>
      </c>
      <c r="AY48" s="662" t="str">
        <f t="shared" si="1"/>
        <v/>
      </c>
      <c r="AZ48" s="660" t="str">
        <f>IF(AN48="","",VLOOKUP(#REF!,$AE$43:$AG$50,2,0))</f>
        <v/>
      </c>
      <c r="BA48" s="663" t="str">
        <f>IF(AN48="","",VLOOKUP('[11]別紙1-2 '!$I$18,$AE$43:$AG$50,3,0))</f>
        <v/>
      </c>
      <c r="BB48" s="226" t="str">
        <f>IF('[11]別紙1-4'!BB27="","",'[11]別紙1-4'!BB27)</f>
        <v/>
      </c>
      <c r="BC48" s="676"/>
      <c r="BD48" s="677"/>
      <c r="BE48" s="227"/>
    </row>
    <row r="49" spans="1:57" ht="15" customHeight="1">
      <c r="A49" s="141"/>
      <c r="B49" s="143"/>
      <c r="C49" s="143"/>
      <c r="D49" s="143"/>
      <c r="E49" s="163">
        <v>12</v>
      </c>
      <c r="F49" s="681" t="str">
        <f>IF('別紙1-4'!D28="","",'別紙1-4'!D28)</f>
        <v/>
      </c>
      <c r="G49" s="261"/>
      <c r="H49" s="262"/>
      <c r="I49" s="281"/>
      <c r="J49" s="282"/>
      <c r="K49" s="283"/>
      <c r="L49" s="284"/>
      <c r="M49" s="285"/>
      <c r="N49" s="286"/>
      <c r="O49" s="186" t="str">
        <f>IF(F49="","",'別紙1-4'!K28)</f>
        <v/>
      </c>
      <c r="P49" s="186" t="str">
        <f>IF(F49="","",'別紙1-4'!N28)</f>
        <v/>
      </c>
      <c r="Q49" s="662" t="str">
        <f t="shared" si="0"/>
        <v/>
      </c>
      <c r="R49" s="660" t="str">
        <f>IF(F49="","",VLOOKUP('別紙1-2 '!$I$18,$AE$43:$AG$50,2,0))</f>
        <v/>
      </c>
      <c r="S49" s="663" t="str">
        <f>IF(F49="","",VLOOKUP('別紙1-2 '!$I$18,$AE$43:$AG$50,3,0))</f>
        <v/>
      </c>
      <c r="T49" s="226" t="str">
        <f>IF('別紙1-4'!T28="","",'別紙1-4'!T28)</f>
        <v/>
      </c>
      <c r="U49" s="300"/>
      <c r="V49" s="302"/>
      <c r="W49" s="227"/>
      <c r="X49" s="143"/>
      <c r="Y49" s="233"/>
      <c r="AE49" s="234">
        <v>7</v>
      </c>
      <c r="AF49" s="236">
        <v>0.87</v>
      </c>
      <c r="AG49" s="237">
        <v>2.7</v>
      </c>
      <c r="AK49" s="143"/>
      <c r="AL49" s="143"/>
      <c r="AM49" s="163">
        <v>12</v>
      </c>
      <c r="AN49" s="160"/>
      <c r="AO49" s="161"/>
      <c r="AP49" s="162"/>
      <c r="AQ49" s="187"/>
      <c r="AR49" s="188"/>
      <c r="AS49" s="189"/>
      <c r="AT49" s="190"/>
      <c r="AU49" s="191"/>
      <c r="AV49" s="192"/>
      <c r="AW49" s="186" t="str">
        <f>IF(AN49="","",'[11]別紙1-4'!AS28)</f>
        <v/>
      </c>
      <c r="AX49" s="186" t="str">
        <f>IF(AN49="","",'[11]別紙1-4'!AV28)</f>
        <v/>
      </c>
      <c r="AY49" s="662" t="str">
        <f t="shared" si="1"/>
        <v/>
      </c>
      <c r="AZ49" s="660" t="str">
        <f>IF(AN49="","",VLOOKUP(#REF!,$AE$43:$AG$50,2,0))</f>
        <v/>
      </c>
      <c r="BA49" s="663" t="str">
        <f>IF(AN49="","",VLOOKUP('[11]別紙1-2 '!$I$18,$AE$43:$AG$50,3,0))</f>
        <v/>
      </c>
      <c r="BB49" s="226" t="str">
        <f>IF('[11]別紙1-4'!BB28="","",'[11]別紙1-4'!BB28)</f>
        <v/>
      </c>
      <c r="BC49" s="676"/>
      <c r="BD49" s="677"/>
      <c r="BE49" s="227"/>
    </row>
    <row r="50" spans="1:57" ht="15" customHeight="1">
      <c r="A50" s="141"/>
      <c r="B50" s="143"/>
      <c r="C50" s="143"/>
      <c r="D50" s="143"/>
      <c r="E50" s="163">
        <v>13</v>
      </c>
      <c r="F50" s="681" t="str">
        <f>IF('別紙1-4'!D29="","",'別紙1-4'!D29)</f>
        <v/>
      </c>
      <c r="G50" s="261"/>
      <c r="H50" s="262"/>
      <c r="I50" s="281"/>
      <c r="J50" s="282"/>
      <c r="K50" s="283"/>
      <c r="L50" s="284"/>
      <c r="M50" s="285"/>
      <c r="N50" s="286"/>
      <c r="O50" s="186" t="str">
        <f>IF(F50="","",'別紙1-4'!K29)</f>
        <v/>
      </c>
      <c r="P50" s="186" t="str">
        <f>IF(F50="","",'別紙1-4'!N29)</f>
        <v/>
      </c>
      <c r="Q50" s="662" t="str">
        <f t="shared" si="0"/>
        <v/>
      </c>
      <c r="R50" s="660" t="str">
        <f>IF(F50="","",VLOOKUP('別紙1-2 '!$I$18,$AE$43:$AG$50,2,0))</f>
        <v/>
      </c>
      <c r="S50" s="663" t="str">
        <f>IF(F50="","",VLOOKUP('別紙1-2 '!$I$18,$AE$43:$AG$50,3,0))</f>
        <v/>
      </c>
      <c r="T50" s="226" t="str">
        <f>IF('別紙1-4'!T29="","",'別紙1-4'!T29)</f>
        <v/>
      </c>
      <c r="U50" s="300"/>
      <c r="V50" s="302"/>
      <c r="W50" s="227"/>
      <c r="X50" s="143"/>
      <c r="Y50" s="233"/>
      <c r="AE50" s="234">
        <v>8</v>
      </c>
      <c r="AF50" s="236" t="s">
        <v>202</v>
      </c>
      <c r="AG50" s="237">
        <v>3.2</v>
      </c>
      <c r="AK50" s="143"/>
      <c r="AL50" s="143"/>
      <c r="AM50" s="163">
        <v>13</v>
      </c>
      <c r="AN50" s="160"/>
      <c r="AO50" s="161"/>
      <c r="AP50" s="162"/>
      <c r="AQ50" s="187"/>
      <c r="AR50" s="188"/>
      <c r="AS50" s="189"/>
      <c r="AT50" s="190"/>
      <c r="AU50" s="191"/>
      <c r="AV50" s="192"/>
      <c r="AW50" s="186" t="str">
        <f>IF(AN50="","",'[11]別紙1-4'!AS29)</f>
        <v/>
      </c>
      <c r="AX50" s="186" t="str">
        <f>IF(AN50="","",'[11]別紙1-4'!AV29)</f>
        <v/>
      </c>
      <c r="AY50" s="662" t="str">
        <f t="shared" si="1"/>
        <v/>
      </c>
      <c r="AZ50" s="660" t="str">
        <f>IF(AN50="","",VLOOKUP(#REF!,$AE$43:$AG$50,2,0))</f>
        <v/>
      </c>
      <c r="BA50" s="663" t="str">
        <f>IF(AN50="","",VLOOKUP('[11]別紙1-2 '!$I$18,$AE$43:$AG$50,3,0))</f>
        <v/>
      </c>
      <c r="BB50" s="226" t="str">
        <f>IF('[11]別紙1-4'!BB29="","",'[11]別紙1-4'!BB29)</f>
        <v/>
      </c>
      <c r="BC50" s="676"/>
      <c r="BD50" s="677"/>
      <c r="BE50" s="227"/>
    </row>
    <row r="51" spans="1:57" ht="15" customHeight="1">
      <c r="A51" s="141"/>
      <c r="B51" s="143"/>
      <c r="C51" s="143"/>
      <c r="D51" s="143"/>
      <c r="E51" s="163">
        <v>14</v>
      </c>
      <c r="F51" s="681" t="str">
        <f>IF('別紙1-4'!D30="","",'別紙1-4'!D30)</f>
        <v/>
      </c>
      <c r="G51" s="261"/>
      <c r="H51" s="262"/>
      <c r="I51" s="281"/>
      <c r="J51" s="282"/>
      <c r="K51" s="283"/>
      <c r="L51" s="284"/>
      <c r="M51" s="285"/>
      <c r="N51" s="286"/>
      <c r="O51" s="186" t="str">
        <f>IF(F51="","",'別紙1-4'!K30)</f>
        <v/>
      </c>
      <c r="P51" s="186" t="str">
        <f>IF(F51="","",'別紙1-4'!N30)</f>
        <v/>
      </c>
      <c r="Q51" s="662" t="str">
        <f t="shared" si="0"/>
        <v/>
      </c>
      <c r="R51" s="660" t="str">
        <f>IF(F51="","",VLOOKUP('別紙1-2 '!$I$18,$AE$43:$AG$50,2,0))</f>
        <v/>
      </c>
      <c r="S51" s="663" t="str">
        <f>IF(F51="","",VLOOKUP('別紙1-2 '!$I$18,$AE$43:$AG$50,3,0))</f>
        <v/>
      </c>
      <c r="T51" s="226" t="str">
        <f>IF('別紙1-4'!T30="","",'別紙1-4'!T30)</f>
        <v/>
      </c>
      <c r="U51" s="300"/>
      <c r="V51" s="302"/>
      <c r="W51" s="227"/>
      <c r="X51" s="143"/>
      <c r="Y51" s="233"/>
      <c r="AK51" s="143"/>
      <c r="AL51" s="143"/>
      <c r="AM51" s="163">
        <v>14</v>
      </c>
      <c r="AN51" s="160"/>
      <c r="AO51" s="161"/>
      <c r="AP51" s="162"/>
      <c r="AQ51" s="187"/>
      <c r="AR51" s="188"/>
      <c r="AS51" s="189"/>
      <c r="AT51" s="190"/>
      <c r="AU51" s="191"/>
      <c r="AV51" s="192"/>
      <c r="AW51" s="186" t="str">
        <f>IF(AN51="","",'[11]別紙1-4'!AS30)</f>
        <v/>
      </c>
      <c r="AX51" s="186" t="str">
        <f>IF(AN51="","",'[11]別紙1-4'!AV30)</f>
        <v/>
      </c>
      <c r="AY51" s="662" t="str">
        <f t="shared" si="1"/>
        <v/>
      </c>
      <c r="AZ51" s="660" t="str">
        <f>IF(AN51="","",VLOOKUP(#REF!,$AE$43:$AG$50,2,0))</f>
        <v/>
      </c>
      <c r="BA51" s="663" t="str">
        <f>IF(AN51="","",VLOOKUP('[11]別紙1-2 '!$I$18,$AE$43:$AG$50,3,0))</f>
        <v/>
      </c>
      <c r="BB51" s="226" t="str">
        <f>IF('[11]別紙1-4'!BB30="","",'[11]別紙1-4'!BB30)</f>
        <v/>
      </c>
      <c r="BC51" s="676"/>
      <c r="BD51" s="677"/>
      <c r="BE51" s="227"/>
    </row>
    <row r="52" spans="1:57" ht="15" customHeight="1">
      <c r="A52" s="141"/>
      <c r="B52" s="143"/>
      <c r="C52" s="143"/>
      <c r="D52" s="143"/>
      <c r="E52" s="163">
        <v>15</v>
      </c>
      <c r="F52" s="681" t="str">
        <f>IF('別紙1-4'!D31="","",'別紙1-4'!D31)</f>
        <v/>
      </c>
      <c r="G52" s="261"/>
      <c r="H52" s="262"/>
      <c r="I52" s="281"/>
      <c r="J52" s="282"/>
      <c r="K52" s="283"/>
      <c r="L52" s="284"/>
      <c r="M52" s="285"/>
      <c r="N52" s="286"/>
      <c r="O52" s="186" t="str">
        <f>IF(F52="","",'別紙1-4'!K31)</f>
        <v/>
      </c>
      <c r="P52" s="186" t="str">
        <f>IF(F52="","",'別紙1-4'!N31)</f>
        <v/>
      </c>
      <c r="Q52" s="662" t="str">
        <f t="shared" si="0"/>
        <v/>
      </c>
      <c r="R52" s="660" t="str">
        <f>IF(F52="","",VLOOKUP('別紙1-2 '!$I$18,$AE$43:$AG$50,2,0))</f>
        <v/>
      </c>
      <c r="S52" s="663" t="str">
        <f>IF(F52="","",VLOOKUP('別紙1-2 '!$I$18,$AE$43:$AG$50,3,0))</f>
        <v/>
      </c>
      <c r="T52" s="226" t="str">
        <f>IF('別紙1-4'!T31="","",'別紙1-4'!T31)</f>
        <v/>
      </c>
      <c r="U52" s="300"/>
      <c r="V52" s="302"/>
      <c r="W52" s="227"/>
      <c r="X52" s="143"/>
      <c r="Y52" s="233"/>
      <c r="AK52" s="143"/>
      <c r="AL52" s="143"/>
      <c r="AM52" s="163">
        <v>15</v>
      </c>
      <c r="AN52" s="160"/>
      <c r="AO52" s="161"/>
      <c r="AP52" s="162"/>
      <c r="AQ52" s="187"/>
      <c r="AR52" s="188"/>
      <c r="AS52" s="189"/>
      <c r="AT52" s="190"/>
      <c r="AU52" s="191"/>
      <c r="AV52" s="192"/>
      <c r="AW52" s="186" t="str">
        <f>IF(AN52="","",'[11]別紙1-4'!AS31)</f>
        <v/>
      </c>
      <c r="AX52" s="186" t="str">
        <f>IF(AN52="","",'[11]別紙1-4'!AV31)</f>
        <v/>
      </c>
      <c r="AY52" s="662" t="str">
        <f t="shared" si="1"/>
        <v/>
      </c>
      <c r="AZ52" s="660" t="str">
        <f>IF(AN52="","",VLOOKUP(#REF!,$AE$43:$AG$50,2,0))</f>
        <v/>
      </c>
      <c r="BA52" s="663" t="str">
        <f>IF(AN52="","",VLOOKUP('[11]別紙1-2 '!$I$18,$AE$43:$AG$50,3,0))</f>
        <v/>
      </c>
      <c r="BB52" s="226" t="str">
        <f>IF('[11]別紙1-4'!BB31="","",'[11]別紙1-4'!BB31)</f>
        <v/>
      </c>
      <c r="BC52" s="676"/>
      <c r="BD52" s="677"/>
      <c r="BE52" s="227"/>
    </row>
    <row r="53" spans="1:57" ht="15" customHeight="1">
      <c r="A53" s="141"/>
      <c r="B53" s="143"/>
      <c r="C53" s="143"/>
      <c r="D53" s="143"/>
      <c r="E53" s="163">
        <v>16</v>
      </c>
      <c r="F53" s="681" t="str">
        <f>IF('別紙1-4'!D32="","",'別紙1-4'!D32)</f>
        <v/>
      </c>
      <c r="G53" s="261"/>
      <c r="H53" s="262"/>
      <c r="I53" s="281"/>
      <c r="J53" s="282"/>
      <c r="K53" s="283"/>
      <c r="L53" s="284"/>
      <c r="M53" s="285"/>
      <c r="N53" s="286"/>
      <c r="O53" s="186" t="str">
        <f>IF(F53="","",'別紙1-4'!K32)</f>
        <v/>
      </c>
      <c r="P53" s="186" t="str">
        <f>IF(F53="","",'別紙1-4'!N32)</f>
        <v/>
      </c>
      <c r="Q53" s="662" t="str">
        <f t="shared" si="0"/>
        <v/>
      </c>
      <c r="R53" s="660" t="str">
        <f>IF(F53="","",VLOOKUP('別紙1-2 '!$I$18,$AE$43:$AG$50,2,0))</f>
        <v/>
      </c>
      <c r="S53" s="663" t="str">
        <f>IF(F53="","",VLOOKUP('別紙1-2 '!$I$18,$AE$43:$AG$50,3,0))</f>
        <v/>
      </c>
      <c r="T53" s="226" t="str">
        <f>IF('別紙1-4'!T32="","",'別紙1-4'!T32)</f>
        <v/>
      </c>
      <c r="U53" s="300"/>
      <c r="V53" s="302"/>
      <c r="W53" s="227"/>
      <c r="X53" s="143"/>
      <c r="Y53" s="233"/>
      <c r="AE53" s="240"/>
      <c r="AF53" s="176"/>
      <c r="AG53" s="176"/>
      <c r="AK53" s="143"/>
      <c r="AL53" s="143"/>
      <c r="AM53" s="163">
        <v>16</v>
      </c>
      <c r="AN53" s="160"/>
      <c r="AO53" s="161"/>
      <c r="AP53" s="162"/>
      <c r="AQ53" s="187"/>
      <c r="AR53" s="188"/>
      <c r="AS53" s="189"/>
      <c r="AT53" s="190"/>
      <c r="AU53" s="191"/>
      <c r="AV53" s="192"/>
      <c r="AW53" s="186" t="str">
        <f>IF(AN53="","",'[11]別紙1-4'!AS32)</f>
        <v/>
      </c>
      <c r="AX53" s="186" t="str">
        <f>IF(AN53="","",'[11]別紙1-4'!AV32)</f>
        <v/>
      </c>
      <c r="AY53" s="662" t="str">
        <f t="shared" si="1"/>
        <v/>
      </c>
      <c r="AZ53" s="660" t="str">
        <f>IF(AN53="","",VLOOKUP(#REF!,$AE$43:$AG$50,2,0))</f>
        <v/>
      </c>
      <c r="BA53" s="663" t="str">
        <f>IF(AN53="","",VLOOKUP('[11]別紙1-2 '!$I$18,$AE$43:$AG$50,3,0))</f>
        <v/>
      </c>
      <c r="BB53" s="226" t="str">
        <f>IF('[11]別紙1-4'!BB32="","",'[11]別紙1-4'!BB32)</f>
        <v/>
      </c>
      <c r="BC53" s="676"/>
      <c r="BD53" s="677"/>
      <c r="BE53" s="227"/>
    </row>
    <row r="54" spans="1:57" ht="15" customHeight="1">
      <c r="A54" s="141"/>
      <c r="B54" s="143"/>
      <c r="C54" s="143"/>
      <c r="D54" s="143"/>
      <c r="E54" s="163">
        <v>17</v>
      </c>
      <c r="F54" s="681" t="str">
        <f>IF('別紙1-4'!D33="","",'別紙1-4'!D33)</f>
        <v/>
      </c>
      <c r="G54" s="261"/>
      <c r="H54" s="262"/>
      <c r="I54" s="281"/>
      <c r="J54" s="282"/>
      <c r="K54" s="283"/>
      <c r="L54" s="284"/>
      <c r="M54" s="285"/>
      <c r="N54" s="286"/>
      <c r="O54" s="186" t="str">
        <f>IF(F54="","",'別紙1-4'!K33)</f>
        <v/>
      </c>
      <c r="P54" s="186" t="str">
        <f>IF(F54="","",'別紙1-4'!N33)</f>
        <v/>
      </c>
      <c r="Q54" s="662" t="str">
        <f t="shared" si="0"/>
        <v/>
      </c>
      <c r="R54" s="660" t="str">
        <f>IF(F54="","",VLOOKUP('別紙1-2 '!$I$18,$AE$43:$AG$50,2,0))</f>
        <v/>
      </c>
      <c r="S54" s="663" t="str">
        <f>IF(F54="","",VLOOKUP('別紙1-2 '!$I$18,$AE$43:$AG$50,3,0))</f>
        <v/>
      </c>
      <c r="T54" s="226" t="str">
        <f>IF('別紙1-4'!T33="","",'別紙1-4'!T33)</f>
        <v/>
      </c>
      <c r="U54" s="300"/>
      <c r="V54" s="302"/>
      <c r="W54" s="227"/>
      <c r="X54" s="143"/>
      <c r="Y54" s="233"/>
      <c r="AE54" s="240"/>
      <c r="AF54" s="176"/>
      <c r="AG54" s="176"/>
      <c r="AK54" s="143"/>
      <c r="AL54" s="143"/>
      <c r="AM54" s="163">
        <v>17</v>
      </c>
      <c r="AN54" s="160"/>
      <c r="AO54" s="161"/>
      <c r="AP54" s="162"/>
      <c r="AQ54" s="187"/>
      <c r="AR54" s="188"/>
      <c r="AS54" s="189"/>
      <c r="AT54" s="190"/>
      <c r="AU54" s="191"/>
      <c r="AV54" s="192"/>
      <c r="AW54" s="186" t="str">
        <f>IF(AN54="","",'[11]別紙1-4'!AS33)</f>
        <v/>
      </c>
      <c r="AX54" s="186" t="str">
        <f>IF(AN54="","",'[11]別紙1-4'!AV33)</f>
        <v/>
      </c>
      <c r="AY54" s="662" t="str">
        <f t="shared" si="1"/>
        <v/>
      </c>
      <c r="AZ54" s="660" t="str">
        <f>IF(AN54="","",VLOOKUP(#REF!,$AE$43:$AG$50,2,0))</f>
        <v/>
      </c>
      <c r="BA54" s="663" t="str">
        <f>IF(AN54="","",VLOOKUP('[11]別紙1-2 '!$I$18,$AE$43:$AG$50,3,0))</f>
        <v/>
      </c>
      <c r="BB54" s="226" t="str">
        <f>IF('[11]別紙1-4'!BB33="","",'[11]別紙1-4'!BB33)</f>
        <v/>
      </c>
      <c r="BC54" s="676"/>
      <c r="BD54" s="677"/>
      <c r="BE54" s="227"/>
    </row>
    <row r="55" spans="1:57" ht="15" customHeight="1">
      <c r="A55" s="141"/>
      <c r="B55" s="143"/>
      <c r="C55" s="143"/>
      <c r="D55" s="143"/>
      <c r="E55" s="163">
        <v>18</v>
      </c>
      <c r="F55" s="681" t="str">
        <f>IF('別紙1-4'!D34="","",'別紙1-4'!D34)</f>
        <v/>
      </c>
      <c r="G55" s="261"/>
      <c r="H55" s="262"/>
      <c r="I55" s="281"/>
      <c r="J55" s="282"/>
      <c r="K55" s="283"/>
      <c r="L55" s="284"/>
      <c r="M55" s="285"/>
      <c r="N55" s="286"/>
      <c r="O55" s="186" t="str">
        <f>IF(F55="","",'別紙1-4'!K34)</f>
        <v/>
      </c>
      <c r="P55" s="186" t="str">
        <f>IF(F55="","",'別紙1-4'!N34)</f>
        <v/>
      </c>
      <c r="Q55" s="662" t="str">
        <f t="shared" si="0"/>
        <v/>
      </c>
      <c r="R55" s="660" t="str">
        <f>IF(F55="","",VLOOKUP('別紙1-2 '!$I$18,$AE$43:$AG$50,2,0))</f>
        <v/>
      </c>
      <c r="S55" s="663" t="str">
        <f>IF(F55="","",VLOOKUP('別紙1-2 '!$I$18,$AE$43:$AG$50,3,0))</f>
        <v/>
      </c>
      <c r="T55" s="226" t="str">
        <f>IF('別紙1-4'!T34="","",'別紙1-4'!T34)</f>
        <v/>
      </c>
      <c r="U55" s="300"/>
      <c r="V55" s="302"/>
      <c r="W55" s="227"/>
      <c r="X55" s="143"/>
      <c r="Y55" s="233"/>
      <c r="AK55" s="143"/>
      <c r="AL55" s="143"/>
      <c r="AM55" s="163">
        <v>18</v>
      </c>
      <c r="AN55" s="160"/>
      <c r="AO55" s="161"/>
      <c r="AP55" s="162"/>
      <c r="AQ55" s="187"/>
      <c r="AR55" s="188"/>
      <c r="AS55" s="189"/>
      <c r="AT55" s="190"/>
      <c r="AU55" s="191"/>
      <c r="AV55" s="192"/>
      <c r="AW55" s="186" t="str">
        <f>IF(AN55="","",'[11]別紙1-4'!AS34)</f>
        <v/>
      </c>
      <c r="AX55" s="186" t="str">
        <f>IF(AN55="","",'[11]別紙1-4'!AV34)</f>
        <v/>
      </c>
      <c r="AY55" s="662" t="str">
        <f t="shared" si="1"/>
        <v/>
      </c>
      <c r="AZ55" s="660" t="str">
        <f>IF(AN55="","",VLOOKUP(#REF!,$AE$43:$AG$50,2,0))</f>
        <v/>
      </c>
      <c r="BA55" s="663" t="str">
        <f>IF(AN55="","",VLOOKUP('[11]別紙1-2 '!$I$18,$AE$43:$AG$50,3,0))</f>
        <v/>
      </c>
      <c r="BB55" s="226" t="str">
        <f>IF('[11]別紙1-4'!BB34="","",'[11]別紙1-4'!BB34)</f>
        <v/>
      </c>
      <c r="BC55" s="676"/>
      <c r="BD55" s="677"/>
      <c r="BE55" s="227"/>
    </row>
    <row r="56" spans="1:57" ht="15" customHeight="1">
      <c r="A56" s="141"/>
      <c r="B56" s="143"/>
      <c r="C56" s="143"/>
      <c r="D56" s="143"/>
      <c r="E56" s="163">
        <v>19</v>
      </c>
      <c r="F56" s="681" t="str">
        <f>IF('別紙1-4'!D35="","",'別紙1-4'!D35)</f>
        <v/>
      </c>
      <c r="G56" s="261"/>
      <c r="H56" s="262"/>
      <c r="I56" s="281"/>
      <c r="J56" s="282"/>
      <c r="K56" s="283"/>
      <c r="L56" s="284"/>
      <c r="M56" s="285"/>
      <c r="N56" s="286"/>
      <c r="O56" s="186" t="str">
        <f>IF(F56="","",'別紙1-4'!K35)</f>
        <v/>
      </c>
      <c r="P56" s="186" t="str">
        <f>IF(F56="","",'別紙1-4'!N35)</f>
        <v/>
      </c>
      <c r="Q56" s="662" t="str">
        <f t="shared" si="0"/>
        <v/>
      </c>
      <c r="R56" s="660" t="str">
        <f>IF(F56="","",VLOOKUP('別紙1-2 '!$I$18,$AE$43:$AG$50,2,0))</f>
        <v/>
      </c>
      <c r="S56" s="663" t="str">
        <f>IF(F56="","",VLOOKUP('別紙1-2 '!$I$18,$AE$43:$AG$50,3,0))</f>
        <v/>
      </c>
      <c r="T56" s="226" t="str">
        <f>IF('別紙1-4'!T35="","",'別紙1-4'!T35)</f>
        <v/>
      </c>
      <c r="U56" s="300"/>
      <c r="V56" s="302"/>
      <c r="W56" s="227"/>
      <c r="X56" s="143"/>
      <c r="Y56" s="233"/>
      <c r="AK56" s="143"/>
      <c r="AL56" s="143"/>
      <c r="AM56" s="163">
        <v>19</v>
      </c>
      <c r="AN56" s="160"/>
      <c r="AO56" s="161"/>
      <c r="AP56" s="162"/>
      <c r="AQ56" s="187"/>
      <c r="AR56" s="188"/>
      <c r="AS56" s="189"/>
      <c r="AT56" s="190"/>
      <c r="AU56" s="191"/>
      <c r="AV56" s="192"/>
      <c r="AW56" s="186" t="str">
        <f>IF(AN56="","",'[11]別紙1-4'!AS35)</f>
        <v/>
      </c>
      <c r="AX56" s="186" t="str">
        <f>IF(AN56="","",'[11]別紙1-4'!AV35)</f>
        <v/>
      </c>
      <c r="AY56" s="662" t="str">
        <f t="shared" si="1"/>
        <v/>
      </c>
      <c r="AZ56" s="660" t="str">
        <f>IF(AN56="","",VLOOKUP(#REF!,$AE$43:$AG$50,2,0))</f>
        <v/>
      </c>
      <c r="BA56" s="663" t="str">
        <f>IF(AN56="","",VLOOKUP('[11]別紙1-2 '!$I$18,$AE$43:$AG$50,3,0))</f>
        <v/>
      </c>
      <c r="BB56" s="226" t="str">
        <f>IF('[11]別紙1-4'!BB35="","",'[11]別紙1-4'!BB35)</f>
        <v/>
      </c>
      <c r="BC56" s="676"/>
      <c r="BD56" s="677"/>
      <c r="BE56" s="227"/>
    </row>
    <row r="57" spans="1:57" ht="15" customHeight="1">
      <c r="A57" s="141"/>
      <c r="B57" s="143"/>
      <c r="C57" s="143"/>
      <c r="D57" s="143"/>
      <c r="E57" s="163">
        <v>20</v>
      </c>
      <c r="F57" s="681" t="str">
        <f>IF('別紙1-4'!D36="","",'別紙1-4'!D36)</f>
        <v/>
      </c>
      <c r="G57" s="261"/>
      <c r="H57" s="262"/>
      <c r="I57" s="281"/>
      <c r="J57" s="282"/>
      <c r="K57" s="283"/>
      <c r="L57" s="284"/>
      <c r="M57" s="285"/>
      <c r="N57" s="286"/>
      <c r="O57" s="186" t="str">
        <f>IF(F57="","",'別紙1-4'!K36)</f>
        <v/>
      </c>
      <c r="P57" s="186" t="str">
        <f>IF(F57="","",'別紙1-4'!N36)</f>
        <v/>
      </c>
      <c r="Q57" s="662" t="str">
        <f t="shared" si="0"/>
        <v/>
      </c>
      <c r="R57" s="660" t="str">
        <f>IF(F57="","",VLOOKUP('別紙1-2 '!$I$18,$AE$43:$AG$50,2,0))</f>
        <v/>
      </c>
      <c r="S57" s="663" t="str">
        <f>IF(F57="","",VLOOKUP('別紙1-2 '!$I$18,$AE$43:$AG$50,3,0))</f>
        <v/>
      </c>
      <c r="T57" s="226" t="str">
        <f>IF('別紙1-4'!T36="","",'別紙1-4'!T36)</f>
        <v/>
      </c>
      <c r="U57" s="300"/>
      <c r="V57" s="302"/>
      <c r="W57" s="227"/>
      <c r="X57" s="143"/>
      <c r="Y57" s="233"/>
      <c r="AG57" s="176"/>
      <c r="AK57" s="143"/>
      <c r="AL57" s="143"/>
      <c r="AM57" s="163">
        <v>20</v>
      </c>
      <c r="AN57" s="160"/>
      <c r="AO57" s="161"/>
      <c r="AP57" s="162"/>
      <c r="AQ57" s="187"/>
      <c r="AR57" s="188"/>
      <c r="AS57" s="189"/>
      <c r="AT57" s="190"/>
      <c r="AU57" s="191"/>
      <c r="AV57" s="192"/>
      <c r="AW57" s="186" t="str">
        <f>IF(AN57="","",'[11]別紙1-4'!AS36)</f>
        <v/>
      </c>
      <c r="AX57" s="186" t="str">
        <f>IF(AN57="","",'[11]別紙1-4'!AV36)</f>
        <v/>
      </c>
      <c r="AY57" s="662" t="str">
        <f t="shared" si="1"/>
        <v/>
      </c>
      <c r="AZ57" s="660" t="str">
        <f>IF(AN57="","",VLOOKUP(#REF!,$AE$43:$AG$50,2,0))</f>
        <v/>
      </c>
      <c r="BA57" s="663" t="str">
        <f>IF(AN57="","",VLOOKUP('[11]別紙1-2 '!$I$18,$AE$43:$AG$50,3,0))</f>
        <v/>
      </c>
      <c r="BB57" s="226" t="str">
        <f>IF('[11]別紙1-4'!BB36="","",'[11]別紙1-4'!BB36)</f>
        <v/>
      </c>
      <c r="BC57" s="676"/>
      <c r="BD57" s="677"/>
      <c r="BE57" s="227"/>
    </row>
    <row r="58" spans="1:57" ht="15" customHeight="1">
      <c r="A58" s="141"/>
      <c r="B58" s="143"/>
      <c r="C58" s="143"/>
      <c r="D58" s="143"/>
      <c r="E58" s="163">
        <v>21</v>
      </c>
      <c r="F58" s="681" t="str">
        <f>IF('別紙1-4'!D37="","",'別紙1-4'!D37)</f>
        <v/>
      </c>
      <c r="G58" s="261"/>
      <c r="H58" s="262"/>
      <c r="I58" s="281"/>
      <c r="J58" s="282"/>
      <c r="K58" s="283"/>
      <c r="L58" s="284"/>
      <c r="M58" s="285"/>
      <c r="N58" s="286"/>
      <c r="O58" s="186" t="str">
        <f>IF(F58="","",'別紙1-4'!K37)</f>
        <v/>
      </c>
      <c r="P58" s="186" t="str">
        <f>IF(F58="","",'別紙1-4'!N37)</f>
        <v/>
      </c>
      <c r="Q58" s="662" t="str">
        <f t="shared" si="0"/>
        <v/>
      </c>
      <c r="R58" s="660" t="str">
        <f>IF(F58="","",VLOOKUP('別紙1-2 '!$I$18,$AE$43:$AG$50,2,0))</f>
        <v/>
      </c>
      <c r="S58" s="663" t="str">
        <f>IF(F58="","",VLOOKUP('別紙1-2 '!$I$18,$AE$43:$AG$50,3,0))</f>
        <v/>
      </c>
      <c r="T58" s="226" t="str">
        <f>IF('別紙1-4'!T37="","",'別紙1-4'!T37)</f>
        <v/>
      </c>
      <c r="U58" s="300"/>
      <c r="V58" s="302"/>
      <c r="W58" s="229"/>
      <c r="X58" s="143"/>
      <c r="Y58" s="233"/>
      <c r="AK58" s="143"/>
      <c r="AL58" s="143"/>
      <c r="AM58" s="163">
        <v>21</v>
      </c>
      <c r="AN58" s="160"/>
      <c r="AO58" s="161"/>
      <c r="AP58" s="162"/>
      <c r="AQ58" s="187"/>
      <c r="AR58" s="188"/>
      <c r="AS58" s="189"/>
      <c r="AT58" s="190"/>
      <c r="AU58" s="191"/>
      <c r="AV58" s="192"/>
      <c r="AW58" s="186" t="str">
        <f>IF(AN58="","",'[11]別紙1-4'!AS37)</f>
        <v/>
      </c>
      <c r="AX58" s="186" t="str">
        <f>IF(AN58="","",'[11]別紙1-4'!AV37)</f>
        <v/>
      </c>
      <c r="AY58" s="662" t="str">
        <f t="shared" si="1"/>
        <v/>
      </c>
      <c r="AZ58" s="660" t="str">
        <f>IF(AN58="","",VLOOKUP(#REF!,$AE$43:$AG$50,2,0))</f>
        <v/>
      </c>
      <c r="BA58" s="663" t="str">
        <f>IF(AN58="","",VLOOKUP('[11]別紙1-2 '!$I$18,$AE$43:$AG$50,3,0))</f>
        <v/>
      </c>
      <c r="BB58" s="226" t="str">
        <f>IF('[11]別紙1-4'!BB37="","",'[11]別紙1-4'!BB37)</f>
        <v/>
      </c>
      <c r="BC58" s="676"/>
      <c r="BD58" s="677"/>
      <c r="BE58" s="229"/>
    </row>
    <row r="59" spans="1:57" ht="15" customHeight="1">
      <c r="A59" s="141"/>
      <c r="B59" s="143"/>
      <c r="C59" s="143"/>
      <c r="D59" s="143"/>
      <c r="E59" s="163">
        <v>22</v>
      </c>
      <c r="F59" s="681" t="str">
        <f>IF('別紙1-4'!D38="","",'別紙1-4'!D38)</f>
        <v/>
      </c>
      <c r="G59" s="261"/>
      <c r="H59" s="262"/>
      <c r="I59" s="281"/>
      <c r="J59" s="282"/>
      <c r="K59" s="283"/>
      <c r="L59" s="284"/>
      <c r="M59" s="285"/>
      <c r="N59" s="286"/>
      <c r="O59" s="186" t="str">
        <f>IF(F59="","",'別紙1-4'!K38)</f>
        <v/>
      </c>
      <c r="P59" s="186" t="str">
        <f>IF(F59="","",'別紙1-4'!N38)</f>
        <v/>
      </c>
      <c r="Q59" s="662" t="str">
        <f t="shared" si="0"/>
        <v/>
      </c>
      <c r="R59" s="660" t="str">
        <f>IF(F59="","",VLOOKUP('別紙1-2 '!$I$18,$AE$43:$AG$50,2,0))</f>
        <v/>
      </c>
      <c r="S59" s="663" t="str">
        <f>IF(F59="","",VLOOKUP('別紙1-2 '!$I$18,$AE$43:$AG$50,3,0))</f>
        <v/>
      </c>
      <c r="T59" s="226" t="str">
        <f>IF('別紙1-4'!T38="","",'別紙1-4'!T38)</f>
        <v/>
      </c>
      <c r="U59" s="300"/>
      <c r="V59" s="302"/>
      <c r="W59" s="227"/>
      <c r="X59" s="143"/>
      <c r="Y59" s="233"/>
      <c r="AK59" s="143"/>
      <c r="AL59" s="143"/>
      <c r="AM59" s="163">
        <v>22</v>
      </c>
      <c r="AN59" s="160"/>
      <c r="AO59" s="161"/>
      <c r="AP59" s="162"/>
      <c r="AQ59" s="187"/>
      <c r="AR59" s="188"/>
      <c r="AS59" s="189"/>
      <c r="AT59" s="190"/>
      <c r="AU59" s="191"/>
      <c r="AV59" s="192"/>
      <c r="AW59" s="186" t="str">
        <f>IF(AN59="","",'[11]別紙1-4'!AS38)</f>
        <v/>
      </c>
      <c r="AX59" s="186" t="str">
        <f>IF(AN59="","",'[11]別紙1-4'!AV38)</f>
        <v/>
      </c>
      <c r="AY59" s="662" t="str">
        <f t="shared" si="1"/>
        <v/>
      </c>
      <c r="AZ59" s="660" t="str">
        <f>IF(AN59="","",VLOOKUP(#REF!,$AE$43:$AG$50,2,0))</f>
        <v/>
      </c>
      <c r="BA59" s="663" t="str">
        <f>IF(AN59="","",VLOOKUP('[11]別紙1-2 '!$I$18,$AE$43:$AG$50,3,0))</f>
        <v/>
      </c>
      <c r="BB59" s="226" t="str">
        <f>IF('[11]別紙1-4'!BB38="","",'[11]別紙1-4'!BB38)</f>
        <v/>
      </c>
      <c r="BC59" s="676"/>
      <c r="BD59" s="677"/>
      <c r="BE59" s="227"/>
    </row>
    <row r="60" spans="1:57" ht="15" customHeight="1">
      <c r="A60" s="141"/>
      <c r="B60" s="143"/>
      <c r="C60" s="143"/>
      <c r="D60" s="143"/>
      <c r="E60" s="163">
        <v>23</v>
      </c>
      <c r="F60" s="681" t="str">
        <f>IF('別紙1-4'!D39="","",'別紙1-4'!D39)</f>
        <v/>
      </c>
      <c r="G60" s="261"/>
      <c r="H60" s="262"/>
      <c r="I60" s="281"/>
      <c r="J60" s="282"/>
      <c r="K60" s="283"/>
      <c r="L60" s="284"/>
      <c r="M60" s="285"/>
      <c r="N60" s="286"/>
      <c r="O60" s="186" t="str">
        <f>IF(F60="","",'別紙1-4'!K39)</f>
        <v/>
      </c>
      <c r="P60" s="186" t="str">
        <f>IF(F60="","",'別紙1-4'!N39)</f>
        <v/>
      </c>
      <c r="Q60" s="662" t="str">
        <f t="shared" si="0"/>
        <v/>
      </c>
      <c r="R60" s="660" t="str">
        <f>IF(F60="","",VLOOKUP('別紙1-2 '!$I$18,$AE$43:$AG$50,2,0))</f>
        <v/>
      </c>
      <c r="S60" s="663" t="str">
        <f>IF(F60="","",VLOOKUP('別紙1-2 '!$I$18,$AE$43:$AG$50,3,0))</f>
        <v/>
      </c>
      <c r="T60" s="226" t="str">
        <f>IF('別紙1-4'!T39="","",'別紙1-4'!T39)</f>
        <v/>
      </c>
      <c r="U60" s="300"/>
      <c r="V60" s="302"/>
      <c r="W60" s="227"/>
      <c r="X60" s="143"/>
      <c r="Y60" s="233"/>
      <c r="AK60" s="143"/>
      <c r="AL60" s="143"/>
      <c r="AM60" s="163">
        <v>23</v>
      </c>
      <c r="AN60" s="160"/>
      <c r="AO60" s="161"/>
      <c r="AP60" s="162"/>
      <c r="AQ60" s="187"/>
      <c r="AR60" s="188"/>
      <c r="AS60" s="189"/>
      <c r="AT60" s="190"/>
      <c r="AU60" s="191"/>
      <c r="AV60" s="192"/>
      <c r="AW60" s="186" t="str">
        <f>IF(AN60="","",'[11]別紙1-4'!AS39)</f>
        <v/>
      </c>
      <c r="AX60" s="186" t="str">
        <f>IF(AN60="","",'[11]別紙1-4'!AV39)</f>
        <v/>
      </c>
      <c r="AY60" s="662" t="str">
        <f t="shared" si="1"/>
        <v/>
      </c>
      <c r="AZ60" s="660" t="str">
        <f>IF(AN60="","",VLOOKUP(#REF!,$AE$43:$AG$50,2,0))</f>
        <v/>
      </c>
      <c r="BA60" s="663" t="str">
        <f>IF(AN60="","",VLOOKUP('[11]別紙1-2 '!$I$18,$AE$43:$AG$50,3,0))</f>
        <v/>
      </c>
      <c r="BB60" s="226" t="str">
        <f>IF('[11]別紙1-4'!BB39="","",'[11]別紙1-4'!BB39)</f>
        <v/>
      </c>
      <c r="BC60" s="676"/>
      <c r="BD60" s="677"/>
      <c r="BE60" s="227"/>
    </row>
    <row r="61" spans="1:57" ht="15" customHeight="1">
      <c r="A61" s="141"/>
      <c r="B61" s="143"/>
      <c r="C61" s="143"/>
      <c r="D61" s="143"/>
      <c r="E61" s="163">
        <v>24</v>
      </c>
      <c r="F61" s="681" t="str">
        <f>IF('別紙1-4'!D40="","",'別紙1-4'!D40)</f>
        <v/>
      </c>
      <c r="G61" s="261"/>
      <c r="H61" s="262"/>
      <c r="I61" s="281"/>
      <c r="J61" s="282"/>
      <c r="K61" s="283"/>
      <c r="L61" s="284"/>
      <c r="M61" s="285"/>
      <c r="N61" s="286"/>
      <c r="O61" s="186" t="str">
        <f>IF(F61="","",'別紙1-4'!K40)</f>
        <v/>
      </c>
      <c r="P61" s="186" t="str">
        <f>IF(F61="","",'別紙1-4'!N40)</f>
        <v/>
      </c>
      <c r="Q61" s="662" t="str">
        <f t="shared" si="0"/>
        <v/>
      </c>
      <c r="R61" s="660" t="str">
        <f>IF(F61="","",VLOOKUP('別紙1-2 '!$I$18,$AE$43:$AG$50,2,0))</f>
        <v/>
      </c>
      <c r="S61" s="663" t="str">
        <f>IF(F61="","",VLOOKUP('別紙1-2 '!$I$18,$AE$43:$AG$50,3,0))</f>
        <v/>
      </c>
      <c r="T61" s="226" t="str">
        <f>IF('別紙1-4'!T40="","",'別紙1-4'!T40)</f>
        <v/>
      </c>
      <c r="U61" s="300"/>
      <c r="V61" s="302"/>
      <c r="W61" s="227"/>
      <c r="X61" s="143"/>
      <c r="Y61" s="233"/>
      <c r="AK61" s="143"/>
      <c r="AL61" s="143"/>
      <c r="AM61" s="163">
        <v>24</v>
      </c>
      <c r="AN61" s="160"/>
      <c r="AO61" s="161"/>
      <c r="AP61" s="162"/>
      <c r="AQ61" s="187"/>
      <c r="AR61" s="188"/>
      <c r="AS61" s="189"/>
      <c r="AT61" s="190"/>
      <c r="AU61" s="191"/>
      <c r="AV61" s="192"/>
      <c r="AW61" s="186" t="str">
        <f>IF(AN61="","",'[11]別紙1-4'!AS40)</f>
        <v/>
      </c>
      <c r="AX61" s="186" t="str">
        <f>IF(AN61="","",'[11]別紙1-4'!AV40)</f>
        <v/>
      </c>
      <c r="AY61" s="662" t="str">
        <f t="shared" si="1"/>
        <v/>
      </c>
      <c r="AZ61" s="660" t="str">
        <f>IF(AN61="","",VLOOKUP(#REF!,$AE$43:$AG$50,2,0))</f>
        <v/>
      </c>
      <c r="BA61" s="663" t="str">
        <f>IF(AN61="","",VLOOKUP('[11]別紙1-2 '!$I$18,$AE$43:$AG$50,3,0))</f>
        <v/>
      </c>
      <c r="BB61" s="226" t="str">
        <f>IF('[11]別紙1-4'!BB40="","",'[11]別紙1-4'!BB40)</f>
        <v/>
      </c>
      <c r="BC61" s="676"/>
      <c r="BD61" s="677"/>
      <c r="BE61" s="227"/>
    </row>
    <row r="62" spans="1:57" ht="15" customHeight="1">
      <c r="A62" s="141"/>
      <c r="B62" s="143"/>
      <c r="C62" s="143"/>
      <c r="D62" s="143"/>
      <c r="E62" s="163">
        <v>25</v>
      </c>
      <c r="F62" s="681" t="str">
        <f>IF('別紙1-4'!D41="","",'別紙1-4'!D41)</f>
        <v/>
      </c>
      <c r="G62" s="261"/>
      <c r="H62" s="262"/>
      <c r="I62" s="281"/>
      <c r="J62" s="282"/>
      <c r="K62" s="283"/>
      <c r="L62" s="284"/>
      <c r="M62" s="285"/>
      <c r="N62" s="286"/>
      <c r="O62" s="186" t="str">
        <f>IF(F62="","",'別紙1-4'!K41)</f>
        <v/>
      </c>
      <c r="P62" s="186" t="str">
        <f>IF(F62="","",'別紙1-4'!N41)</f>
        <v/>
      </c>
      <c r="Q62" s="662" t="str">
        <f t="shared" si="0"/>
        <v/>
      </c>
      <c r="R62" s="660" t="str">
        <f>IF(F62="","",VLOOKUP('別紙1-2 '!$I$18,$AE$43:$AG$50,2,0))</f>
        <v/>
      </c>
      <c r="S62" s="663" t="str">
        <f>IF(F62="","",VLOOKUP('別紙1-2 '!$I$18,$AE$43:$AG$50,3,0))</f>
        <v/>
      </c>
      <c r="T62" s="226" t="str">
        <f>IF('別紙1-4'!T41="","",'別紙1-4'!T41)</f>
        <v/>
      </c>
      <c r="U62" s="300"/>
      <c r="V62" s="302"/>
      <c r="W62" s="227"/>
      <c r="X62" s="143"/>
      <c r="Y62" s="233"/>
      <c r="AK62" s="143"/>
      <c r="AL62" s="143"/>
      <c r="AM62" s="163">
        <v>25</v>
      </c>
      <c r="AN62" s="160"/>
      <c r="AO62" s="161"/>
      <c r="AP62" s="162"/>
      <c r="AQ62" s="187"/>
      <c r="AR62" s="188"/>
      <c r="AS62" s="189"/>
      <c r="AT62" s="190"/>
      <c r="AU62" s="191"/>
      <c r="AV62" s="192"/>
      <c r="AW62" s="186" t="str">
        <f>IF(AN62="","",'[11]別紙1-4'!AS41)</f>
        <v/>
      </c>
      <c r="AX62" s="186" t="str">
        <f>IF(AN62="","",'[11]別紙1-4'!AV41)</f>
        <v/>
      </c>
      <c r="AY62" s="662" t="str">
        <f t="shared" si="1"/>
        <v/>
      </c>
      <c r="AZ62" s="660" t="str">
        <f>IF(AN62="","",VLOOKUP(#REF!,$AE$43:$AG$50,2,0))</f>
        <v/>
      </c>
      <c r="BA62" s="663" t="str">
        <f>IF(AN62="","",VLOOKUP('[11]別紙1-2 '!$I$18,$AE$43:$AG$50,3,0))</f>
        <v/>
      </c>
      <c r="BB62" s="226" t="str">
        <f>IF('[11]別紙1-4'!BB41="","",'[11]別紙1-4'!BB41)</f>
        <v/>
      </c>
      <c r="BC62" s="676"/>
      <c r="BD62" s="677"/>
      <c r="BE62" s="227"/>
    </row>
    <row r="63" spans="1:57" ht="15" customHeight="1">
      <c r="A63" s="141"/>
      <c r="B63" s="143"/>
      <c r="C63" s="143"/>
      <c r="D63" s="143"/>
      <c r="E63" s="163">
        <v>26</v>
      </c>
      <c r="F63" s="681" t="str">
        <f>IF('別紙1-4'!D42="","",'別紙1-4'!D42)</f>
        <v/>
      </c>
      <c r="G63" s="261"/>
      <c r="H63" s="262"/>
      <c r="I63" s="281"/>
      <c r="J63" s="282"/>
      <c r="K63" s="283"/>
      <c r="L63" s="284"/>
      <c r="M63" s="285"/>
      <c r="N63" s="286"/>
      <c r="O63" s="186" t="str">
        <f>IF(F63="","",'別紙1-4'!K42)</f>
        <v/>
      </c>
      <c r="P63" s="186" t="str">
        <f>IF(F63="","",'別紙1-4'!N42)</f>
        <v/>
      </c>
      <c r="Q63" s="662" t="str">
        <f t="shared" si="0"/>
        <v/>
      </c>
      <c r="R63" s="660" t="str">
        <f>IF(F63="","",VLOOKUP('別紙1-2 '!$I$18,$AE$43:$AG$50,2,0))</f>
        <v/>
      </c>
      <c r="S63" s="663" t="str">
        <f>IF(F63="","",VLOOKUP('別紙1-2 '!$I$18,$AE$43:$AG$50,3,0))</f>
        <v/>
      </c>
      <c r="T63" s="226" t="str">
        <f>IF('別紙1-4'!T42="","",'別紙1-4'!T42)</f>
        <v/>
      </c>
      <c r="U63" s="300"/>
      <c r="V63" s="302"/>
      <c r="W63" s="227"/>
      <c r="X63" s="143"/>
      <c r="Y63" s="233"/>
      <c r="AK63" s="143"/>
      <c r="AL63" s="143"/>
      <c r="AM63" s="163">
        <v>26</v>
      </c>
      <c r="AN63" s="160"/>
      <c r="AO63" s="161"/>
      <c r="AP63" s="162"/>
      <c r="AQ63" s="187"/>
      <c r="AR63" s="188"/>
      <c r="AS63" s="189"/>
      <c r="AT63" s="190"/>
      <c r="AU63" s="191"/>
      <c r="AV63" s="192"/>
      <c r="AW63" s="186" t="str">
        <f>IF(AN63="","",'[11]別紙1-4'!AS42)</f>
        <v/>
      </c>
      <c r="AX63" s="186" t="str">
        <f>IF(AN63="","",'[11]別紙1-4'!AV42)</f>
        <v/>
      </c>
      <c r="AY63" s="662" t="str">
        <f t="shared" si="1"/>
        <v/>
      </c>
      <c r="AZ63" s="660" t="str">
        <f>IF(AN63="","",VLOOKUP(#REF!,$AE$43:$AG$50,2,0))</f>
        <v/>
      </c>
      <c r="BA63" s="663" t="str">
        <f>IF(AN63="","",VLOOKUP('[11]別紙1-2 '!$I$18,$AE$43:$AG$50,3,0))</f>
        <v/>
      </c>
      <c r="BB63" s="226" t="str">
        <f>IF('[11]別紙1-4'!BB42="","",'[11]別紙1-4'!BB42)</f>
        <v/>
      </c>
      <c r="BC63" s="676"/>
      <c r="BD63" s="677"/>
      <c r="BE63" s="227"/>
    </row>
    <row r="64" spans="1:57" ht="15" customHeight="1">
      <c r="A64" s="141"/>
      <c r="B64" s="143"/>
      <c r="C64" s="143"/>
      <c r="D64" s="143"/>
      <c r="E64" s="163">
        <v>27</v>
      </c>
      <c r="F64" s="681" t="str">
        <f>IF('別紙1-4'!D43="","",'別紙1-4'!D43)</f>
        <v/>
      </c>
      <c r="G64" s="261"/>
      <c r="H64" s="262"/>
      <c r="I64" s="281"/>
      <c r="J64" s="282"/>
      <c r="K64" s="283"/>
      <c r="L64" s="284"/>
      <c r="M64" s="285"/>
      <c r="N64" s="286"/>
      <c r="O64" s="186" t="str">
        <f>IF(F64="","",'別紙1-4'!K43)</f>
        <v/>
      </c>
      <c r="P64" s="186" t="str">
        <f>IF(F64="","",'別紙1-4'!N43)</f>
        <v/>
      </c>
      <c r="Q64" s="662" t="str">
        <f t="shared" si="0"/>
        <v/>
      </c>
      <c r="R64" s="660" t="str">
        <f>IF(F64="","",VLOOKUP('別紙1-2 '!$I$18,$AE$43:$AG$50,2,0))</f>
        <v/>
      </c>
      <c r="S64" s="663" t="str">
        <f>IF(F64="","",VLOOKUP('別紙1-2 '!$I$18,$AE$43:$AG$50,3,0))</f>
        <v/>
      </c>
      <c r="T64" s="226" t="str">
        <f>IF('別紙1-4'!T43="","",'別紙1-4'!T43)</f>
        <v/>
      </c>
      <c r="U64" s="300"/>
      <c r="V64" s="302"/>
      <c r="W64" s="227"/>
      <c r="X64" s="143"/>
      <c r="Y64" s="233"/>
      <c r="AK64" s="143"/>
      <c r="AL64" s="143"/>
      <c r="AM64" s="163">
        <v>27</v>
      </c>
      <c r="AN64" s="160"/>
      <c r="AO64" s="161"/>
      <c r="AP64" s="162"/>
      <c r="AQ64" s="187"/>
      <c r="AR64" s="188"/>
      <c r="AS64" s="189"/>
      <c r="AT64" s="190"/>
      <c r="AU64" s="191"/>
      <c r="AV64" s="192"/>
      <c r="AW64" s="186" t="str">
        <f>IF(AN64="","",'[11]別紙1-4'!AS43)</f>
        <v/>
      </c>
      <c r="AX64" s="186" t="str">
        <f>IF(AN64="","",'[11]別紙1-4'!AV43)</f>
        <v/>
      </c>
      <c r="AY64" s="662" t="str">
        <f t="shared" si="1"/>
        <v/>
      </c>
      <c r="AZ64" s="660" t="str">
        <f>IF(AN64="","",VLOOKUP(#REF!,$AE$43:$AG$50,2,0))</f>
        <v/>
      </c>
      <c r="BA64" s="663" t="str">
        <f>IF(AN64="","",VLOOKUP('[11]別紙1-2 '!$I$18,$AE$43:$AG$50,3,0))</f>
        <v/>
      </c>
      <c r="BB64" s="226" t="str">
        <f>IF('[11]別紙1-4'!BB43="","",'[11]別紙1-4'!BB43)</f>
        <v/>
      </c>
      <c r="BC64" s="676"/>
      <c r="BD64" s="677"/>
      <c r="BE64" s="227"/>
    </row>
    <row r="65" spans="1:57" ht="15" customHeight="1">
      <c r="A65" s="141"/>
      <c r="B65" s="143"/>
      <c r="C65" s="143"/>
      <c r="D65" s="143"/>
      <c r="E65" s="163">
        <v>28</v>
      </c>
      <c r="F65" s="681" t="str">
        <f>IF('別紙1-4'!D44="","",'別紙1-4'!D44)</f>
        <v/>
      </c>
      <c r="G65" s="261"/>
      <c r="H65" s="262"/>
      <c r="I65" s="281"/>
      <c r="J65" s="282"/>
      <c r="K65" s="283"/>
      <c r="L65" s="284"/>
      <c r="M65" s="285"/>
      <c r="N65" s="286"/>
      <c r="O65" s="186" t="str">
        <f>IF(F65="","",'別紙1-4'!K44)</f>
        <v/>
      </c>
      <c r="P65" s="186" t="str">
        <f>IF(F65="","",'別紙1-4'!N44)</f>
        <v/>
      </c>
      <c r="Q65" s="662" t="str">
        <f t="shared" si="0"/>
        <v/>
      </c>
      <c r="R65" s="660" t="str">
        <f>IF(F65="","",VLOOKUP('別紙1-2 '!$I$18,$AE$43:$AG$50,2,0))</f>
        <v/>
      </c>
      <c r="S65" s="663" t="str">
        <f>IF(F65="","",VLOOKUP('別紙1-2 '!$I$18,$AE$43:$AG$50,3,0))</f>
        <v/>
      </c>
      <c r="T65" s="226" t="str">
        <f>IF('別紙1-4'!T44="","",'別紙1-4'!T44)</f>
        <v/>
      </c>
      <c r="U65" s="300"/>
      <c r="V65" s="302"/>
      <c r="W65" s="227"/>
      <c r="X65" s="143"/>
      <c r="Y65" s="233"/>
      <c r="AK65" s="143"/>
      <c r="AL65" s="143"/>
      <c r="AM65" s="163">
        <v>28</v>
      </c>
      <c r="AN65" s="160"/>
      <c r="AO65" s="161"/>
      <c r="AP65" s="162"/>
      <c r="AQ65" s="187"/>
      <c r="AR65" s="188"/>
      <c r="AS65" s="189"/>
      <c r="AT65" s="190"/>
      <c r="AU65" s="191"/>
      <c r="AV65" s="192"/>
      <c r="AW65" s="186" t="str">
        <f>IF(AN65="","",'[11]別紙1-4'!AS44)</f>
        <v/>
      </c>
      <c r="AX65" s="186" t="str">
        <f>IF(AN65="","",'[11]別紙1-4'!AV44)</f>
        <v/>
      </c>
      <c r="AY65" s="662" t="str">
        <f t="shared" si="1"/>
        <v/>
      </c>
      <c r="AZ65" s="660" t="str">
        <f>IF(AN65="","",VLOOKUP(#REF!,$AE$43:$AG$50,2,0))</f>
        <v/>
      </c>
      <c r="BA65" s="663" t="str">
        <f>IF(AN65="","",VLOOKUP('[11]別紙1-2 '!$I$18,$AE$43:$AG$50,3,0))</f>
        <v/>
      </c>
      <c r="BB65" s="226" t="str">
        <f>IF('[11]別紙1-4'!BB44="","",'[11]別紙1-4'!BB44)</f>
        <v/>
      </c>
      <c r="BC65" s="676"/>
      <c r="BD65" s="677"/>
      <c r="BE65" s="227"/>
    </row>
    <row r="66" spans="1:57" ht="15" customHeight="1">
      <c r="A66" s="141"/>
      <c r="B66" s="143"/>
      <c r="C66" s="143"/>
      <c r="D66" s="143"/>
      <c r="E66" s="163">
        <v>29</v>
      </c>
      <c r="F66" s="681" t="str">
        <f>IF('別紙1-4'!D45="","",'別紙1-4'!D45)</f>
        <v/>
      </c>
      <c r="G66" s="261"/>
      <c r="H66" s="262"/>
      <c r="I66" s="281"/>
      <c r="J66" s="282"/>
      <c r="K66" s="283"/>
      <c r="L66" s="284"/>
      <c r="M66" s="285"/>
      <c r="N66" s="286"/>
      <c r="O66" s="186" t="str">
        <f>IF(F66="","",'別紙1-4'!K45)</f>
        <v/>
      </c>
      <c r="P66" s="186" t="str">
        <f>IF(F66="","",'別紙1-4'!N45)</f>
        <v/>
      </c>
      <c r="Q66" s="662" t="str">
        <f t="shared" si="0"/>
        <v/>
      </c>
      <c r="R66" s="660" t="str">
        <f>IF(F66="","",VLOOKUP('別紙1-2 '!$I$18,$AE$43:$AG$50,2,0))</f>
        <v/>
      </c>
      <c r="S66" s="663" t="str">
        <f>IF(F66="","",VLOOKUP('別紙1-2 '!$I$18,$AE$43:$AG$50,3,0))</f>
        <v/>
      </c>
      <c r="T66" s="226" t="str">
        <f>IF('別紙1-4'!T45="","",'別紙1-4'!T45)</f>
        <v/>
      </c>
      <c r="U66" s="300"/>
      <c r="V66" s="302"/>
      <c r="W66" s="227"/>
      <c r="X66" s="143"/>
      <c r="Y66" s="233"/>
      <c r="AK66" s="143"/>
      <c r="AL66" s="143"/>
      <c r="AM66" s="163">
        <v>29</v>
      </c>
      <c r="AN66" s="160"/>
      <c r="AO66" s="161"/>
      <c r="AP66" s="162"/>
      <c r="AQ66" s="187"/>
      <c r="AR66" s="188"/>
      <c r="AS66" s="189"/>
      <c r="AT66" s="190"/>
      <c r="AU66" s="191"/>
      <c r="AV66" s="192"/>
      <c r="AW66" s="186" t="str">
        <f>IF(AN66="","",'[11]別紙1-4'!AS45)</f>
        <v/>
      </c>
      <c r="AX66" s="186" t="str">
        <f>IF(AN66="","",'[11]別紙1-4'!AV45)</f>
        <v/>
      </c>
      <c r="AY66" s="662" t="str">
        <f t="shared" si="1"/>
        <v/>
      </c>
      <c r="AZ66" s="660" t="str">
        <f>IF(AN66="","",VLOOKUP(#REF!,$AE$43:$AG$50,2,0))</f>
        <v/>
      </c>
      <c r="BA66" s="663" t="str">
        <f>IF(AN66="","",VLOOKUP('[11]別紙1-2 '!$I$18,$AE$43:$AG$50,3,0))</f>
        <v/>
      </c>
      <c r="BB66" s="226" t="str">
        <f>IF('[11]別紙1-4'!BB45="","",'[11]別紙1-4'!BB45)</f>
        <v/>
      </c>
      <c r="BC66" s="676"/>
      <c r="BD66" s="677"/>
      <c r="BE66" s="227"/>
    </row>
    <row r="67" spans="1:57" ht="15" customHeight="1" thickBot="1">
      <c r="A67" s="141"/>
      <c r="B67" s="143"/>
      <c r="C67" s="143"/>
      <c r="D67" s="143"/>
      <c r="E67" s="241">
        <v>30</v>
      </c>
      <c r="F67" s="682" t="str">
        <f>IF('別紙1-4'!D46="","",'別紙1-4'!D46)</f>
        <v/>
      </c>
      <c r="G67" s="305"/>
      <c r="H67" s="306"/>
      <c r="I67" s="308"/>
      <c r="J67" s="309"/>
      <c r="K67" s="310"/>
      <c r="L67" s="311"/>
      <c r="M67" s="312"/>
      <c r="N67" s="313"/>
      <c r="O67" s="269" t="str">
        <f>IF(F67="","",'別紙1-4'!K46)</f>
        <v/>
      </c>
      <c r="P67" s="269" t="str">
        <f>IF(F67="","",'別紙1-4'!N46)</f>
        <v/>
      </c>
      <c r="Q67" s="664" t="str">
        <f t="shared" si="0"/>
        <v/>
      </c>
      <c r="R67" s="665" t="str">
        <f>IF(F67="","",VLOOKUP('別紙1-2 '!$I$18,$AE$43:$AG$50,2,0))</f>
        <v/>
      </c>
      <c r="S67" s="666" t="str">
        <f>IF(F67="","",VLOOKUP('別紙1-2 '!$I$18,$AE$43:$AG$50,3,0))</f>
        <v/>
      </c>
      <c r="T67" s="269" t="str">
        <f>IF('別紙1-4'!T46="","",'別紙1-4'!T46)</f>
        <v/>
      </c>
      <c r="U67" s="318"/>
      <c r="V67" s="319"/>
      <c r="W67" s="227"/>
      <c r="X67" s="143"/>
      <c r="Y67" s="233"/>
      <c r="AK67" s="143"/>
      <c r="AL67" s="143"/>
      <c r="AM67" s="241">
        <v>30</v>
      </c>
      <c r="AN67" s="242"/>
      <c r="AO67" s="243"/>
      <c r="AP67" s="244"/>
      <c r="AQ67" s="263"/>
      <c r="AR67" s="264"/>
      <c r="AS67" s="265"/>
      <c r="AT67" s="266"/>
      <c r="AU67" s="267"/>
      <c r="AV67" s="268"/>
      <c r="AW67" s="269" t="str">
        <f>IF(AN67="","",'[11]別紙1-4'!AS46)</f>
        <v/>
      </c>
      <c r="AX67" s="269" t="str">
        <f>IF(AN67="","",'[11]別紙1-4'!AV46)</f>
        <v/>
      </c>
      <c r="AY67" s="664" t="str">
        <f t="shared" si="1"/>
        <v/>
      </c>
      <c r="AZ67" s="665" t="str">
        <f>IF(AN67="","",VLOOKUP(#REF!,$AE$43:$AG$50,2,0))</f>
        <v/>
      </c>
      <c r="BA67" s="666" t="str">
        <f>IF(AN67="","",VLOOKUP('[11]別紙1-2 '!$I$18,$AE$43:$AG$50,3,0))</f>
        <v/>
      </c>
      <c r="BB67" s="269" t="str">
        <f>IF('[11]別紙1-4'!BB46="","",'[11]別紙1-4'!BB46)</f>
        <v/>
      </c>
      <c r="BC67" s="678"/>
      <c r="BD67" s="679"/>
      <c r="BE67" s="227"/>
    </row>
    <row r="68" spans="1:57">
      <c r="A68" s="141"/>
      <c r="B68" s="143"/>
      <c r="C68" s="143"/>
      <c r="D68" s="143"/>
      <c r="E68" s="211"/>
      <c r="F68" s="245"/>
      <c r="G68" s="245"/>
      <c r="H68" s="245"/>
      <c r="I68" s="174"/>
      <c r="J68" s="174"/>
      <c r="K68" s="174"/>
      <c r="L68" s="175"/>
      <c r="M68" s="174"/>
      <c r="N68" s="175"/>
      <c r="O68" s="175"/>
      <c r="P68" s="211"/>
      <c r="Q68" s="175"/>
      <c r="R68" s="152"/>
      <c r="S68" s="152"/>
      <c r="T68" s="152"/>
      <c r="U68" s="212"/>
      <c r="V68" s="152"/>
      <c r="W68" s="152"/>
      <c r="X68" s="290"/>
      <c r="Y68" s="233"/>
      <c r="AK68" s="143"/>
      <c r="AL68" s="143"/>
      <c r="AM68" s="211"/>
      <c r="AN68" s="245"/>
      <c r="AO68" s="245"/>
      <c r="AP68" s="245"/>
      <c r="AQ68" s="174"/>
      <c r="AR68" s="174"/>
      <c r="AS68" s="174"/>
      <c r="AT68" s="175"/>
      <c r="AU68" s="174"/>
      <c r="AV68" s="175"/>
      <c r="AW68" s="175"/>
      <c r="AX68" s="211"/>
      <c r="AY68" s="175"/>
      <c r="AZ68" s="152"/>
      <c r="BA68" s="152"/>
      <c r="BB68" s="152"/>
      <c r="BC68" s="212"/>
      <c r="BD68" s="152"/>
      <c r="BE68" s="152"/>
    </row>
    <row r="69" spans="1:57">
      <c r="A69" s="141"/>
      <c r="B69" s="143"/>
      <c r="C69" s="143"/>
      <c r="D69" s="143"/>
      <c r="E69" s="246" t="s">
        <v>256</v>
      </c>
      <c r="F69" s="213"/>
      <c r="G69" s="213"/>
      <c r="H69" s="213"/>
      <c r="I69" s="270"/>
      <c r="J69" s="270"/>
      <c r="K69" s="246"/>
      <c r="L69" s="271"/>
      <c r="M69" s="270"/>
      <c r="N69" s="271"/>
      <c r="O69" s="271"/>
      <c r="P69" s="211"/>
      <c r="Q69" s="175"/>
      <c r="R69" s="152"/>
      <c r="S69" s="152"/>
      <c r="T69" s="152"/>
      <c r="U69" s="212"/>
      <c r="V69" s="152"/>
      <c r="W69" s="152"/>
      <c r="X69" s="290"/>
      <c r="Y69" s="233"/>
      <c r="AK69" s="143"/>
      <c r="AL69" s="143"/>
      <c r="AM69" s="246" t="s">
        <v>256</v>
      </c>
      <c r="AN69" s="213"/>
      <c r="AO69" s="213"/>
      <c r="AP69" s="213"/>
      <c r="AQ69" s="270"/>
      <c r="AR69" s="270"/>
      <c r="AS69" s="246"/>
      <c r="AT69" s="271"/>
      <c r="AU69" s="270"/>
      <c r="AV69" s="271"/>
      <c r="AW69" s="271"/>
      <c r="AX69" s="211"/>
      <c r="AY69" s="175"/>
      <c r="AZ69" s="152"/>
      <c r="BA69" s="152"/>
      <c r="BB69" s="152"/>
      <c r="BC69" s="212"/>
      <c r="BD69" s="152"/>
      <c r="BE69" s="152"/>
    </row>
    <row r="70" spans="1:57">
      <c r="A70" s="141"/>
      <c r="B70" s="143"/>
      <c r="C70" s="143"/>
      <c r="D70" s="143"/>
      <c r="E70" s="247" t="s">
        <v>257</v>
      </c>
      <c r="F70" s="248"/>
      <c r="G70" s="248"/>
      <c r="H70" s="248"/>
      <c r="I70" s="247"/>
      <c r="J70" s="247"/>
      <c r="K70" s="247"/>
      <c r="L70" s="247"/>
      <c r="M70" s="270"/>
      <c r="N70" s="271"/>
      <c r="O70" s="271"/>
      <c r="P70" s="211"/>
      <c r="Q70" s="175"/>
      <c r="R70" s="152"/>
      <c r="S70" s="152"/>
      <c r="T70" s="152"/>
      <c r="U70" s="212"/>
      <c r="V70" s="152"/>
      <c r="W70" s="152"/>
      <c r="X70" s="290"/>
      <c r="Y70" s="233"/>
      <c r="AK70" s="143"/>
      <c r="AL70" s="143"/>
      <c r="AM70" s="247" t="s">
        <v>257</v>
      </c>
      <c r="AN70" s="248"/>
      <c r="AO70" s="248"/>
      <c r="AP70" s="248"/>
      <c r="AQ70" s="247"/>
      <c r="AR70" s="247"/>
      <c r="AS70" s="247"/>
      <c r="AT70" s="247"/>
      <c r="AU70" s="270"/>
      <c r="AV70" s="271"/>
      <c r="AW70" s="271"/>
      <c r="AX70" s="211"/>
      <c r="AY70" s="175"/>
      <c r="AZ70" s="152"/>
      <c r="BA70" s="152"/>
      <c r="BB70" s="152"/>
      <c r="BC70" s="212"/>
      <c r="BD70" s="152"/>
      <c r="BE70" s="152"/>
    </row>
    <row r="71" spans="1:57">
      <c r="A71" s="141"/>
      <c r="B71" s="143"/>
      <c r="C71" s="143"/>
      <c r="D71" s="143"/>
      <c r="E71" s="246" t="s">
        <v>258</v>
      </c>
      <c r="F71" s="213"/>
      <c r="G71" s="213"/>
      <c r="H71" s="213"/>
      <c r="I71" s="270"/>
      <c r="J71" s="270"/>
      <c r="K71" s="246"/>
      <c r="L71" s="271"/>
      <c r="M71" s="270"/>
      <c r="N71" s="271"/>
      <c r="O71" s="271"/>
      <c r="P71" s="211"/>
      <c r="Q71" s="175"/>
      <c r="R71" s="152"/>
      <c r="S71" s="152"/>
      <c r="T71" s="152"/>
      <c r="U71" s="212"/>
      <c r="V71" s="152"/>
      <c r="W71" s="152"/>
      <c r="X71" s="290"/>
      <c r="Y71" s="233"/>
      <c r="AK71" s="143"/>
      <c r="AL71" s="143"/>
      <c r="AM71" s="246" t="s">
        <v>258</v>
      </c>
      <c r="AN71" s="213"/>
      <c r="AO71" s="213"/>
      <c r="AP71" s="213"/>
      <c r="AQ71" s="270"/>
      <c r="AR71" s="270"/>
      <c r="AS71" s="246"/>
      <c r="AT71" s="271"/>
      <c r="AU71" s="270"/>
      <c r="AV71" s="271"/>
      <c r="AW71" s="271"/>
      <c r="AX71" s="211"/>
      <c r="AY71" s="175"/>
      <c r="AZ71" s="152"/>
      <c r="BA71" s="152"/>
      <c r="BB71" s="152"/>
      <c r="BC71" s="212"/>
      <c r="BD71" s="152"/>
      <c r="BE71" s="152"/>
    </row>
    <row r="72" spans="1:57">
      <c r="A72" s="141"/>
      <c r="B72" s="143"/>
      <c r="C72" s="143"/>
      <c r="D72" s="143"/>
      <c r="E72" s="249" t="s">
        <v>732</v>
      </c>
      <c r="F72" s="250"/>
      <c r="G72" s="250"/>
      <c r="H72" s="250"/>
      <c r="I72" s="270"/>
      <c r="J72" s="270"/>
      <c r="K72" s="246"/>
      <c r="L72" s="271"/>
      <c r="M72" s="270"/>
      <c r="N72" s="271"/>
      <c r="O72" s="271"/>
      <c r="P72" s="211"/>
      <c r="Q72" s="175"/>
      <c r="R72" s="152"/>
      <c r="S72" s="152"/>
      <c r="T72" s="152"/>
      <c r="U72" s="212"/>
      <c r="V72" s="152"/>
      <c r="W72" s="152"/>
      <c r="X72" s="290"/>
      <c r="Y72" s="233"/>
      <c r="AK72" s="143"/>
      <c r="AL72" s="143"/>
      <c r="AM72" s="249" t="s">
        <v>754</v>
      </c>
      <c r="AN72" s="250"/>
      <c r="AO72" s="250"/>
      <c r="AP72" s="250"/>
      <c r="AQ72" s="270"/>
      <c r="AR72" s="270"/>
      <c r="AS72" s="246"/>
      <c r="AT72" s="271"/>
      <c r="AU72" s="270"/>
      <c r="AV72" s="271"/>
      <c r="AW72" s="271"/>
      <c r="AX72" s="211"/>
      <c r="AY72" s="175"/>
      <c r="AZ72" s="152"/>
      <c r="BA72" s="152"/>
      <c r="BB72" s="152"/>
      <c r="BC72" s="212"/>
      <c r="BD72" s="152"/>
      <c r="BE72" s="152"/>
    </row>
    <row r="73" spans="1:57">
      <c r="A73" s="141"/>
      <c r="B73" s="143"/>
      <c r="C73" s="143"/>
      <c r="D73" s="143"/>
      <c r="E73" s="247" t="s">
        <v>259</v>
      </c>
      <c r="F73" s="213"/>
      <c r="G73" s="213"/>
      <c r="H73" s="213"/>
      <c r="I73" s="270"/>
      <c r="J73" s="270"/>
      <c r="K73" s="246"/>
      <c r="L73" s="271"/>
      <c r="M73" s="270"/>
      <c r="N73" s="271"/>
      <c r="O73" s="271"/>
      <c r="P73" s="211"/>
      <c r="Q73" s="175"/>
      <c r="R73" s="152"/>
      <c r="S73" s="152"/>
      <c r="T73" s="152"/>
      <c r="U73" s="212"/>
      <c r="V73" s="152"/>
      <c r="W73" s="152"/>
      <c r="X73" s="290"/>
      <c r="Y73" s="233"/>
      <c r="AK73" s="143"/>
      <c r="AL73" s="143"/>
      <c r="AM73" s="247" t="s">
        <v>259</v>
      </c>
      <c r="AN73" s="213"/>
      <c r="AO73" s="213"/>
      <c r="AP73" s="213"/>
      <c r="AQ73" s="270"/>
      <c r="AR73" s="270"/>
      <c r="AS73" s="246"/>
      <c r="AT73" s="271"/>
      <c r="AU73" s="270"/>
      <c r="AV73" s="271"/>
      <c r="AW73" s="271"/>
      <c r="AX73" s="211"/>
      <c r="AY73" s="175"/>
      <c r="AZ73" s="152"/>
      <c r="BA73" s="152"/>
      <c r="BB73" s="152"/>
      <c r="BC73" s="212"/>
      <c r="BD73" s="152"/>
      <c r="BE73" s="152"/>
    </row>
    <row r="74" spans="1:57">
      <c r="A74" s="141"/>
      <c r="B74" s="143"/>
      <c r="C74" s="143"/>
      <c r="D74" s="143"/>
      <c r="E74" s="246" t="s">
        <v>716</v>
      </c>
      <c r="F74" s="213"/>
      <c r="G74" s="213"/>
      <c r="H74" s="213"/>
      <c r="I74" s="270"/>
      <c r="J74" s="270"/>
      <c r="K74" s="272"/>
      <c r="L74" s="271"/>
      <c r="M74" s="270"/>
      <c r="N74" s="271"/>
      <c r="O74" s="271"/>
      <c r="P74" s="211"/>
      <c r="Q74" s="175"/>
      <c r="R74" s="152"/>
      <c r="S74" s="152"/>
      <c r="T74" s="152"/>
      <c r="U74" s="212"/>
      <c r="V74" s="152"/>
      <c r="W74" s="152"/>
      <c r="X74" s="290"/>
      <c r="Y74" s="233"/>
      <c r="AK74" s="143"/>
      <c r="AL74" s="143"/>
      <c r="AM74" s="246" t="s">
        <v>755</v>
      </c>
      <c r="AN74" s="213"/>
      <c r="AO74" s="213"/>
      <c r="AP74" s="213"/>
      <c r="AQ74" s="270"/>
      <c r="AR74" s="270"/>
      <c r="AS74" s="272"/>
      <c r="AT74" s="271"/>
      <c r="AU74" s="270"/>
      <c r="AV74" s="271"/>
      <c r="AW74" s="271"/>
      <c r="AX74" s="211"/>
      <c r="AY74" s="175"/>
      <c r="AZ74" s="152"/>
      <c r="BA74" s="152"/>
      <c r="BB74" s="152"/>
      <c r="BC74" s="212"/>
      <c r="BD74" s="152"/>
      <c r="BE74" s="152"/>
    </row>
    <row r="75" spans="1:57">
      <c r="A75" s="141"/>
      <c r="B75" s="143"/>
      <c r="C75" s="143"/>
      <c r="D75" s="143"/>
      <c r="E75" s="246" t="s">
        <v>260</v>
      </c>
      <c r="F75" s="248"/>
      <c r="G75" s="248"/>
      <c r="H75" s="248"/>
      <c r="I75" s="247"/>
      <c r="J75" s="247"/>
      <c r="K75" s="247"/>
      <c r="L75" s="271"/>
      <c r="M75" s="270"/>
      <c r="N75" s="271"/>
      <c r="O75" s="271"/>
      <c r="P75" s="211"/>
      <c r="Q75" s="175"/>
      <c r="R75" s="152"/>
      <c r="S75" s="152"/>
      <c r="T75" s="152"/>
      <c r="U75" s="212"/>
      <c r="V75" s="152"/>
      <c r="W75" s="152"/>
      <c r="X75" s="290"/>
      <c r="Y75" s="233"/>
      <c r="AK75" s="143"/>
      <c r="AL75" s="143"/>
      <c r="AM75" s="246" t="s">
        <v>260</v>
      </c>
      <c r="AN75" s="248"/>
      <c r="AO75" s="248"/>
      <c r="AP75" s="248"/>
      <c r="AQ75" s="247"/>
      <c r="AR75" s="247"/>
      <c r="AS75" s="247"/>
      <c r="AT75" s="271"/>
      <c r="AU75" s="270"/>
      <c r="AV75" s="271"/>
      <c r="AW75" s="271"/>
      <c r="AX75" s="211"/>
      <c r="AY75" s="175"/>
      <c r="AZ75" s="152"/>
      <c r="BA75" s="152"/>
      <c r="BB75" s="152"/>
      <c r="BC75" s="212"/>
      <c r="BD75" s="152"/>
      <c r="BE75" s="152"/>
    </row>
    <row r="76" spans="1:57">
      <c r="A76" s="141"/>
      <c r="B76" s="143"/>
      <c r="C76" s="143"/>
      <c r="D76" s="143"/>
      <c r="E76" s="247" t="s">
        <v>717</v>
      </c>
      <c r="F76" s="251"/>
      <c r="G76" s="213"/>
      <c r="H76" s="213"/>
      <c r="I76" s="270"/>
      <c r="J76" s="270"/>
      <c r="K76" s="246"/>
      <c r="L76" s="271"/>
      <c r="M76" s="270"/>
      <c r="N76" s="271"/>
      <c r="O76" s="271"/>
      <c r="P76" s="211"/>
      <c r="Q76" s="175"/>
      <c r="R76" s="152"/>
      <c r="S76" s="152"/>
      <c r="T76" s="152"/>
      <c r="U76" s="212"/>
      <c r="V76" s="152"/>
      <c r="W76" s="152"/>
      <c r="X76" s="290"/>
      <c r="Y76" s="233"/>
      <c r="AK76" s="143"/>
      <c r="AL76" s="143"/>
      <c r="AM76" s="247"/>
      <c r="AN76" s="744"/>
      <c r="AO76" s="213"/>
      <c r="AP76" s="213"/>
      <c r="AQ76" s="270"/>
      <c r="AR76" s="270"/>
      <c r="AS76" s="246"/>
      <c r="AT76" s="271"/>
      <c r="AU76" s="270"/>
      <c r="AV76" s="271"/>
      <c r="AW76" s="271"/>
      <c r="AX76" s="211"/>
      <c r="AY76" s="175"/>
      <c r="AZ76" s="152"/>
      <c r="BA76" s="152"/>
      <c r="BB76" s="152"/>
      <c r="BC76" s="212"/>
      <c r="BD76" s="152"/>
      <c r="BE76" s="152"/>
    </row>
    <row r="77" spans="1:57">
      <c r="A77" s="141"/>
      <c r="B77" s="143"/>
      <c r="C77" s="143"/>
      <c r="D77" s="143"/>
      <c r="E77" s="138" t="s">
        <v>737</v>
      </c>
      <c r="F77" s="253"/>
      <c r="G77" s="248"/>
      <c r="H77" s="248"/>
      <c r="I77" s="247"/>
      <c r="J77" s="270"/>
      <c r="K77" s="270"/>
      <c r="L77" s="271"/>
      <c r="M77" s="270"/>
      <c r="N77" s="271"/>
      <c r="O77" s="271"/>
      <c r="P77" s="211"/>
      <c r="Q77" s="175"/>
      <c r="R77" s="152"/>
      <c r="S77" s="152"/>
      <c r="T77" s="152"/>
      <c r="U77" s="212"/>
      <c r="V77" s="152"/>
      <c r="W77" s="152"/>
      <c r="X77" s="290"/>
      <c r="Y77" s="233"/>
      <c r="AK77" s="143"/>
      <c r="AL77" s="143"/>
      <c r="AM77" s="252" t="s">
        <v>756</v>
      </c>
      <c r="AN77" s="248"/>
      <c r="AO77" s="248"/>
      <c r="AP77" s="248"/>
      <c r="AQ77" s="247"/>
      <c r="AR77" s="270"/>
      <c r="AS77" s="270"/>
      <c r="AT77" s="271"/>
      <c r="AU77" s="270"/>
      <c r="AV77" s="271"/>
      <c r="AW77" s="271"/>
      <c r="AX77" s="211"/>
      <c r="AY77" s="175"/>
      <c r="AZ77" s="152"/>
      <c r="BA77" s="152"/>
      <c r="BB77" s="152"/>
      <c r="BC77" s="212"/>
      <c r="BD77" s="152"/>
      <c r="BE77" s="152"/>
    </row>
    <row r="78" spans="1:57">
      <c r="A78" s="141"/>
      <c r="B78" s="143"/>
      <c r="C78" s="143"/>
      <c r="D78" s="143"/>
      <c r="E78" s="143" t="s">
        <v>738</v>
      </c>
      <c r="F78" s="253"/>
      <c r="G78" s="248"/>
      <c r="H78" s="213"/>
      <c r="I78" s="270"/>
      <c r="J78" s="270"/>
      <c r="K78" s="273"/>
      <c r="L78" s="271"/>
      <c r="M78" s="270"/>
      <c r="N78" s="271"/>
      <c r="O78" s="271"/>
      <c r="P78" s="211"/>
      <c r="Q78" s="175"/>
      <c r="R78" s="152"/>
      <c r="S78" s="152"/>
      <c r="T78" s="152"/>
      <c r="U78" s="212"/>
      <c r="V78" s="152"/>
      <c r="W78" s="152"/>
      <c r="X78" s="290"/>
      <c r="Y78" s="233"/>
      <c r="AK78" s="143"/>
      <c r="AL78" s="143"/>
      <c r="AM78" s="252" t="s">
        <v>757</v>
      </c>
      <c r="AN78" s="248"/>
      <c r="AO78" s="248"/>
      <c r="AP78" s="213"/>
      <c r="AQ78" s="270"/>
      <c r="AR78" s="270"/>
      <c r="AS78" s="783"/>
      <c r="AT78" s="271"/>
      <c r="AU78" s="270"/>
      <c r="AV78" s="271"/>
      <c r="AW78" s="271"/>
      <c r="AX78" s="211"/>
      <c r="AY78" s="175"/>
      <c r="AZ78" s="152"/>
      <c r="BA78" s="152"/>
      <c r="BB78" s="152"/>
      <c r="BC78" s="212"/>
      <c r="BD78" s="152"/>
      <c r="BE78" s="152"/>
    </row>
    <row r="79" spans="1:57">
      <c r="A79" s="141"/>
      <c r="B79" s="143"/>
      <c r="C79" s="143"/>
      <c r="D79" s="143"/>
      <c r="E79" s="252" t="s">
        <v>730</v>
      </c>
      <c r="F79" s="248"/>
      <c r="G79" s="248"/>
      <c r="H79" s="251"/>
      <c r="I79" s="270"/>
      <c r="J79" s="247"/>
      <c r="K79" s="273"/>
      <c r="L79" s="271"/>
      <c r="M79" s="270"/>
      <c r="N79" s="271"/>
      <c r="O79" s="271"/>
      <c r="P79" s="211"/>
      <c r="Q79" s="175"/>
      <c r="R79" s="152"/>
      <c r="S79" s="152"/>
      <c r="T79" s="152"/>
      <c r="U79" s="212"/>
      <c r="V79" s="152"/>
      <c r="W79" s="152"/>
      <c r="X79" s="290"/>
      <c r="Y79" s="233"/>
      <c r="AK79" s="143"/>
      <c r="AL79" s="143"/>
      <c r="AN79" s="248"/>
      <c r="AO79" s="248"/>
      <c r="AP79" s="744"/>
      <c r="AQ79" s="270"/>
      <c r="AR79" s="247"/>
      <c r="AS79" s="783"/>
      <c r="AT79" s="271"/>
      <c r="AU79" s="270"/>
      <c r="AV79" s="271"/>
      <c r="AW79" s="271"/>
      <c r="AX79" s="211"/>
      <c r="AY79" s="175"/>
      <c r="AZ79" s="152"/>
      <c r="BA79" s="152"/>
      <c r="BB79" s="152"/>
      <c r="BC79" s="212"/>
      <c r="BD79" s="152"/>
      <c r="BE79" s="152"/>
    </row>
    <row r="80" spans="1:57">
      <c r="A80" s="141"/>
      <c r="B80" s="143"/>
      <c r="C80" s="143"/>
      <c r="D80" s="143"/>
      <c r="E80" s="252" t="s">
        <v>731</v>
      </c>
      <c r="F80" s="248"/>
      <c r="G80" s="248"/>
      <c r="H80" s="248"/>
      <c r="I80" s="247"/>
      <c r="J80" s="270"/>
      <c r="K80" s="270"/>
      <c r="L80" s="271"/>
      <c r="M80" s="270"/>
      <c r="N80" s="271"/>
      <c r="O80" s="271"/>
      <c r="P80" s="211"/>
      <c r="Q80" s="175"/>
      <c r="R80" s="152"/>
      <c r="S80" s="152"/>
      <c r="T80" s="152"/>
      <c r="U80" s="212"/>
      <c r="V80" s="152"/>
      <c r="W80" s="152"/>
      <c r="X80" s="290"/>
      <c r="Y80" s="233"/>
      <c r="AK80" s="143"/>
      <c r="AL80" s="143"/>
      <c r="AN80" s="248"/>
      <c r="AO80" s="248"/>
      <c r="AP80" s="248"/>
      <c r="AQ80" s="247"/>
      <c r="AR80" s="270"/>
      <c r="AS80" s="270"/>
      <c r="AT80" s="271"/>
      <c r="AU80" s="270"/>
      <c r="AV80" s="271"/>
      <c r="AW80" s="271"/>
      <c r="AX80" s="211"/>
      <c r="AY80" s="175"/>
      <c r="AZ80" s="152"/>
      <c r="BA80" s="152"/>
      <c r="BB80" s="152"/>
      <c r="BC80" s="212"/>
      <c r="BD80" s="152"/>
      <c r="BE80" s="152"/>
    </row>
    <row r="81" spans="1:57">
      <c r="A81" s="141"/>
      <c r="B81" s="143"/>
      <c r="C81" s="143"/>
      <c r="D81" s="143"/>
      <c r="G81" s="213"/>
      <c r="H81" s="251"/>
      <c r="I81" s="270"/>
      <c r="J81" s="270"/>
      <c r="K81" s="270"/>
      <c r="L81" s="271"/>
      <c r="M81" s="270"/>
      <c r="N81" s="271"/>
      <c r="O81" s="271"/>
      <c r="P81" s="211"/>
      <c r="Q81" s="175"/>
      <c r="R81" s="152"/>
      <c r="S81" s="152"/>
      <c r="T81" s="152"/>
      <c r="U81" s="212"/>
      <c r="V81" s="152"/>
      <c r="W81" s="152"/>
      <c r="X81" s="290"/>
      <c r="Y81" s="233"/>
      <c r="AK81" s="143"/>
      <c r="AL81" s="143"/>
      <c r="AN81" s="253"/>
      <c r="AO81" s="213"/>
      <c r="AP81" s="744"/>
      <c r="AQ81" s="270"/>
      <c r="AR81" s="270"/>
      <c r="AS81" s="270"/>
      <c r="AT81" s="271"/>
      <c r="AU81" s="270"/>
      <c r="AV81" s="271"/>
      <c r="AW81" s="271"/>
      <c r="AX81" s="211"/>
      <c r="AY81" s="175"/>
      <c r="AZ81" s="152"/>
      <c r="BA81" s="152"/>
      <c r="BB81" s="152"/>
      <c r="BC81" s="212"/>
      <c r="BD81" s="152"/>
      <c r="BE81" s="152"/>
    </row>
    <row r="82" spans="1:57">
      <c r="A82" s="141"/>
      <c r="B82" s="143"/>
      <c r="C82" s="143"/>
      <c r="D82" s="143"/>
      <c r="G82" s="251"/>
      <c r="H82" s="253"/>
      <c r="I82" s="270"/>
      <c r="J82" s="270"/>
      <c r="K82" s="270"/>
      <c r="L82" s="271"/>
      <c r="M82" s="270"/>
      <c r="N82" s="271"/>
      <c r="O82" s="271"/>
      <c r="P82" s="211"/>
      <c r="Q82" s="175"/>
      <c r="R82" s="152"/>
      <c r="S82" s="152"/>
      <c r="T82" s="152"/>
      <c r="U82" s="212"/>
      <c r="V82" s="152"/>
      <c r="W82" s="152"/>
      <c r="X82" s="290"/>
      <c r="Y82" s="233"/>
      <c r="AK82" s="143"/>
      <c r="AL82" s="143"/>
      <c r="AN82" s="253"/>
      <c r="AO82" s="744"/>
      <c r="AP82" s="253"/>
      <c r="AQ82" s="270"/>
      <c r="AR82" s="270"/>
      <c r="AS82" s="270"/>
      <c r="AT82" s="271"/>
      <c r="AU82" s="270"/>
      <c r="AV82" s="271"/>
      <c r="AW82" s="271"/>
      <c r="AX82" s="211"/>
      <c r="AY82" s="175"/>
      <c r="AZ82" s="152"/>
      <c r="BA82" s="152"/>
      <c r="BB82" s="152"/>
      <c r="BC82" s="212"/>
      <c r="BD82" s="152"/>
      <c r="BE82" s="152"/>
    </row>
    <row r="83" spans="1:57">
      <c r="A83" s="141"/>
      <c r="B83" s="143"/>
      <c r="C83" s="143"/>
      <c r="D83" s="143"/>
      <c r="F83" s="254"/>
      <c r="G83" s="251"/>
      <c r="H83" s="253"/>
      <c r="I83" s="270"/>
      <c r="J83" s="270"/>
      <c r="K83" s="270"/>
      <c r="L83" s="271"/>
      <c r="M83" s="270"/>
      <c r="N83" s="271"/>
      <c r="O83" s="271"/>
      <c r="P83" s="211"/>
      <c r="Q83" s="175"/>
      <c r="R83" s="152"/>
      <c r="S83" s="152"/>
      <c r="T83" s="152"/>
      <c r="U83" s="212"/>
      <c r="V83" s="152"/>
      <c r="W83" s="152"/>
      <c r="X83" s="290"/>
      <c r="Y83" s="233"/>
      <c r="AK83" s="143"/>
      <c r="AL83" s="143"/>
      <c r="AN83" s="254"/>
      <c r="AO83" s="744"/>
      <c r="AP83" s="253"/>
      <c r="AQ83" s="270"/>
      <c r="AR83" s="270"/>
      <c r="AS83" s="270"/>
      <c r="AT83" s="271"/>
      <c r="AU83" s="270"/>
      <c r="AV83" s="271"/>
      <c r="AW83" s="271"/>
      <c r="AX83" s="211"/>
      <c r="AY83" s="175"/>
      <c r="AZ83" s="152"/>
      <c r="BA83" s="152"/>
      <c r="BB83" s="152"/>
      <c r="BC83" s="212"/>
      <c r="BD83" s="152"/>
      <c r="BE83" s="152"/>
    </row>
    <row r="84" spans="1:57">
      <c r="A84" s="141"/>
      <c r="B84" s="143"/>
      <c r="C84" s="143"/>
      <c r="D84" s="143"/>
      <c r="F84" s="255"/>
      <c r="G84" s="253"/>
      <c r="H84" s="255"/>
      <c r="I84" s="270"/>
      <c r="J84" s="247"/>
      <c r="K84" s="247"/>
      <c r="L84" s="247"/>
      <c r="M84" s="270"/>
      <c r="N84" s="271"/>
      <c r="O84" s="271"/>
      <c r="P84" s="211"/>
      <c r="Q84" s="175"/>
      <c r="R84" s="152"/>
      <c r="S84" s="152"/>
      <c r="T84" s="152"/>
      <c r="U84" s="212"/>
      <c r="V84" s="152"/>
      <c r="W84" s="152"/>
      <c r="X84" s="290"/>
      <c r="Y84" s="233"/>
      <c r="AK84" s="143"/>
      <c r="AL84" s="143"/>
      <c r="AN84" s="255"/>
      <c r="AO84" s="253"/>
      <c r="AP84" s="255"/>
      <c r="AQ84" s="270"/>
      <c r="AR84" s="247"/>
      <c r="AS84" s="247"/>
      <c r="AT84" s="247"/>
      <c r="AU84" s="270"/>
      <c r="AV84" s="271"/>
      <c r="AW84" s="271"/>
      <c r="AX84" s="211"/>
      <c r="AY84" s="175"/>
      <c r="AZ84" s="152"/>
      <c r="BA84" s="152"/>
      <c r="BB84" s="152"/>
      <c r="BC84" s="212"/>
      <c r="BD84" s="152"/>
      <c r="BE84" s="152"/>
    </row>
    <row r="85" spans="1:57">
      <c r="A85" s="141"/>
      <c r="B85" s="143"/>
      <c r="C85" s="143"/>
      <c r="D85" s="143"/>
      <c r="E85" s="256" t="s">
        <v>101</v>
      </c>
      <c r="F85" s="245"/>
      <c r="G85" s="257"/>
      <c r="J85" s="174"/>
      <c r="K85" s="174"/>
      <c r="L85" s="175"/>
      <c r="M85" s="174"/>
      <c r="N85" s="175"/>
      <c r="O85" s="175"/>
      <c r="P85" s="211"/>
      <c r="Q85" s="175"/>
      <c r="R85" s="152"/>
      <c r="S85" s="152"/>
      <c r="T85" s="152"/>
      <c r="U85" s="212"/>
      <c r="V85" s="152"/>
      <c r="W85" s="152"/>
      <c r="X85" s="290"/>
      <c r="Y85" s="233"/>
      <c r="AK85" s="143"/>
      <c r="AL85" s="143"/>
      <c r="AM85" s="256" t="s">
        <v>101</v>
      </c>
      <c r="AN85" s="245"/>
      <c r="AO85" s="257"/>
      <c r="AR85" s="174"/>
      <c r="AS85" s="174"/>
      <c r="AT85" s="175"/>
      <c r="AU85" s="174"/>
      <c r="AV85" s="175"/>
      <c r="AW85" s="175"/>
      <c r="AX85" s="211"/>
      <c r="AY85" s="175"/>
      <c r="AZ85" s="152"/>
      <c r="BA85" s="152"/>
      <c r="BB85" s="152"/>
      <c r="BC85" s="212"/>
      <c r="BD85" s="152"/>
      <c r="BE85" s="152"/>
    </row>
    <row r="86" spans="1:57" ht="14.4">
      <c r="A86" s="141"/>
      <c r="B86" s="143"/>
      <c r="C86" s="143"/>
      <c r="D86" s="143"/>
      <c r="E86" s="144" t="s">
        <v>205</v>
      </c>
      <c r="G86" s="144" t="s">
        <v>203</v>
      </c>
      <c r="I86" s="174"/>
      <c r="J86" s="174"/>
      <c r="K86" s="174"/>
      <c r="L86" s="175"/>
      <c r="M86" s="174"/>
      <c r="N86" s="175"/>
      <c r="O86" s="175"/>
      <c r="P86" s="211"/>
      <c r="Q86" s="175"/>
      <c r="R86" s="152"/>
      <c r="S86" s="152"/>
      <c r="T86" s="152"/>
      <c r="U86" s="212"/>
      <c r="V86" s="152"/>
      <c r="W86" s="152"/>
      <c r="X86" s="290"/>
      <c r="Y86" s="233"/>
      <c r="AK86" s="143"/>
      <c r="AL86" s="143"/>
      <c r="AM86" s="144" t="s">
        <v>205</v>
      </c>
      <c r="AO86" s="144" t="s">
        <v>203</v>
      </c>
      <c r="AQ86" s="174"/>
      <c r="AR86" s="174"/>
      <c r="AS86" s="174"/>
      <c r="AT86" s="175"/>
      <c r="AU86" s="174"/>
      <c r="AV86" s="175"/>
      <c r="AW86" s="175"/>
      <c r="AX86" s="211"/>
      <c r="AY86" s="175"/>
      <c r="AZ86" s="152"/>
      <c r="BA86" s="152"/>
      <c r="BB86" s="152"/>
      <c r="BC86" s="212"/>
      <c r="BD86" s="152"/>
      <c r="BE86" s="152"/>
    </row>
    <row r="87" spans="1:57">
      <c r="A87" s="141"/>
      <c r="B87" s="143"/>
      <c r="C87" s="143"/>
      <c r="D87" s="143"/>
      <c r="E87" s="211"/>
      <c r="F87" s="245"/>
      <c r="G87" s="245"/>
      <c r="H87" s="245"/>
      <c r="I87" s="174"/>
      <c r="J87" s="174"/>
      <c r="K87" s="174"/>
      <c r="L87" s="175"/>
      <c r="M87" s="174"/>
      <c r="N87" s="175"/>
      <c r="O87" s="175"/>
      <c r="P87" s="211"/>
      <c r="Q87" s="175"/>
      <c r="R87" s="152"/>
      <c r="S87" s="152"/>
      <c r="T87" s="152"/>
      <c r="U87" s="212"/>
      <c r="V87" s="152"/>
      <c r="W87" s="152"/>
      <c r="X87" s="290"/>
      <c r="Y87" s="233"/>
      <c r="AK87" s="143"/>
      <c r="AL87" s="143"/>
      <c r="AM87" s="211"/>
      <c r="AN87" s="245"/>
      <c r="AO87" s="245"/>
      <c r="AP87" s="245"/>
      <c r="AQ87" s="174"/>
      <c r="AR87" s="174"/>
      <c r="AS87" s="174"/>
      <c r="AT87" s="175"/>
      <c r="AU87" s="174"/>
      <c r="AV87" s="175"/>
      <c r="AW87" s="175"/>
      <c r="AX87" s="211"/>
      <c r="AY87" s="175"/>
      <c r="AZ87" s="152"/>
      <c r="BA87" s="152"/>
      <c r="BB87" s="152"/>
      <c r="BC87" s="212"/>
      <c r="BD87" s="152"/>
      <c r="BE87" s="152"/>
    </row>
    <row r="88" spans="1:57" ht="14.4">
      <c r="A88" s="141"/>
      <c r="B88" s="143"/>
      <c r="C88" s="143"/>
      <c r="D88" s="143"/>
      <c r="E88" s="144" t="s">
        <v>729</v>
      </c>
      <c r="P88" s="141"/>
      <c r="X88" s="290"/>
      <c r="Y88" s="233"/>
      <c r="AK88" s="143"/>
      <c r="AL88" s="143"/>
      <c r="AM88" s="144" t="s">
        <v>261</v>
      </c>
      <c r="AX88" s="141"/>
    </row>
    <row r="89" spans="1:57" ht="13.8" thickBot="1">
      <c r="A89" s="141"/>
      <c r="B89" s="143"/>
      <c r="C89" s="143"/>
      <c r="D89" s="143"/>
      <c r="E89" s="151"/>
      <c r="F89" s="211"/>
      <c r="G89" s="151"/>
      <c r="H89" s="151"/>
      <c r="I89" s="174"/>
      <c r="J89" s="174"/>
      <c r="K89" s="174"/>
      <c r="L89" s="175"/>
      <c r="M89" s="174"/>
      <c r="N89" s="175"/>
      <c r="O89" s="210"/>
      <c r="P89" s="211"/>
      <c r="Q89" s="175"/>
      <c r="R89" s="152"/>
      <c r="S89" s="152"/>
      <c r="T89" s="152"/>
      <c r="U89" s="212"/>
      <c r="V89" s="152"/>
      <c r="W89" s="152"/>
      <c r="X89" s="290"/>
      <c r="Y89" s="233"/>
      <c r="AK89" s="143"/>
      <c r="AL89" s="143"/>
      <c r="AM89" s="151"/>
      <c r="AN89" s="211"/>
      <c r="AO89" s="151"/>
      <c r="AP89" s="151"/>
      <c r="AQ89" s="174"/>
      <c r="AR89" s="174"/>
      <c r="AS89" s="174"/>
      <c r="AT89" s="175"/>
      <c r="AU89" s="174"/>
      <c r="AV89" s="175"/>
      <c r="AW89" s="210"/>
      <c r="AX89" s="211"/>
      <c r="AY89" s="175"/>
      <c r="AZ89" s="152"/>
      <c r="BA89" s="152"/>
      <c r="BB89" s="152"/>
      <c r="BC89" s="212"/>
      <c r="BD89" s="152"/>
      <c r="BE89" s="152"/>
    </row>
    <row r="90" spans="1:57" ht="13.5" customHeight="1">
      <c r="A90" s="141"/>
      <c r="B90" s="143"/>
      <c r="C90" s="143"/>
      <c r="D90" s="143"/>
      <c r="E90" s="1461" t="s">
        <v>237</v>
      </c>
      <c r="F90" s="1434" t="s">
        <v>184</v>
      </c>
      <c r="G90" s="1421" t="s">
        <v>238</v>
      </c>
      <c r="H90" s="1503" t="s">
        <v>239</v>
      </c>
      <c r="I90" s="1434" t="s">
        <v>240</v>
      </c>
      <c r="J90" s="1434" t="s">
        <v>241</v>
      </c>
      <c r="K90" s="1506" t="s">
        <v>262</v>
      </c>
      <c r="L90" s="1434" t="s">
        <v>243</v>
      </c>
      <c r="M90" s="1437" t="s">
        <v>725</v>
      </c>
      <c r="N90" s="1438"/>
      <c r="O90" s="1438"/>
      <c r="P90" s="1438"/>
      <c r="Q90" s="1439"/>
      <c r="R90" s="1440" t="s">
        <v>724</v>
      </c>
      <c r="S90" s="1441"/>
      <c r="T90" s="1441"/>
      <c r="U90" s="1455" t="s">
        <v>246</v>
      </c>
      <c r="V90" s="1442" t="s">
        <v>723</v>
      </c>
      <c r="W90" s="291"/>
      <c r="X90" s="290"/>
      <c r="Y90" s="233"/>
      <c r="AK90" s="143"/>
      <c r="AL90" s="143"/>
      <c r="AM90" s="1461" t="s">
        <v>237</v>
      </c>
      <c r="AN90" s="1434" t="s">
        <v>184</v>
      </c>
      <c r="AO90" s="1421" t="s">
        <v>238</v>
      </c>
      <c r="AP90" s="1503" t="s">
        <v>239</v>
      </c>
      <c r="AQ90" s="1434" t="s">
        <v>240</v>
      </c>
      <c r="AR90" s="1434" t="s">
        <v>241</v>
      </c>
      <c r="AS90" s="1506" t="s">
        <v>262</v>
      </c>
      <c r="AT90" s="1434" t="s">
        <v>243</v>
      </c>
      <c r="AU90" s="1437" t="s">
        <v>244</v>
      </c>
      <c r="AV90" s="1438"/>
      <c r="AW90" s="1438"/>
      <c r="AX90" s="1438"/>
      <c r="AY90" s="1439"/>
      <c r="AZ90" s="1440" t="s">
        <v>245</v>
      </c>
      <c r="BA90" s="1441"/>
      <c r="BB90" s="1441"/>
      <c r="BC90" s="1455" t="s">
        <v>246</v>
      </c>
      <c r="BD90" s="1442" t="s">
        <v>263</v>
      </c>
      <c r="BE90" s="291"/>
    </row>
    <row r="91" spans="1:57" ht="13.5" customHeight="1">
      <c r="A91" s="141"/>
      <c r="B91" s="143"/>
      <c r="C91" s="143"/>
      <c r="D91" s="143"/>
      <c r="E91" s="1462"/>
      <c r="F91" s="1435"/>
      <c r="G91" s="1422"/>
      <c r="H91" s="1504"/>
      <c r="I91" s="1435"/>
      <c r="J91" s="1435"/>
      <c r="K91" s="1445"/>
      <c r="L91" s="1435"/>
      <c r="M91" s="1423" t="s">
        <v>248</v>
      </c>
      <c r="N91" s="1444" t="s">
        <v>249</v>
      </c>
      <c r="O91" s="1444" t="s">
        <v>250</v>
      </c>
      <c r="P91" s="1444" t="s">
        <v>251</v>
      </c>
      <c r="Q91" s="1458" t="s">
        <v>252</v>
      </c>
      <c r="R91" s="1423" t="s">
        <v>253</v>
      </c>
      <c r="S91" s="1444" t="s">
        <v>254</v>
      </c>
      <c r="T91" s="1444" t="s">
        <v>255</v>
      </c>
      <c r="U91" s="1456"/>
      <c r="V91" s="1443"/>
      <c r="W91" s="1447"/>
      <c r="X91" s="292"/>
      <c r="Y91" s="303"/>
      <c r="Z91" s="304"/>
      <c r="AA91" s="304"/>
      <c r="AB91" s="304"/>
      <c r="AC91" s="304"/>
      <c r="AD91" s="304"/>
      <c r="AE91" s="304"/>
      <c r="AK91" s="143"/>
      <c r="AL91" s="143"/>
      <c r="AM91" s="1462"/>
      <c r="AN91" s="1435"/>
      <c r="AO91" s="1422"/>
      <c r="AP91" s="1504"/>
      <c r="AQ91" s="1435"/>
      <c r="AR91" s="1435"/>
      <c r="AS91" s="1445"/>
      <c r="AT91" s="1435"/>
      <c r="AU91" s="1423" t="s">
        <v>248</v>
      </c>
      <c r="AV91" s="1444" t="s">
        <v>249</v>
      </c>
      <c r="AW91" s="1444" t="s">
        <v>250</v>
      </c>
      <c r="AX91" s="1444" t="s">
        <v>251</v>
      </c>
      <c r="AY91" s="1458" t="s">
        <v>252</v>
      </c>
      <c r="AZ91" s="1423" t="s">
        <v>253</v>
      </c>
      <c r="BA91" s="1444" t="s">
        <v>254</v>
      </c>
      <c r="BB91" s="1444" t="s">
        <v>255</v>
      </c>
      <c r="BC91" s="1456"/>
      <c r="BD91" s="1443"/>
      <c r="BE91" s="1447"/>
    </row>
    <row r="92" spans="1:57" ht="27" customHeight="1">
      <c r="A92" s="141"/>
      <c r="B92" s="143"/>
      <c r="C92" s="143"/>
      <c r="D92" s="143"/>
      <c r="E92" s="1462"/>
      <c r="F92" s="1435"/>
      <c r="G92" s="1422"/>
      <c r="H92" s="1504"/>
      <c r="I92" s="1435"/>
      <c r="J92" s="1435"/>
      <c r="K92" s="1445"/>
      <c r="L92" s="1435"/>
      <c r="M92" s="1424"/>
      <c r="N92" s="1445"/>
      <c r="O92" s="1445"/>
      <c r="P92" s="1445"/>
      <c r="Q92" s="1459"/>
      <c r="R92" s="1424"/>
      <c r="S92" s="1445"/>
      <c r="T92" s="1445"/>
      <c r="U92" s="1456"/>
      <c r="V92" s="1443"/>
      <c r="W92" s="1447"/>
      <c r="X92" s="292"/>
      <c r="Y92" s="303"/>
      <c r="Z92" s="304"/>
      <c r="AA92" s="304"/>
      <c r="AB92" s="304"/>
      <c r="AC92" s="304"/>
      <c r="AD92" s="304"/>
      <c r="AE92" s="304"/>
      <c r="AK92" s="143"/>
      <c r="AL92" s="143"/>
      <c r="AM92" s="1462"/>
      <c r="AN92" s="1435"/>
      <c r="AO92" s="1422"/>
      <c r="AP92" s="1504"/>
      <c r="AQ92" s="1435"/>
      <c r="AR92" s="1435"/>
      <c r="AS92" s="1445"/>
      <c r="AT92" s="1435"/>
      <c r="AU92" s="1424"/>
      <c r="AV92" s="1445"/>
      <c r="AW92" s="1445"/>
      <c r="AX92" s="1445"/>
      <c r="AY92" s="1459"/>
      <c r="AZ92" s="1424"/>
      <c r="BA92" s="1445"/>
      <c r="BB92" s="1445"/>
      <c r="BC92" s="1456"/>
      <c r="BD92" s="1443"/>
      <c r="BE92" s="1447"/>
    </row>
    <row r="93" spans="1:57" ht="27" customHeight="1">
      <c r="A93" s="141"/>
      <c r="B93" s="143"/>
      <c r="C93" s="143"/>
      <c r="D93" s="143"/>
      <c r="E93" s="1462"/>
      <c r="F93" s="1435"/>
      <c r="G93" s="1422"/>
      <c r="H93" s="1504"/>
      <c r="I93" s="1435"/>
      <c r="J93" s="1435"/>
      <c r="K93" s="1445"/>
      <c r="L93" s="1435"/>
      <c r="M93" s="1424"/>
      <c r="N93" s="1445"/>
      <c r="O93" s="1445"/>
      <c r="P93" s="1445"/>
      <c r="Q93" s="1459"/>
      <c r="R93" s="1424"/>
      <c r="S93" s="1445"/>
      <c r="T93" s="1445"/>
      <c r="U93" s="1456"/>
      <c r="V93" s="1443"/>
      <c r="W93" s="1447"/>
      <c r="X93" s="292"/>
      <c r="Y93" s="303"/>
      <c r="Z93" s="304"/>
      <c r="AA93" s="304"/>
      <c r="AB93" s="304"/>
      <c r="AC93" s="304"/>
      <c r="AD93" s="304"/>
      <c r="AE93" s="304"/>
      <c r="AK93" s="143"/>
      <c r="AL93" s="143"/>
      <c r="AM93" s="1462"/>
      <c r="AN93" s="1435"/>
      <c r="AO93" s="1422"/>
      <c r="AP93" s="1504"/>
      <c r="AQ93" s="1435"/>
      <c r="AR93" s="1435"/>
      <c r="AS93" s="1445"/>
      <c r="AT93" s="1435"/>
      <c r="AU93" s="1424"/>
      <c r="AV93" s="1445"/>
      <c r="AW93" s="1445"/>
      <c r="AX93" s="1445"/>
      <c r="AY93" s="1459"/>
      <c r="AZ93" s="1424"/>
      <c r="BA93" s="1445"/>
      <c r="BB93" s="1445"/>
      <c r="BC93" s="1456"/>
      <c r="BD93" s="1443"/>
      <c r="BE93" s="1447"/>
    </row>
    <row r="94" spans="1:57" ht="48.75" customHeight="1" thickBot="1">
      <c r="A94" s="141"/>
      <c r="B94" s="143"/>
      <c r="C94" s="143"/>
      <c r="D94" s="143"/>
      <c r="E94" s="1463"/>
      <c r="F94" s="1435"/>
      <c r="G94" s="1422"/>
      <c r="H94" s="1505"/>
      <c r="I94" s="1436"/>
      <c r="J94" s="1436"/>
      <c r="K94" s="1446"/>
      <c r="L94" s="1436"/>
      <c r="M94" s="1425"/>
      <c r="N94" s="1446"/>
      <c r="O94" s="1446"/>
      <c r="P94" s="1446"/>
      <c r="Q94" s="1460"/>
      <c r="R94" s="1425"/>
      <c r="S94" s="1445"/>
      <c r="T94" s="1446"/>
      <c r="U94" s="1457"/>
      <c r="V94" s="1443"/>
      <c r="W94" s="1447"/>
      <c r="X94" s="292"/>
      <c r="Y94" s="303"/>
      <c r="Z94" s="304"/>
      <c r="AA94" s="304"/>
      <c r="AB94" s="304"/>
      <c r="AC94" s="304"/>
      <c r="AD94" s="304"/>
      <c r="AE94" s="304"/>
      <c r="AK94" s="143"/>
      <c r="AL94" s="143"/>
      <c r="AM94" s="1463"/>
      <c r="AN94" s="1435"/>
      <c r="AO94" s="1422"/>
      <c r="AP94" s="1505"/>
      <c r="AQ94" s="1436"/>
      <c r="AR94" s="1436"/>
      <c r="AS94" s="1446"/>
      <c r="AT94" s="1436"/>
      <c r="AU94" s="1425"/>
      <c r="AV94" s="1446"/>
      <c r="AW94" s="1446"/>
      <c r="AX94" s="1446"/>
      <c r="AY94" s="1460"/>
      <c r="AZ94" s="1425"/>
      <c r="BA94" s="1445"/>
      <c r="BB94" s="1446"/>
      <c r="BC94" s="1457"/>
      <c r="BD94" s="1443"/>
      <c r="BE94" s="1447"/>
    </row>
    <row r="95" spans="1:57">
      <c r="A95" s="141"/>
      <c r="B95" s="143"/>
      <c r="C95" s="143"/>
      <c r="D95" s="143"/>
      <c r="E95" s="258">
        <v>31</v>
      </c>
      <c r="F95" s="683" t="str">
        <f>IF('別紙1-4'!D47="","",'別紙1-4'!D47)</f>
        <v/>
      </c>
      <c r="G95" s="259"/>
      <c r="H95" s="260"/>
      <c r="I95" s="274"/>
      <c r="J95" s="275"/>
      <c r="K95" s="276"/>
      <c r="L95" s="277"/>
      <c r="M95" s="278"/>
      <c r="N95" s="279"/>
      <c r="O95" s="280" t="str">
        <f>IF(F95="","",'別紙1-4'!K47)</f>
        <v/>
      </c>
      <c r="P95" s="280" t="str">
        <f>IF(F95="","",'別紙1-4'!N47)</f>
        <v/>
      </c>
      <c r="Q95" s="667" t="str">
        <f>IF(OR(P95="",O95=""),"",O95-P95)</f>
        <v/>
      </c>
      <c r="R95" s="668" t="str">
        <f>IF(F95="","",VLOOKUP('別紙1-2 '!$I$18,$AE$43:$AG$50,2,0))</f>
        <v/>
      </c>
      <c r="S95" s="669" t="str">
        <f>IF(F95="","",VLOOKUP('別紙1-2 '!$I$18,$AE$43:$AG$50,3,0))</f>
        <v/>
      </c>
      <c r="T95" s="280" t="str">
        <f>IF('別紙1-4'!T47="","",'別紙1-4'!T47)</f>
        <v/>
      </c>
      <c r="U95" s="296"/>
      <c r="V95" s="297"/>
      <c r="W95" s="227"/>
      <c r="X95" s="292"/>
      <c r="Y95" s="303"/>
      <c r="Z95" s="304"/>
      <c r="AA95" s="304"/>
      <c r="AB95" s="304"/>
      <c r="AC95" s="304"/>
      <c r="AD95" s="304"/>
      <c r="AE95" s="304"/>
      <c r="AK95" s="143"/>
      <c r="AL95" s="143"/>
      <c r="AM95" s="258">
        <v>31</v>
      </c>
      <c r="AN95" s="784"/>
      <c r="AO95" s="259"/>
      <c r="AP95" s="260"/>
      <c r="AQ95" s="274"/>
      <c r="AR95" s="275"/>
      <c r="AS95" s="276"/>
      <c r="AT95" s="277"/>
      <c r="AU95" s="278"/>
      <c r="AV95" s="279"/>
      <c r="AW95" s="280" t="str">
        <f>IF(AN95="","",'[11]別紙1-4'!AS47)</f>
        <v/>
      </c>
      <c r="AX95" s="280" t="str">
        <f>IF(AN95="","",'[11]別紙1-4'!AS47)</f>
        <v/>
      </c>
      <c r="AY95" s="293" t="str">
        <f>IF(OR(AX95="",AW95=""),"",AW95-AX95)</f>
        <v/>
      </c>
      <c r="AZ95" s="294" t="str">
        <f>IF(AN95="","",VLOOKUP('[11]別紙1-2 '!$I$18,$AE$43:$AG$50,2,0))</f>
        <v/>
      </c>
      <c r="BA95" s="295" t="str">
        <f>IF(AN95="","",VLOOKUP('[11]別紙1-2 '!$I$18,$AE$43:$AG$50,3,0))</f>
        <v/>
      </c>
      <c r="BB95" s="280" t="str">
        <f>IF('[11]別紙1-4'!BB47="","",'[11]別紙1-4'!BB47)</f>
        <v/>
      </c>
      <c r="BC95" s="296"/>
      <c r="BD95" s="297"/>
      <c r="BE95" s="227"/>
    </row>
    <row r="96" spans="1:57">
      <c r="A96" s="141"/>
      <c r="B96" s="143"/>
      <c r="C96" s="143"/>
      <c r="D96" s="143"/>
      <c r="E96" s="159">
        <v>32</v>
      </c>
      <c r="F96" s="684" t="str">
        <f>IF('別紙1-4'!D48="","",'別紙1-4'!D48)</f>
        <v/>
      </c>
      <c r="G96" s="261"/>
      <c r="H96" s="262"/>
      <c r="I96" s="281"/>
      <c r="J96" s="282"/>
      <c r="K96" s="283"/>
      <c r="L96" s="284"/>
      <c r="M96" s="285"/>
      <c r="N96" s="286"/>
      <c r="O96" s="280" t="str">
        <f>IF(F96="","",'別紙1-4'!K48)</f>
        <v/>
      </c>
      <c r="P96" s="280" t="str">
        <f>IF(F96="","",'別紙1-4'!N48)</f>
        <v/>
      </c>
      <c r="Q96" s="662" t="str">
        <f t="shared" ref="Q96:Q144" si="2">IF(OR(P96="",O96=""),"",O96-P96)</f>
        <v/>
      </c>
      <c r="R96" s="670" t="str">
        <f>IF(F96="","",VLOOKUP('別紙1-2 '!$I$18,$AE$43:$AG$50,2,0))</f>
        <v/>
      </c>
      <c r="S96" s="671" t="str">
        <f>IF(F96="","",VLOOKUP('別紙1-2 '!$I$18,$AE$43:$AG$50,3,0))</f>
        <v/>
      </c>
      <c r="T96" s="186" t="str">
        <f>IF('別紙1-4'!T48="","",'別紙1-4'!T48)</f>
        <v/>
      </c>
      <c r="U96" s="300"/>
      <c r="V96" s="301"/>
      <c r="W96" s="227"/>
      <c r="X96" s="292"/>
      <c r="Y96" s="303"/>
      <c r="Z96" s="304"/>
      <c r="AA96" s="304"/>
      <c r="AB96" s="304"/>
      <c r="AC96" s="304"/>
      <c r="AD96" s="304"/>
      <c r="AE96" s="304"/>
      <c r="AK96" s="143"/>
      <c r="AL96" s="143"/>
      <c r="AM96" s="159">
        <v>32</v>
      </c>
      <c r="AN96" s="785"/>
      <c r="AO96" s="261"/>
      <c r="AP96" s="262"/>
      <c r="AQ96" s="281"/>
      <c r="AR96" s="282"/>
      <c r="AS96" s="283"/>
      <c r="AT96" s="284"/>
      <c r="AU96" s="285"/>
      <c r="AV96" s="286"/>
      <c r="AW96" s="280" t="str">
        <f>IF(AN96="","",'[11]別紙1-4'!AS48)</f>
        <v/>
      </c>
      <c r="AX96" s="280" t="str">
        <f>IF(AN96="","",'[11]別紙1-4'!AS48)</f>
        <v/>
      </c>
      <c r="AY96" s="228" t="str">
        <f t="shared" ref="AY96:AY144" si="3">IF(OR(AX96="",AW96=""),"",AW96-AX96)</f>
        <v/>
      </c>
      <c r="AZ96" s="298" t="str">
        <f>IF(AN96="","",VLOOKUP('[11]別紙1-2 '!$I$18,$AE$43:$AG$50,2,0))</f>
        <v/>
      </c>
      <c r="BA96" s="299" t="str">
        <f>IF(AN96="","",VLOOKUP('[11]別紙1-2 '!$I$18,$AE$43:$AG$50,3,0))</f>
        <v/>
      </c>
      <c r="BB96" s="186" t="str">
        <f>IF('[11]別紙1-4'!BB48="","",'[11]別紙1-4'!BB48)</f>
        <v/>
      </c>
      <c r="BC96" s="300"/>
      <c r="BD96" s="301"/>
      <c r="BE96" s="227"/>
    </row>
    <row r="97" spans="1:57">
      <c r="A97" s="141"/>
      <c r="B97" s="143"/>
      <c r="C97" s="143"/>
      <c r="D97" s="143"/>
      <c r="E97" s="159">
        <v>33</v>
      </c>
      <c r="F97" s="684" t="str">
        <f>IF('別紙1-4'!D49="","",'別紙1-4'!D49)</f>
        <v/>
      </c>
      <c r="G97" s="261"/>
      <c r="H97" s="262"/>
      <c r="I97" s="281"/>
      <c r="J97" s="282"/>
      <c r="K97" s="283"/>
      <c r="L97" s="284"/>
      <c r="M97" s="285"/>
      <c r="N97" s="286"/>
      <c r="O97" s="280" t="str">
        <f>IF(F97="","",'別紙1-4'!K49)</f>
        <v/>
      </c>
      <c r="P97" s="280" t="str">
        <f>IF(F97="","",'別紙1-4'!N49)</f>
        <v/>
      </c>
      <c r="Q97" s="662" t="str">
        <f t="shared" si="2"/>
        <v/>
      </c>
      <c r="R97" s="660" t="str">
        <f>IF(F97="","",VLOOKUP('別紙1-2 '!$I$18,$AE$43:$AG$50,2,0))</f>
        <v/>
      </c>
      <c r="S97" s="663" t="str">
        <f>IF(F97="","",VLOOKUP('別紙1-2 '!$I$18,$AE$43:$AG$50,3,0))</f>
        <v/>
      </c>
      <c r="T97" s="186" t="str">
        <f>IF('別紙1-4'!T49="","",'別紙1-4'!T49)</f>
        <v/>
      </c>
      <c r="U97" s="300"/>
      <c r="V97" s="302"/>
      <c r="W97" s="227"/>
      <c r="X97" s="292"/>
      <c r="Y97" s="303"/>
      <c r="Z97" s="304"/>
      <c r="AA97" s="304"/>
      <c r="AB97" s="304"/>
      <c r="AC97" s="304"/>
      <c r="AD97" s="304"/>
      <c r="AE97" s="304"/>
      <c r="AK97" s="143"/>
      <c r="AL97" s="143"/>
      <c r="AM97" s="159">
        <v>33</v>
      </c>
      <c r="AN97" s="785"/>
      <c r="AO97" s="261"/>
      <c r="AP97" s="262"/>
      <c r="AQ97" s="281"/>
      <c r="AR97" s="282"/>
      <c r="AS97" s="283"/>
      <c r="AT97" s="284"/>
      <c r="AU97" s="285"/>
      <c r="AV97" s="286"/>
      <c r="AW97" s="280" t="str">
        <f>IF(AN97="","",'[11]別紙1-4'!AS49)</f>
        <v/>
      </c>
      <c r="AX97" s="280" t="str">
        <f>IF(AN97="","",'[11]別紙1-4'!AS49)</f>
        <v/>
      </c>
      <c r="AY97" s="228" t="str">
        <f t="shared" si="3"/>
        <v/>
      </c>
      <c r="AZ97" s="224" t="str">
        <f>IF(AN97="","",VLOOKUP('[11]別紙1-2 '!$I$18,$AE$43:$AG$50,2,0))</f>
        <v/>
      </c>
      <c r="BA97" s="225" t="str">
        <f>IF(AN97="","",VLOOKUP('[11]別紙1-2 '!$I$18,$AE$43:$AG$50,3,0))</f>
        <v/>
      </c>
      <c r="BB97" s="186" t="str">
        <f>IF('[11]別紙1-4'!BB49="","",'[11]別紙1-4'!BB49)</f>
        <v/>
      </c>
      <c r="BC97" s="300"/>
      <c r="BD97" s="302"/>
      <c r="BE97" s="227"/>
    </row>
    <row r="98" spans="1:57">
      <c r="A98" s="141"/>
      <c r="B98" s="143"/>
      <c r="C98" s="143"/>
      <c r="D98" s="143"/>
      <c r="E98" s="159">
        <v>34</v>
      </c>
      <c r="F98" s="684" t="str">
        <f>IF('別紙1-4'!D50="","",'別紙1-4'!D50)</f>
        <v/>
      </c>
      <c r="G98" s="261"/>
      <c r="H98" s="262"/>
      <c r="I98" s="281"/>
      <c r="J98" s="282"/>
      <c r="K98" s="283"/>
      <c r="L98" s="284"/>
      <c r="M98" s="285"/>
      <c r="N98" s="286"/>
      <c r="O98" s="280" t="str">
        <f>IF(F98="","",'別紙1-4'!K50)</f>
        <v/>
      </c>
      <c r="P98" s="280" t="str">
        <f>IF(F98="","",'別紙1-4'!N50)</f>
        <v/>
      </c>
      <c r="Q98" s="662" t="str">
        <f t="shared" si="2"/>
        <v/>
      </c>
      <c r="R98" s="660" t="str">
        <f>IF(F98="","",VLOOKUP('別紙1-2 '!$I$18,$AE$43:$AG$50,2,0))</f>
        <v/>
      </c>
      <c r="S98" s="663" t="str">
        <f>IF(F98="","",VLOOKUP('別紙1-2 '!$I$18,$AE$43:$AG$50,3,0))</f>
        <v/>
      </c>
      <c r="T98" s="186" t="str">
        <f>IF('別紙1-4'!T50="","",'別紙1-4'!T50)</f>
        <v/>
      </c>
      <c r="U98" s="300"/>
      <c r="V98" s="302"/>
      <c r="W98" s="227"/>
      <c r="X98" s="292"/>
      <c r="Y98" s="303"/>
      <c r="Z98" s="304"/>
      <c r="AA98" s="304"/>
      <c r="AB98" s="304"/>
      <c r="AC98" s="304"/>
      <c r="AD98" s="304"/>
      <c r="AE98" s="304"/>
      <c r="AK98" s="143"/>
      <c r="AL98" s="143"/>
      <c r="AM98" s="159">
        <v>34</v>
      </c>
      <c r="AN98" s="785"/>
      <c r="AO98" s="261"/>
      <c r="AP98" s="262"/>
      <c r="AQ98" s="281"/>
      <c r="AR98" s="282"/>
      <c r="AS98" s="283"/>
      <c r="AT98" s="284"/>
      <c r="AU98" s="285"/>
      <c r="AV98" s="286"/>
      <c r="AW98" s="280" t="str">
        <f>IF(AN98="","",'[11]別紙1-4'!AS50)</f>
        <v/>
      </c>
      <c r="AX98" s="280" t="str">
        <f>IF(AN98="","",'[11]別紙1-4'!AS50)</f>
        <v/>
      </c>
      <c r="AY98" s="228" t="str">
        <f t="shared" si="3"/>
        <v/>
      </c>
      <c r="AZ98" s="224" t="str">
        <f>IF(AN98="","",VLOOKUP('[11]別紙1-2 '!$I$18,$AE$43:$AG$50,2,0))</f>
        <v/>
      </c>
      <c r="BA98" s="225" t="str">
        <f>IF(AN98="","",VLOOKUP('[11]別紙1-2 '!$I$18,$AE$43:$AG$50,3,0))</f>
        <v/>
      </c>
      <c r="BB98" s="186" t="str">
        <f>IF('[11]別紙1-4'!BB50="","",'[11]別紙1-4'!BB50)</f>
        <v/>
      </c>
      <c r="BC98" s="300"/>
      <c r="BD98" s="302"/>
      <c r="BE98" s="227"/>
    </row>
    <row r="99" spans="1:57">
      <c r="A99" s="141"/>
      <c r="B99" s="143"/>
      <c r="C99" s="143"/>
      <c r="D99" s="143"/>
      <c r="E99" s="159">
        <v>35</v>
      </c>
      <c r="F99" s="684" t="str">
        <f>IF('別紙1-4'!D51="","",'別紙1-4'!D51)</f>
        <v/>
      </c>
      <c r="G99" s="261"/>
      <c r="H99" s="262"/>
      <c r="I99" s="281"/>
      <c r="J99" s="282"/>
      <c r="K99" s="283"/>
      <c r="L99" s="284"/>
      <c r="M99" s="285"/>
      <c r="N99" s="286"/>
      <c r="O99" s="280" t="str">
        <f>IF(F99="","",'別紙1-4'!K51)</f>
        <v/>
      </c>
      <c r="P99" s="280" t="str">
        <f>IF(F99="","",'別紙1-4'!N51)</f>
        <v/>
      </c>
      <c r="Q99" s="662" t="str">
        <f t="shared" si="2"/>
        <v/>
      </c>
      <c r="R99" s="660" t="str">
        <f>IF(F99="","",VLOOKUP('別紙1-2 '!$I$18,$AE$43:$AG$50,2,0))</f>
        <v/>
      </c>
      <c r="S99" s="663" t="str">
        <f>IF(F99="","",VLOOKUP('別紙1-2 '!$I$18,$AE$43:$AG$50,3,0))</f>
        <v/>
      </c>
      <c r="T99" s="186" t="str">
        <f>IF('別紙1-4'!T51="","",'別紙1-4'!T51)</f>
        <v/>
      </c>
      <c r="U99" s="300"/>
      <c r="V99" s="302"/>
      <c r="W99" s="227"/>
      <c r="X99" s="292"/>
      <c r="Y99" s="303"/>
      <c r="Z99" s="304"/>
      <c r="AA99" s="304"/>
      <c r="AB99" s="304"/>
      <c r="AC99" s="304"/>
      <c r="AD99" s="304"/>
      <c r="AE99" s="304"/>
      <c r="AK99" s="143"/>
      <c r="AL99" s="143"/>
      <c r="AM99" s="159">
        <v>35</v>
      </c>
      <c r="AN99" s="785"/>
      <c r="AO99" s="261"/>
      <c r="AP99" s="262"/>
      <c r="AQ99" s="281"/>
      <c r="AR99" s="282"/>
      <c r="AS99" s="283"/>
      <c r="AT99" s="284"/>
      <c r="AU99" s="285"/>
      <c r="AV99" s="286"/>
      <c r="AW99" s="280" t="str">
        <f>IF(AN99="","",'[11]別紙1-4'!AS51)</f>
        <v/>
      </c>
      <c r="AX99" s="280" t="str">
        <f>IF(AN99="","",'[11]別紙1-4'!AS51)</f>
        <v/>
      </c>
      <c r="AY99" s="228" t="str">
        <f t="shared" si="3"/>
        <v/>
      </c>
      <c r="AZ99" s="224" t="str">
        <f>IF(AN99="","",VLOOKUP('[11]別紙1-2 '!$I$18,$AE$43:$AG$50,2,0))</f>
        <v/>
      </c>
      <c r="BA99" s="225" t="str">
        <f>IF(AN99="","",VLOOKUP('[11]別紙1-2 '!$I$18,$AE$43:$AG$50,3,0))</f>
        <v/>
      </c>
      <c r="BB99" s="186" t="str">
        <f>IF('[11]別紙1-4'!BB51="","",'[11]別紙1-4'!BB51)</f>
        <v/>
      </c>
      <c r="BC99" s="300"/>
      <c r="BD99" s="302"/>
      <c r="BE99" s="227"/>
    </row>
    <row r="100" spans="1:57">
      <c r="A100" s="141"/>
      <c r="B100" s="143"/>
      <c r="C100" s="143"/>
      <c r="D100" s="143"/>
      <c r="E100" s="159">
        <v>36</v>
      </c>
      <c r="F100" s="684" t="str">
        <f>IF('別紙1-4'!D52="","",'別紙1-4'!D52)</f>
        <v/>
      </c>
      <c r="G100" s="261"/>
      <c r="H100" s="262"/>
      <c r="I100" s="281"/>
      <c r="J100" s="282"/>
      <c r="K100" s="283"/>
      <c r="L100" s="284"/>
      <c r="M100" s="285"/>
      <c r="N100" s="286"/>
      <c r="O100" s="280" t="str">
        <f>IF(F100="","",'別紙1-4'!K52)</f>
        <v/>
      </c>
      <c r="P100" s="280" t="str">
        <f>IF(F100="","",'別紙1-4'!N52)</f>
        <v/>
      </c>
      <c r="Q100" s="662" t="str">
        <f t="shared" si="2"/>
        <v/>
      </c>
      <c r="R100" s="660" t="str">
        <f>IF(F100="","",VLOOKUP('別紙1-2 '!$I$18,$AE$43:$AG$50,2,0))</f>
        <v/>
      </c>
      <c r="S100" s="663" t="str">
        <f>IF(F100="","",VLOOKUP('別紙1-2 '!$I$18,$AE$43:$AG$50,3,0))</f>
        <v/>
      </c>
      <c r="T100" s="186" t="str">
        <f>IF('別紙1-4'!T52="","",'別紙1-4'!T52)</f>
        <v/>
      </c>
      <c r="U100" s="300"/>
      <c r="V100" s="302"/>
      <c r="W100" s="227"/>
      <c r="X100" s="292"/>
      <c r="Y100" s="303"/>
      <c r="Z100" s="304"/>
      <c r="AA100" s="304"/>
      <c r="AB100" s="304"/>
      <c r="AC100" s="304"/>
      <c r="AD100" s="304"/>
      <c r="AE100" s="304"/>
      <c r="AK100" s="143"/>
      <c r="AL100" s="143"/>
      <c r="AM100" s="159">
        <v>36</v>
      </c>
      <c r="AN100" s="785"/>
      <c r="AO100" s="261"/>
      <c r="AP100" s="262"/>
      <c r="AQ100" s="281"/>
      <c r="AR100" s="282"/>
      <c r="AS100" s="283"/>
      <c r="AT100" s="284"/>
      <c r="AU100" s="285"/>
      <c r="AV100" s="286"/>
      <c r="AW100" s="280" t="str">
        <f>IF(AN100="","",'[11]別紙1-4'!AS52)</f>
        <v/>
      </c>
      <c r="AX100" s="280" t="str">
        <f>IF(AN100="","",'[11]別紙1-4'!AS52)</f>
        <v/>
      </c>
      <c r="AY100" s="228" t="str">
        <f t="shared" si="3"/>
        <v/>
      </c>
      <c r="AZ100" s="224" t="str">
        <f>IF(AN100="","",VLOOKUP('[11]別紙1-2 '!$I$18,$AE$43:$AG$50,2,0))</f>
        <v/>
      </c>
      <c r="BA100" s="225" t="str">
        <f>IF(AN100="","",VLOOKUP('[11]別紙1-2 '!$I$18,$AE$43:$AG$50,3,0))</f>
        <v/>
      </c>
      <c r="BB100" s="186" t="str">
        <f>IF('[11]別紙1-4'!BB52="","",'[11]別紙1-4'!BB52)</f>
        <v/>
      </c>
      <c r="BC100" s="300"/>
      <c r="BD100" s="302"/>
      <c r="BE100" s="227"/>
    </row>
    <row r="101" spans="1:57">
      <c r="A101" s="141"/>
      <c r="B101" s="143"/>
      <c r="C101" s="143"/>
      <c r="D101" s="143"/>
      <c r="E101" s="159">
        <v>37</v>
      </c>
      <c r="F101" s="684" t="str">
        <f>IF('別紙1-4'!D53="","",'別紙1-4'!D53)</f>
        <v/>
      </c>
      <c r="G101" s="261"/>
      <c r="H101" s="262"/>
      <c r="I101" s="281"/>
      <c r="J101" s="282"/>
      <c r="K101" s="283"/>
      <c r="L101" s="284"/>
      <c r="M101" s="285"/>
      <c r="N101" s="286"/>
      <c r="O101" s="280" t="str">
        <f>IF(F101="","",'別紙1-4'!K53)</f>
        <v/>
      </c>
      <c r="P101" s="280" t="str">
        <f>IF(F101="","",'別紙1-4'!N53)</f>
        <v/>
      </c>
      <c r="Q101" s="662" t="str">
        <f t="shared" si="2"/>
        <v/>
      </c>
      <c r="R101" s="660" t="str">
        <f>IF(F101="","",VLOOKUP('別紙1-2 '!$I$18,$AE$43:$AG$50,2,0))</f>
        <v/>
      </c>
      <c r="S101" s="663" t="str">
        <f>IF(F101="","",VLOOKUP('別紙1-2 '!$I$18,$AE$43:$AG$50,3,0))</f>
        <v/>
      </c>
      <c r="T101" s="186" t="str">
        <f>IF('別紙1-4'!T53="","",'別紙1-4'!T53)</f>
        <v/>
      </c>
      <c r="U101" s="300"/>
      <c r="V101" s="302"/>
      <c r="W101" s="227"/>
      <c r="X101" s="292"/>
      <c r="Y101" s="303"/>
      <c r="Z101" s="304"/>
      <c r="AA101" s="304"/>
      <c r="AB101" s="304"/>
      <c r="AC101" s="304"/>
      <c r="AD101" s="304"/>
      <c r="AE101" s="304"/>
      <c r="AK101" s="143"/>
      <c r="AL101" s="143"/>
      <c r="AM101" s="159">
        <v>37</v>
      </c>
      <c r="AN101" s="785"/>
      <c r="AO101" s="261"/>
      <c r="AP101" s="262"/>
      <c r="AQ101" s="281"/>
      <c r="AR101" s="282"/>
      <c r="AS101" s="283"/>
      <c r="AT101" s="284"/>
      <c r="AU101" s="285"/>
      <c r="AV101" s="286"/>
      <c r="AW101" s="280" t="str">
        <f>IF(AN101="","",'[11]別紙1-4'!AS53)</f>
        <v/>
      </c>
      <c r="AX101" s="280" t="str">
        <f>IF(AN101="","",'[11]別紙1-4'!AS53)</f>
        <v/>
      </c>
      <c r="AY101" s="228" t="str">
        <f t="shared" si="3"/>
        <v/>
      </c>
      <c r="AZ101" s="224" t="str">
        <f>IF(AN101="","",VLOOKUP('[11]別紙1-2 '!$I$18,$AE$43:$AG$50,2,0))</f>
        <v/>
      </c>
      <c r="BA101" s="225" t="str">
        <f>IF(AN101="","",VLOOKUP('[11]別紙1-2 '!$I$18,$AE$43:$AG$50,3,0))</f>
        <v/>
      </c>
      <c r="BB101" s="186" t="str">
        <f>IF('[11]別紙1-4'!BB53="","",'[11]別紙1-4'!BB53)</f>
        <v/>
      </c>
      <c r="BC101" s="300"/>
      <c r="BD101" s="302"/>
      <c r="BE101" s="227"/>
    </row>
    <row r="102" spans="1:57">
      <c r="A102" s="141"/>
      <c r="B102" s="143"/>
      <c r="C102" s="143"/>
      <c r="D102" s="143"/>
      <c r="E102" s="159">
        <v>38</v>
      </c>
      <c r="F102" s="684" t="str">
        <f>IF('別紙1-4'!D54="","",'別紙1-4'!D54)</f>
        <v/>
      </c>
      <c r="G102" s="261"/>
      <c r="H102" s="262"/>
      <c r="I102" s="281"/>
      <c r="J102" s="282"/>
      <c r="K102" s="283"/>
      <c r="L102" s="284"/>
      <c r="M102" s="285"/>
      <c r="N102" s="286"/>
      <c r="O102" s="280" t="str">
        <f>IF(F102="","",'別紙1-4'!K54)</f>
        <v/>
      </c>
      <c r="P102" s="280" t="str">
        <f>IF(F102="","",'別紙1-4'!N54)</f>
        <v/>
      </c>
      <c r="Q102" s="662" t="str">
        <f t="shared" si="2"/>
        <v/>
      </c>
      <c r="R102" s="660" t="str">
        <f>IF(F102="","",VLOOKUP('別紙1-2 '!$I$18,$AE$43:$AG$50,2,0))</f>
        <v/>
      </c>
      <c r="S102" s="663" t="str">
        <f>IF(F102="","",VLOOKUP('別紙1-2 '!$I$18,$AE$43:$AG$50,3,0))</f>
        <v/>
      </c>
      <c r="T102" s="186" t="str">
        <f>IF('別紙1-4'!T54="","",'別紙1-4'!T54)</f>
        <v/>
      </c>
      <c r="U102" s="300"/>
      <c r="V102" s="302"/>
      <c r="W102" s="227"/>
      <c r="X102" s="292"/>
      <c r="Y102" s="303"/>
      <c r="Z102" s="304"/>
      <c r="AA102" s="304"/>
      <c r="AB102" s="304"/>
      <c r="AC102" s="304"/>
      <c r="AD102" s="304"/>
      <c r="AE102" s="304"/>
      <c r="AK102" s="143"/>
      <c r="AL102" s="143"/>
      <c r="AM102" s="159">
        <v>38</v>
      </c>
      <c r="AN102" s="785"/>
      <c r="AO102" s="261"/>
      <c r="AP102" s="262"/>
      <c r="AQ102" s="281"/>
      <c r="AR102" s="282"/>
      <c r="AS102" s="283"/>
      <c r="AT102" s="284"/>
      <c r="AU102" s="285"/>
      <c r="AV102" s="286"/>
      <c r="AW102" s="280" t="str">
        <f>IF(AN102="","",'[11]別紙1-4'!AS54)</f>
        <v/>
      </c>
      <c r="AX102" s="280" t="str">
        <f>IF(AN102="","",'[11]別紙1-4'!AS54)</f>
        <v/>
      </c>
      <c r="AY102" s="228" t="str">
        <f t="shared" si="3"/>
        <v/>
      </c>
      <c r="AZ102" s="224" t="str">
        <f>IF(AN102="","",VLOOKUP('[11]別紙1-2 '!$I$18,$AE$43:$AG$50,2,0))</f>
        <v/>
      </c>
      <c r="BA102" s="225" t="str">
        <f>IF(AN102="","",VLOOKUP('[11]別紙1-2 '!$I$18,$AE$43:$AG$50,3,0))</f>
        <v/>
      </c>
      <c r="BB102" s="186" t="str">
        <f>IF('[11]別紙1-4'!BB54="","",'[11]別紙1-4'!BB54)</f>
        <v/>
      </c>
      <c r="BC102" s="300"/>
      <c r="BD102" s="302"/>
      <c r="BE102" s="227"/>
    </row>
    <row r="103" spans="1:57">
      <c r="A103" s="141"/>
      <c r="B103" s="143"/>
      <c r="C103" s="143"/>
      <c r="D103" s="143"/>
      <c r="E103" s="159">
        <v>39</v>
      </c>
      <c r="F103" s="684" t="str">
        <f>IF('別紙1-4'!D55="","",'別紙1-4'!D55)</f>
        <v/>
      </c>
      <c r="G103" s="261"/>
      <c r="H103" s="262"/>
      <c r="I103" s="281"/>
      <c r="J103" s="282"/>
      <c r="K103" s="283"/>
      <c r="L103" s="284"/>
      <c r="M103" s="285"/>
      <c r="N103" s="286"/>
      <c r="O103" s="280" t="str">
        <f>IF(F103="","",'別紙1-4'!K55)</f>
        <v/>
      </c>
      <c r="P103" s="280" t="str">
        <f>IF(F103="","",'別紙1-4'!N55)</f>
        <v/>
      </c>
      <c r="Q103" s="662" t="str">
        <f t="shared" si="2"/>
        <v/>
      </c>
      <c r="R103" s="660" t="str">
        <f>IF(F103="","",VLOOKUP('別紙1-2 '!$I$18,$AE$43:$AG$50,2,0))</f>
        <v/>
      </c>
      <c r="S103" s="663" t="str">
        <f>IF(F103="","",VLOOKUP('別紙1-2 '!$I$18,$AE$43:$AG$50,3,0))</f>
        <v/>
      </c>
      <c r="T103" s="186" t="str">
        <f>IF('別紙1-4'!T55="","",'別紙1-4'!T55)</f>
        <v/>
      </c>
      <c r="U103" s="300"/>
      <c r="V103" s="302"/>
      <c r="W103" s="227"/>
      <c r="X103" s="292"/>
      <c r="Y103" s="303"/>
      <c r="Z103" s="304"/>
      <c r="AA103" s="304"/>
      <c r="AB103" s="304"/>
      <c r="AC103" s="304"/>
      <c r="AD103" s="304"/>
      <c r="AE103" s="304"/>
      <c r="AK103" s="143"/>
      <c r="AL103" s="143"/>
      <c r="AM103" s="159">
        <v>39</v>
      </c>
      <c r="AN103" s="785"/>
      <c r="AO103" s="261"/>
      <c r="AP103" s="262"/>
      <c r="AQ103" s="281"/>
      <c r="AR103" s="282"/>
      <c r="AS103" s="283"/>
      <c r="AT103" s="284"/>
      <c r="AU103" s="285"/>
      <c r="AV103" s="286"/>
      <c r="AW103" s="280" t="str">
        <f>IF(AN103="","",'[11]別紙1-4'!AS55)</f>
        <v/>
      </c>
      <c r="AX103" s="280" t="str">
        <f>IF(AN103="","",'[11]別紙1-4'!AS55)</f>
        <v/>
      </c>
      <c r="AY103" s="228" t="str">
        <f t="shared" si="3"/>
        <v/>
      </c>
      <c r="AZ103" s="224" t="str">
        <f>IF(AN103="","",VLOOKUP('[11]別紙1-2 '!$I$18,$AE$43:$AG$50,2,0))</f>
        <v/>
      </c>
      <c r="BA103" s="225" t="str">
        <f>IF(AN103="","",VLOOKUP('[11]別紙1-2 '!$I$18,$AE$43:$AG$50,3,0))</f>
        <v/>
      </c>
      <c r="BB103" s="186" t="str">
        <f>IF('[11]別紙1-4'!BB55="","",'[11]別紙1-4'!BB55)</f>
        <v/>
      </c>
      <c r="BC103" s="300"/>
      <c r="BD103" s="302"/>
      <c r="BE103" s="227"/>
    </row>
    <row r="104" spans="1:57">
      <c r="A104" s="141"/>
      <c r="B104" s="143"/>
      <c r="C104" s="143"/>
      <c r="D104" s="143"/>
      <c r="E104" s="159">
        <v>40</v>
      </c>
      <c r="F104" s="684" t="str">
        <f>IF('別紙1-4'!D56="","",'別紙1-4'!D56)</f>
        <v/>
      </c>
      <c r="G104" s="261"/>
      <c r="H104" s="262"/>
      <c r="I104" s="281"/>
      <c r="J104" s="282"/>
      <c r="K104" s="283"/>
      <c r="L104" s="284"/>
      <c r="M104" s="285"/>
      <c r="N104" s="286"/>
      <c r="O104" s="280" t="str">
        <f>IF(F104="","",'別紙1-4'!K56)</f>
        <v/>
      </c>
      <c r="P104" s="280" t="str">
        <f>IF(F104="","",'別紙1-4'!N56)</f>
        <v/>
      </c>
      <c r="Q104" s="662" t="str">
        <f t="shared" si="2"/>
        <v/>
      </c>
      <c r="R104" s="660" t="str">
        <f>IF(F104="","",VLOOKUP('別紙1-2 '!$I$18,$AE$43:$AG$50,2,0))</f>
        <v/>
      </c>
      <c r="S104" s="663" t="str">
        <f>IF(F104="","",VLOOKUP('別紙1-2 '!$I$18,$AE$43:$AG$50,3,0))</f>
        <v/>
      </c>
      <c r="T104" s="186" t="str">
        <f>IF('別紙1-4'!T56="","",'別紙1-4'!T56)</f>
        <v/>
      </c>
      <c r="U104" s="300"/>
      <c r="V104" s="302"/>
      <c r="W104" s="227"/>
      <c r="X104" s="292"/>
      <c r="Y104" s="303"/>
      <c r="Z104" s="304"/>
      <c r="AA104" s="304"/>
      <c r="AB104" s="304"/>
      <c r="AC104" s="304"/>
      <c r="AD104" s="304"/>
      <c r="AE104" s="304"/>
      <c r="AK104" s="143"/>
      <c r="AL104" s="143"/>
      <c r="AM104" s="159">
        <v>40</v>
      </c>
      <c r="AN104" s="785"/>
      <c r="AO104" s="261"/>
      <c r="AP104" s="262"/>
      <c r="AQ104" s="281"/>
      <c r="AR104" s="282"/>
      <c r="AS104" s="283"/>
      <c r="AT104" s="284"/>
      <c r="AU104" s="285"/>
      <c r="AV104" s="286"/>
      <c r="AW104" s="280" t="str">
        <f>IF(AN104="","",'[11]別紙1-4'!AS56)</f>
        <v/>
      </c>
      <c r="AX104" s="280" t="str">
        <f>IF(AN104="","",'[11]別紙1-4'!AS56)</f>
        <v/>
      </c>
      <c r="AY104" s="228" t="str">
        <f t="shared" si="3"/>
        <v/>
      </c>
      <c r="AZ104" s="224" t="str">
        <f>IF(AN104="","",VLOOKUP('[11]別紙1-2 '!$I$18,$AE$43:$AG$50,2,0))</f>
        <v/>
      </c>
      <c r="BA104" s="225" t="str">
        <f>IF(AN104="","",VLOOKUP('[11]別紙1-2 '!$I$18,$AE$43:$AG$50,3,0))</f>
        <v/>
      </c>
      <c r="BB104" s="186" t="str">
        <f>IF('[11]別紙1-4'!BB56="","",'[11]別紙1-4'!BB56)</f>
        <v/>
      </c>
      <c r="BC104" s="300"/>
      <c r="BD104" s="302"/>
      <c r="BE104" s="227"/>
    </row>
    <row r="105" spans="1:57">
      <c r="A105" s="141"/>
      <c r="B105" s="143"/>
      <c r="C105" s="143"/>
      <c r="D105" s="143"/>
      <c r="E105" s="159">
        <v>41</v>
      </c>
      <c r="F105" s="684" t="str">
        <f>IF('別紙1-4'!D57="","",'別紙1-4'!D57)</f>
        <v/>
      </c>
      <c r="G105" s="261"/>
      <c r="H105" s="262"/>
      <c r="I105" s="281"/>
      <c r="J105" s="282"/>
      <c r="K105" s="283"/>
      <c r="L105" s="284"/>
      <c r="M105" s="285"/>
      <c r="N105" s="286"/>
      <c r="O105" s="280" t="str">
        <f>IF(F105="","",'別紙1-4'!K57)</f>
        <v/>
      </c>
      <c r="P105" s="280" t="str">
        <f>IF(F105="","",'別紙1-4'!N57)</f>
        <v/>
      </c>
      <c r="Q105" s="662" t="str">
        <f t="shared" si="2"/>
        <v/>
      </c>
      <c r="R105" s="660" t="str">
        <f>IF(F105="","",VLOOKUP('別紙1-2 '!$I$18,$AE$43:$AG$50,2,0))</f>
        <v/>
      </c>
      <c r="S105" s="663" t="str">
        <f>IF(F105="","",VLOOKUP('別紙1-2 '!$I$18,$AE$43:$AG$50,3,0))</f>
        <v/>
      </c>
      <c r="T105" s="186" t="str">
        <f>IF('別紙1-4'!T57="","",'別紙1-4'!T57)</f>
        <v/>
      </c>
      <c r="U105" s="300"/>
      <c r="V105" s="302"/>
      <c r="W105" s="227"/>
      <c r="X105" s="292"/>
      <c r="Y105" s="303"/>
      <c r="Z105" s="304"/>
      <c r="AA105" s="304"/>
      <c r="AB105" s="304"/>
      <c r="AC105" s="304"/>
      <c r="AD105" s="304"/>
      <c r="AE105" s="304"/>
      <c r="AK105" s="143"/>
      <c r="AL105" s="143"/>
      <c r="AM105" s="159">
        <v>41</v>
      </c>
      <c r="AN105" s="785"/>
      <c r="AO105" s="261"/>
      <c r="AP105" s="262"/>
      <c r="AQ105" s="281"/>
      <c r="AR105" s="282"/>
      <c r="AS105" s="283"/>
      <c r="AT105" s="284"/>
      <c r="AU105" s="285"/>
      <c r="AV105" s="286"/>
      <c r="AW105" s="280" t="str">
        <f>IF(AN105="","",'[11]別紙1-4'!AS57)</f>
        <v/>
      </c>
      <c r="AX105" s="280" t="str">
        <f>IF(AN105="","",'[11]別紙1-4'!AS57)</f>
        <v/>
      </c>
      <c r="AY105" s="228" t="str">
        <f t="shared" si="3"/>
        <v/>
      </c>
      <c r="AZ105" s="224" t="str">
        <f>IF(AN105="","",VLOOKUP('[11]別紙1-2 '!$I$18,$AE$43:$AG$50,2,0))</f>
        <v/>
      </c>
      <c r="BA105" s="225" t="str">
        <f>IF(AN105="","",VLOOKUP('[11]別紙1-2 '!$I$18,$AE$43:$AG$50,3,0))</f>
        <v/>
      </c>
      <c r="BB105" s="186" t="str">
        <f>IF('[11]別紙1-4'!BB57="","",'[11]別紙1-4'!BB57)</f>
        <v/>
      </c>
      <c r="BC105" s="300"/>
      <c r="BD105" s="302"/>
      <c r="BE105" s="227"/>
    </row>
    <row r="106" spans="1:57">
      <c r="A106" s="141"/>
      <c r="B106" s="143"/>
      <c r="C106" s="143"/>
      <c r="D106" s="143"/>
      <c r="E106" s="159">
        <v>42</v>
      </c>
      <c r="F106" s="684" t="str">
        <f>IF('別紙1-4'!D58="","",'別紙1-4'!D58)</f>
        <v/>
      </c>
      <c r="G106" s="261"/>
      <c r="H106" s="262"/>
      <c r="I106" s="281"/>
      <c r="J106" s="282"/>
      <c r="K106" s="283"/>
      <c r="L106" s="284"/>
      <c r="M106" s="285"/>
      <c r="N106" s="286"/>
      <c r="O106" s="280" t="str">
        <f>IF(F106="","",'別紙1-4'!K58)</f>
        <v/>
      </c>
      <c r="P106" s="280" t="str">
        <f>IF(F106="","",'別紙1-4'!N58)</f>
        <v/>
      </c>
      <c r="Q106" s="662" t="str">
        <f t="shared" si="2"/>
        <v/>
      </c>
      <c r="R106" s="660" t="str">
        <f>IF(F106="","",VLOOKUP('別紙1-2 '!$I$18,$AE$43:$AG$50,2,0))</f>
        <v/>
      </c>
      <c r="S106" s="663" t="str">
        <f>IF(F106="","",VLOOKUP('別紙1-2 '!$I$18,$AE$43:$AG$50,3,0))</f>
        <v/>
      </c>
      <c r="T106" s="186" t="str">
        <f>IF('別紙1-4'!T58="","",'別紙1-4'!T58)</f>
        <v/>
      </c>
      <c r="U106" s="300"/>
      <c r="V106" s="302"/>
      <c r="W106" s="227"/>
      <c r="X106" s="292"/>
      <c r="Y106" s="303"/>
      <c r="Z106" s="304"/>
      <c r="AA106" s="304"/>
      <c r="AB106" s="304"/>
      <c r="AC106" s="304"/>
      <c r="AD106" s="304"/>
      <c r="AE106" s="304"/>
      <c r="AK106" s="143"/>
      <c r="AL106" s="143"/>
      <c r="AM106" s="159">
        <v>42</v>
      </c>
      <c r="AN106" s="785"/>
      <c r="AO106" s="261"/>
      <c r="AP106" s="262"/>
      <c r="AQ106" s="281"/>
      <c r="AR106" s="282"/>
      <c r="AS106" s="283"/>
      <c r="AT106" s="284"/>
      <c r="AU106" s="285"/>
      <c r="AV106" s="286"/>
      <c r="AW106" s="280" t="str">
        <f>IF(AN106="","",'[11]別紙1-4'!AS58)</f>
        <v/>
      </c>
      <c r="AX106" s="280" t="str">
        <f>IF(AN106="","",'[11]別紙1-4'!AS58)</f>
        <v/>
      </c>
      <c r="AY106" s="228" t="str">
        <f t="shared" si="3"/>
        <v/>
      </c>
      <c r="AZ106" s="224" t="str">
        <f>IF(AN106="","",VLOOKUP('[11]別紙1-2 '!$I$18,$AE$43:$AG$50,2,0))</f>
        <v/>
      </c>
      <c r="BA106" s="225" t="str">
        <f>IF(AN106="","",VLOOKUP('[11]別紙1-2 '!$I$18,$AE$43:$AG$50,3,0))</f>
        <v/>
      </c>
      <c r="BB106" s="186" t="str">
        <f>IF('[11]別紙1-4'!BB58="","",'[11]別紙1-4'!BB58)</f>
        <v/>
      </c>
      <c r="BC106" s="300"/>
      <c r="BD106" s="302"/>
      <c r="BE106" s="227"/>
    </row>
    <row r="107" spans="1:57">
      <c r="A107" s="141"/>
      <c r="B107" s="143"/>
      <c r="C107" s="143"/>
      <c r="D107" s="143"/>
      <c r="E107" s="159">
        <v>43</v>
      </c>
      <c r="F107" s="684" t="str">
        <f>IF('別紙1-4'!D59="","",'別紙1-4'!D59)</f>
        <v/>
      </c>
      <c r="G107" s="261"/>
      <c r="H107" s="262"/>
      <c r="I107" s="281"/>
      <c r="J107" s="282"/>
      <c r="K107" s="283"/>
      <c r="L107" s="284"/>
      <c r="M107" s="285"/>
      <c r="N107" s="286"/>
      <c r="O107" s="280" t="str">
        <f>IF(F107="","",'別紙1-4'!K59)</f>
        <v/>
      </c>
      <c r="P107" s="280" t="str">
        <f>IF(F107="","",'別紙1-4'!N59)</f>
        <v/>
      </c>
      <c r="Q107" s="662" t="str">
        <f t="shared" si="2"/>
        <v/>
      </c>
      <c r="R107" s="660" t="str">
        <f>IF(F107="","",VLOOKUP('別紙1-2 '!$I$18,$AE$43:$AG$50,2,0))</f>
        <v/>
      </c>
      <c r="S107" s="663" t="str">
        <f>IF(F107="","",VLOOKUP('別紙1-2 '!$I$18,$AE$43:$AG$50,3,0))</f>
        <v/>
      </c>
      <c r="T107" s="186" t="str">
        <f>IF('別紙1-4'!T59="","",'別紙1-4'!T59)</f>
        <v/>
      </c>
      <c r="U107" s="300"/>
      <c r="V107" s="302"/>
      <c r="W107" s="227"/>
      <c r="X107" s="292"/>
      <c r="Y107" s="303"/>
      <c r="Z107" s="304"/>
      <c r="AA107" s="304"/>
      <c r="AB107" s="304"/>
      <c r="AC107" s="304"/>
      <c r="AD107" s="304"/>
      <c r="AE107" s="304"/>
      <c r="AK107" s="143"/>
      <c r="AL107" s="143"/>
      <c r="AM107" s="159">
        <v>43</v>
      </c>
      <c r="AN107" s="785"/>
      <c r="AO107" s="261"/>
      <c r="AP107" s="262"/>
      <c r="AQ107" s="281"/>
      <c r="AR107" s="282"/>
      <c r="AS107" s="283"/>
      <c r="AT107" s="284"/>
      <c r="AU107" s="285"/>
      <c r="AV107" s="286"/>
      <c r="AW107" s="280" t="str">
        <f>IF(AN107="","",'[11]別紙1-4'!AS59)</f>
        <v/>
      </c>
      <c r="AX107" s="280" t="str">
        <f>IF(AN107="","",'[11]別紙1-4'!AS59)</f>
        <v/>
      </c>
      <c r="AY107" s="228" t="str">
        <f t="shared" si="3"/>
        <v/>
      </c>
      <c r="AZ107" s="224" t="str">
        <f>IF(AN107="","",VLOOKUP('[11]別紙1-2 '!$I$18,$AE$43:$AG$50,2,0))</f>
        <v/>
      </c>
      <c r="BA107" s="225" t="str">
        <f>IF(AN107="","",VLOOKUP('[11]別紙1-2 '!$I$18,$AE$43:$AG$50,3,0))</f>
        <v/>
      </c>
      <c r="BB107" s="186" t="str">
        <f>IF('[11]別紙1-4'!BB59="","",'[11]別紙1-4'!BB59)</f>
        <v/>
      </c>
      <c r="BC107" s="300"/>
      <c r="BD107" s="302"/>
      <c r="BE107" s="227"/>
    </row>
    <row r="108" spans="1:57">
      <c r="A108" s="141"/>
      <c r="B108" s="143"/>
      <c r="C108" s="143"/>
      <c r="D108" s="143"/>
      <c r="E108" s="159">
        <v>44</v>
      </c>
      <c r="F108" s="684" t="str">
        <f>IF('別紙1-4'!D60="","",'別紙1-4'!D60)</f>
        <v/>
      </c>
      <c r="G108" s="261"/>
      <c r="H108" s="262"/>
      <c r="I108" s="281"/>
      <c r="J108" s="282"/>
      <c r="K108" s="283"/>
      <c r="L108" s="284"/>
      <c r="M108" s="285"/>
      <c r="N108" s="286"/>
      <c r="O108" s="280" t="str">
        <f>IF(F108="","",'別紙1-4'!K60)</f>
        <v/>
      </c>
      <c r="P108" s="280" t="str">
        <f>IF(F108="","",'別紙1-4'!N60)</f>
        <v/>
      </c>
      <c r="Q108" s="662" t="str">
        <f t="shared" si="2"/>
        <v/>
      </c>
      <c r="R108" s="660" t="str">
        <f>IF(F108="","",VLOOKUP('別紙1-2 '!$I$18,$AE$43:$AG$50,2,0))</f>
        <v/>
      </c>
      <c r="S108" s="663" t="str">
        <f>IF(F108="","",VLOOKUP('別紙1-2 '!$I$18,$AE$43:$AG$50,3,0))</f>
        <v/>
      </c>
      <c r="T108" s="186" t="str">
        <f>IF('別紙1-4'!T60="","",'別紙1-4'!T60)</f>
        <v/>
      </c>
      <c r="U108" s="300"/>
      <c r="V108" s="302"/>
      <c r="W108" s="227"/>
      <c r="X108" s="292"/>
      <c r="Y108" s="303"/>
      <c r="Z108" s="304"/>
      <c r="AA108" s="304"/>
      <c r="AB108" s="304"/>
      <c r="AC108" s="304"/>
      <c r="AD108" s="304"/>
      <c r="AE108" s="304"/>
      <c r="AK108" s="143"/>
      <c r="AL108" s="143"/>
      <c r="AM108" s="159">
        <v>44</v>
      </c>
      <c r="AN108" s="785"/>
      <c r="AO108" s="261"/>
      <c r="AP108" s="262"/>
      <c r="AQ108" s="281"/>
      <c r="AR108" s="282"/>
      <c r="AS108" s="283"/>
      <c r="AT108" s="284"/>
      <c r="AU108" s="285"/>
      <c r="AV108" s="286"/>
      <c r="AW108" s="280" t="str">
        <f>IF(AN108="","",'[11]別紙1-4'!AS60)</f>
        <v/>
      </c>
      <c r="AX108" s="280" t="str">
        <f>IF(AN108="","",'[11]別紙1-4'!AS60)</f>
        <v/>
      </c>
      <c r="AY108" s="228" t="str">
        <f t="shared" si="3"/>
        <v/>
      </c>
      <c r="AZ108" s="224" t="str">
        <f>IF(AN108="","",VLOOKUP('[11]別紙1-2 '!$I$18,$AE$43:$AG$50,2,0))</f>
        <v/>
      </c>
      <c r="BA108" s="225" t="str">
        <f>IF(AN108="","",VLOOKUP('[11]別紙1-2 '!$I$18,$AE$43:$AG$50,3,0))</f>
        <v/>
      </c>
      <c r="BB108" s="186" t="str">
        <f>IF('[11]別紙1-4'!BB60="","",'[11]別紙1-4'!BB60)</f>
        <v/>
      </c>
      <c r="BC108" s="300"/>
      <c r="BD108" s="302"/>
      <c r="BE108" s="227"/>
    </row>
    <row r="109" spans="1:57">
      <c r="A109" s="141"/>
      <c r="B109" s="143"/>
      <c r="C109" s="143"/>
      <c r="D109" s="143"/>
      <c r="E109" s="159">
        <v>45</v>
      </c>
      <c r="F109" s="684" t="str">
        <f>IF('別紙1-4'!D61="","",'別紙1-4'!D61)</f>
        <v/>
      </c>
      <c r="G109" s="261"/>
      <c r="H109" s="262"/>
      <c r="I109" s="281"/>
      <c r="J109" s="282"/>
      <c r="K109" s="283"/>
      <c r="L109" s="284"/>
      <c r="M109" s="285"/>
      <c r="N109" s="286"/>
      <c r="O109" s="280" t="str">
        <f>IF(F109="","",'別紙1-4'!K61)</f>
        <v/>
      </c>
      <c r="P109" s="280" t="str">
        <f>IF(F109="","",'別紙1-4'!N61)</f>
        <v/>
      </c>
      <c r="Q109" s="662" t="str">
        <f t="shared" si="2"/>
        <v/>
      </c>
      <c r="R109" s="660" t="str">
        <f>IF(F109="","",VLOOKUP('別紙1-2 '!$I$18,$AE$43:$AG$50,2,0))</f>
        <v/>
      </c>
      <c r="S109" s="663" t="str">
        <f>IF(F109="","",VLOOKUP('別紙1-2 '!$I$18,$AE$43:$AG$50,3,0))</f>
        <v/>
      </c>
      <c r="T109" s="186" t="str">
        <f>IF('別紙1-4'!T61="","",'別紙1-4'!T61)</f>
        <v/>
      </c>
      <c r="U109" s="300"/>
      <c r="V109" s="302"/>
      <c r="W109" s="227"/>
      <c r="X109" s="292"/>
      <c r="Y109" s="303"/>
      <c r="Z109" s="304"/>
      <c r="AA109" s="304"/>
      <c r="AB109" s="304"/>
      <c r="AC109" s="304"/>
      <c r="AD109" s="304"/>
      <c r="AE109" s="304"/>
      <c r="AK109" s="143"/>
      <c r="AL109" s="143"/>
      <c r="AM109" s="159">
        <v>45</v>
      </c>
      <c r="AN109" s="785"/>
      <c r="AO109" s="261"/>
      <c r="AP109" s="262"/>
      <c r="AQ109" s="281"/>
      <c r="AR109" s="282"/>
      <c r="AS109" s="283"/>
      <c r="AT109" s="284"/>
      <c r="AU109" s="285"/>
      <c r="AV109" s="286"/>
      <c r="AW109" s="280" t="str">
        <f>IF(AN109="","",'[11]別紙1-4'!AS61)</f>
        <v/>
      </c>
      <c r="AX109" s="280" t="str">
        <f>IF(AN109="","",'[11]別紙1-4'!AS61)</f>
        <v/>
      </c>
      <c r="AY109" s="228" t="str">
        <f t="shared" si="3"/>
        <v/>
      </c>
      <c r="AZ109" s="224" t="str">
        <f>IF(AN109="","",VLOOKUP('[11]別紙1-2 '!$I$18,$AE$43:$AG$50,2,0))</f>
        <v/>
      </c>
      <c r="BA109" s="225" t="str">
        <f>IF(AN109="","",VLOOKUP('[11]別紙1-2 '!$I$18,$AE$43:$AG$50,3,0))</f>
        <v/>
      </c>
      <c r="BB109" s="186" t="str">
        <f>IF('[11]別紙1-4'!BB61="","",'[11]別紙1-4'!BB61)</f>
        <v/>
      </c>
      <c r="BC109" s="300"/>
      <c r="BD109" s="302"/>
      <c r="BE109" s="227"/>
    </row>
    <row r="110" spans="1:57">
      <c r="A110" s="141"/>
      <c r="B110" s="143"/>
      <c r="C110" s="143"/>
      <c r="D110" s="143"/>
      <c r="E110" s="159">
        <v>46</v>
      </c>
      <c r="F110" s="684" t="str">
        <f>IF('別紙1-4'!D62="","",'別紙1-4'!D62)</f>
        <v/>
      </c>
      <c r="G110" s="261"/>
      <c r="H110" s="262"/>
      <c r="I110" s="281"/>
      <c r="J110" s="282"/>
      <c r="K110" s="283"/>
      <c r="L110" s="284"/>
      <c r="M110" s="285"/>
      <c r="N110" s="286"/>
      <c r="O110" s="280" t="str">
        <f>IF(F110="","",'別紙1-4'!K62)</f>
        <v/>
      </c>
      <c r="P110" s="280" t="str">
        <f>IF(F110="","",'別紙1-4'!N62)</f>
        <v/>
      </c>
      <c r="Q110" s="662" t="str">
        <f t="shared" si="2"/>
        <v/>
      </c>
      <c r="R110" s="660" t="str">
        <f>IF(F110="","",VLOOKUP('別紙1-2 '!$I$18,$AE$43:$AG$50,2,0))</f>
        <v/>
      </c>
      <c r="S110" s="663" t="str">
        <f>IF(F110="","",VLOOKUP('別紙1-2 '!$I$18,$AE$43:$AG$50,3,0))</f>
        <v/>
      </c>
      <c r="T110" s="186" t="str">
        <f>IF('別紙1-4'!T62="","",'別紙1-4'!T62)</f>
        <v/>
      </c>
      <c r="U110" s="300"/>
      <c r="V110" s="302"/>
      <c r="W110" s="227"/>
      <c r="X110" s="292"/>
      <c r="Y110" s="303"/>
      <c r="Z110" s="304"/>
      <c r="AA110" s="304"/>
      <c r="AB110" s="304"/>
      <c r="AC110" s="304"/>
      <c r="AD110" s="304"/>
      <c r="AE110" s="304"/>
      <c r="AK110" s="143"/>
      <c r="AL110" s="143"/>
      <c r="AM110" s="159">
        <v>46</v>
      </c>
      <c r="AN110" s="785"/>
      <c r="AO110" s="261"/>
      <c r="AP110" s="262"/>
      <c r="AQ110" s="281"/>
      <c r="AR110" s="282"/>
      <c r="AS110" s="283"/>
      <c r="AT110" s="284"/>
      <c r="AU110" s="285"/>
      <c r="AV110" s="286"/>
      <c r="AW110" s="280" t="str">
        <f>IF(AN110="","",'[11]別紙1-4'!AS62)</f>
        <v/>
      </c>
      <c r="AX110" s="280" t="str">
        <f>IF(AN110="","",'[11]別紙1-4'!AS62)</f>
        <v/>
      </c>
      <c r="AY110" s="228" t="str">
        <f t="shared" si="3"/>
        <v/>
      </c>
      <c r="AZ110" s="224" t="str">
        <f>IF(AN110="","",VLOOKUP('[11]別紙1-2 '!$I$18,$AE$43:$AG$50,2,0))</f>
        <v/>
      </c>
      <c r="BA110" s="225" t="str">
        <f>IF(AN110="","",VLOOKUP('[11]別紙1-2 '!$I$18,$AE$43:$AG$50,3,0))</f>
        <v/>
      </c>
      <c r="BB110" s="186" t="str">
        <f>IF('[11]別紙1-4'!BB62="","",'[11]別紙1-4'!BB62)</f>
        <v/>
      </c>
      <c r="BC110" s="300"/>
      <c r="BD110" s="302"/>
      <c r="BE110" s="227"/>
    </row>
    <row r="111" spans="1:57">
      <c r="A111" s="141"/>
      <c r="B111" s="143"/>
      <c r="C111" s="143"/>
      <c r="D111" s="143"/>
      <c r="E111" s="159">
        <v>47</v>
      </c>
      <c r="F111" s="684" t="str">
        <f>IF('別紙1-4'!D63="","",'別紙1-4'!D63)</f>
        <v/>
      </c>
      <c r="G111" s="261"/>
      <c r="H111" s="262"/>
      <c r="I111" s="281"/>
      <c r="J111" s="282"/>
      <c r="K111" s="283"/>
      <c r="L111" s="284"/>
      <c r="M111" s="285"/>
      <c r="N111" s="286"/>
      <c r="O111" s="280" t="str">
        <f>IF(F111="","",'別紙1-4'!K63)</f>
        <v/>
      </c>
      <c r="P111" s="280" t="str">
        <f>IF(F111="","",'別紙1-4'!N63)</f>
        <v/>
      </c>
      <c r="Q111" s="662" t="str">
        <f t="shared" si="2"/>
        <v/>
      </c>
      <c r="R111" s="660" t="str">
        <f>IF(F111="","",VLOOKUP('別紙1-2 '!$I$18,$AE$43:$AG$50,2,0))</f>
        <v/>
      </c>
      <c r="S111" s="663" t="str">
        <f>IF(F111="","",VLOOKUP('別紙1-2 '!$I$18,$AE$43:$AG$50,3,0))</f>
        <v/>
      </c>
      <c r="T111" s="186" t="str">
        <f>IF('別紙1-4'!T63="","",'別紙1-4'!T63)</f>
        <v/>
      </c>
      <c r="U111" s="300"/>
      <c r="V111" s="302"/>
      <c r="W111" s="227"/>
      <c r="X111" s="292"/>
      <c r="Y111" s="303"/>
      <c r="Z111" s="304"/>
      <c r="AA111" s="304"/>
      <c r="AB111" s="304"/>
      <c r="AC111" s="304"/>
      <c r="AD111" s="304"/>
      <c r="AE111" s="304"/>
      <c r="AK111" s="143"/>
      <c r="AL111" s="143"/>
      <c r="AM111" s="159">
        <v>47</v>
      </c>
      <c r="AN111" s="785"/>
      <c r="AO111" s="261"/>
      <c r="AP111" s="262"/>
      <c r="AQ111" s="281"/>
      <c r="AR111" s="282"/>
      <c r="AS111" s="283"/>
      <c r="AT111" s="284"/>
      <c r="AU111" s="285"/>
      <c r="AV111" s="286"/>
      <c r="AW111" s="280" t="str">
        <f>IF(AN111="","",'[11]別紙1-4'!AS63)</f>
        <v/>
      </c>
      <c r="AX111" s="280" t="str">
        <f>IF(AN111="","",'[11]別紙1-4'!AS63)</f>
        <v/>
      </c>
      <c r="AY111" s="228" t="str">
        <f t="shared" si="3"/>
        <v/>
      </c>
      <c r="AZ111" s="224" t="str">
        <f>IF(AN111="","",VLOOKUP('[11]別紙1-2 '!$I$18,$AE$43:$AG$50,2,0))</f>
        <v/>
      </c>
      <c r="BA111" s="225" t="str">
        <f>IF(AN111="","",VLOOKUP('[11]別紙1-2 '!$I$18,$AE$43:$AG$50,3,0))</f>
        <v/>
      </c>
      <c r="BB111" s="186" t="str">
        <f>IF('[11]別紙1-4'!BB63="","",'[11]別紙1-4'!BB63)</f>
        <v/>
      </c>
      <c r="BC111" s="300"/>
      <c r="BD111" s="302"/>
      <c r="BE111" s="227"/>
    </row>
    <row r="112" spans="1:57">
      <c r="A112" s="141"/>
      <c r="B112" s="143"/>
      <c r="C112" s="143"/>
      <c r="D112" s="143"/>
      <c r="E112" s="159">
        <v>48</v>
      </c>
      <c r="F112" s="684" t="str">
        <f>IF('別紙1-4'!D64="","",'別紙1-4'!D64)</f>
        <v/>
      </c>
      <c r="G112" s="261"/>
      <c r="H112" s="262"/>
      <c r="I112" s="281"/>
      <c r="J112" s="282"/>
      <c r="K112" s="283"/>
      <c r="L112" s="284"/>
      <c r="M112" s="285"/>
      <c r="N112" s="286"/>
      <c r="O112" s="280" t="str">
        <f>IF(F112="","",'別紙1-4'!K64)</f>
        <v/>
      </c>
      <c r="P112" s="280" t="str">
        <f>IF(F112="","",'別紙1-4'!N64)</f>
        <v/>
      </c>
      <c r="Q112" s="662" t="str">
        <f t="shared" si="2"/>
        <v/>
      </c>
      <c r="R112" s="660" t="str">
        <f>IF(F112="","",VLOOKUP('別紙1-2 '!$I$18,$AE$43:$AG$50,2,0))</f>
        <v/>
      </c>
      <c r="S112" s="663" t="str">
        <f>IF(F112="","",VLOOKUP('別紙1-2 '!$I$18,$AE$43:$AG$50,3,0))</f>
        <v/>
      </c>
      <c r="T112" s="186" t="str">
        <f>IF('別紙1-4'!T64="","",'別紙1-4'!T64)</f>
        <v/>
      </c>
      <c r="U112" s="300"/>
      <c r="V112" s="302"/>
      <c r="W112" s="227"/>
      <c r="X112" s="292"/>
      <c r="Y112" s="303"/>
      <c r="Z112" s="304"/>
      <c r="AA112" s="304"/>
      <c r="AB112" s="304"/>
      <c r="AC112" s="304"/>
      <c r="AD112" s="304"/>
      <c r="AE112" s="304"/>
      <c r="AK112" s="143"/>
      <c r="AL112" s="143"/>
      <c r="AM112" s="159">
        <v>48</v>
      </c>
      <c r="AN112" s="785"/>
      <c r="AO112" s="261"/>
      <c r="AP112" s="262"/>
      <c r="AQ112" s="281"/>
      <c r="AR112" s="282"/>
      <c r="AS112" s="283"/>
      <c r="AT112" s="284"/>
      <c r="AU112" s="285"/>
      <c r="AV112" s="286"/>
      <c r="AW112" s="280" t="str">
        <f>IF(AN112="","",'[11]別紙1-4'!AS64)</f>
        <v/>
      </c>
      <c r="AX112" s="280" t="str">
        <f>IF(AN112="","",'[11]別紙1-4'!AS64)</f>
        <v/>
      </c>
      <c r="AY112" s="228" t="str">
        <f t="shared" si="3"/>
        <v/>
      </c>
      <c r="AZ112" s="224" t="str">
        <f>IF(AN112="","",VLOOKUP('[11]別紙1-2 '!$I$18,$AE$43:$AG$50,2,0))</f>
        <v/>
      </c>
      <c r="BA112" s="225" t="str">
        <f>IF(AN112="","",VLOOKUP('[11]別紙1-2 '!$I$18,$AE$43:$AG$50,3,0))</f>
        <v/>
      </c>
      <c r="BB112" s="186" t="str">
        <f>IF('[11]別紙1-4'!BB64="","",'[11]別紙1-4'!BB64)</f>
        <v/>
      </c>
      <c r="BC112" s="300"/>
      <c r="BD112" s="302"/>
      <c r="BE112" s="227"/>
    </row>
    <row r="113" spans="1:57">
      <c r="A113" s="141"/>
      <c r="B113" s="143"/>
      <c r="C113" s="143"/>
      <c r="D113" s="143"/>
      <c r="E113" s="159">
        <v>49</v>
      </c>
      <c r="F113" s="684" t="str">
        <f>IF('別紙1-4'!D65="","",'別紙1-4'!D65)</f>
        <v/>
      </c>
      <c r="G113" s="261"/>
      <c r="H113" s="262"/>
      <c r="I113" s="281"/>
      <c r="J113" s="282"/>
      <c r="K113" s="283"/>
      <c r="L113" s="284"/>
      <c r="M113" s="285"/>
      <c r="N113" s="286"/>
      <c r="O113" s="280" t="str">
        <f>IF(F113="","",'別紙1-4'!K65)</f>
        <v/>
      </c>
      <c r="P113" s="280" t="str">
        <f>IF(F113="","",'別紙1-4'!N65)</f>
        <v/>
      </c>
      <c r="Q113" s="662" t="str">
        <f t="shared" si="2"/>
        <v/>
      </c>
      <c r="R113" s="660" t="str">
        <f>IF(F113="","",VLOOKUP('別紙1-2 '!$I$18,$AE$43:$AG$50,2,0))</f>
        <v/>
      </c>
      <c r="S113" s="663" t="str">
        <f>IF(F113="","",VLOOKUP('別紙1-2 '!$I$18,$AE$43:$AG$50,3,0))</f>
        <v/>
      </c>
      <c r="T113" s="186" t="str">
        <f>IF('別紙1-4'!T65="","",'別紙1-4'!T65)</f>
        <v/>
      </c>
      <c r="U113" s="300"/>
      <c r="V113" s="302"/>
      <c r="W113" s="227"/>
      <c r="X113" s="292"/>
      <c r="Y113" s="303"/>
      <c r="Z113" s="304"/>
      <c r="AA113" s="304"/>
      <c r="AB113" s="304"/>
      <c r="AC113" s="304"/>
      <c r="AD113" s="304"/>
      <c r="AE113" s="304"/>
      <c r="AK113" s="143"/>
      <c r="AL113" s="143"/>
      <c r="AM113" s="159">
        <v>49</v>
      </c>
      <c r="AN113" s="785"/>
      <c r="AO113" s="261"/>
      <c r="AP113" s="262"/>
      <c r="AQ113" s="281"/>
      <c r="AR113" s="282"/>
      <c r="AS113" s="283"/>
      <c r="AT113" s="284"/>
      <c r="AU113" s="285"/>
      <c r="AV113" s="286"/>
      <c r="AW113" s="280" t="str">
        <f>IF(AN113="","",'[11]別紙1-4'!AS65)</f>
        <v/>
      </c>
      <c r="AX113" s="280" t="str">
        <f>IF(AN113="","",'[11]別紙1-4'!AS65)</f>
        <v/>
      </c>
      <c r="AY113" s="228" t="str">
        <f t="shared" si="3"/>
        <v/>
      </c>
      <c r="AZ113" s="224" t="str">
        <f>IF(AN113="","",VLOOKUP('[11]別紙1-2 '!$I$18,$AE$43:$AG$50,2,0))</f>
        <v/>
      </c>
      <c r="BA113" s="225" t="str">
        <f>IF(AN113="","",VLOOKUP('[11]別紙1-2 '!$I$18,$AE$43:$AG$50,3,0))</f>
        <v/>
      </c>
      <c r="BB113" s="186" t="str">
        <f>IF('[11]別紙1-4'!BB65="","",'[11]別紙1-4'!BB65)</f>
        <v/>
      </c>
      <c r="BC113" s="300"/>
      <c r="BD113" s="302"/>
      <c r="BE113" s="227"/>
    </row>
    <row r="114" spans="1:57">
      <c r="A114" s="141"/>
      <c r="B114" s="143"/>
      <c r="C114" s="143"/>
      <c r="D114" s="143"/>
      <c r="E114" s="159">
        <v>50</v>
      </c>
      <c r="F114" s="684" t="str">
        <f>IF('別紙1-4'!D66="","",'別紙1-4'!D66)</f>
        <v/>
      </c>
      <c r="G114" s="261"/>
      <c r="H114" s="262"/>
      <c r="I114" s="281"/>
      <c r="J114" s="282"/>
      <c r="K114" s="283"/>
      <c r="L114" s="284"/>
      <c r="M114" s="285"/>
      <c r="N114" s="286"/>
      <c r="O114" s="280" t="str">
        <f>IF(F114="","",'別紙1-4'!K66)</f>
        <v/>
      </c>
      <c r="P114" s="280" t="str">
        <f>IF(F114="","",'別紙1-4'!N66)</f>
        <v/>
      </c>
      <c r="Q114" s="662" t="str">
        <f t="shared" si="2"/>
        <v/>
      </c>
      <c r="R114" s="660" t="str">
        <f>IF(F114="","",VLOOKUP('別紙1-2 '!$I$18,$AE$43:$AG$50,2,0))</f>
        <v/>
      </c>
      <c r="S114" s="663" t="str">
        <f>IF(F114="","",VLOOKUP('別紙1-2 '!$I$18,$AE$43:$AG$50,3,0))</f>
        <v/>
      </c>
      <c r="T114" s="186" t="str">
        <f>IF('別紙1-4'!T66="","",'別紙1-4'!T66)</f>
        <v/>
      </c>
      <c r="U114" s="300"/>
      <c r="V114" s="302"/>
      <c r="W114" s="227"/>
      <c r="X114" s="292"/>
      <c r="Y114" s="303"/>
      <c r="Z114" s="304"/>
      <c r="AA114" s="304"/>
      <c r="AB114" s="304"/>
      <c r="AC114" s="304"/>
      <c r="AD114" s="304"/>
      <c r="AE114" s="304"/>
      <c r="AK114" s="143"/>
      <c r="AL114" s="143"/>
      <c r="AM114" s="159">
        <v>50</v>
      </c>
      <c r="AN114" s="785"/>
      <c r="AO114" s="261"/>
      <c r="AP114" s="262"/>
      <c r="AQ114" s="281"/>
      <c r="AR114" s="282"/>
      <c r="AS114" s="283"/>
      <c r="AT114" s="284"/>
      <c r="AU114" s="285"/>
      <c r="AV114" s="286"/>
      <c r="AW114" s="280" t="str">
        <f>IF(AN114="","",'[11]別紙1-4'!AS66)</f>
        <v/>
      </c>
      <c r="AX114" s="280" t="str">
        <f>IF(AN114="","",'[11]別紙1-4'!AS66)</f>
        <v/>
      </c>
      <c r="AY114" s="228" t="str">
        <f t="shared" si="3"/>
        <v/>
      </c>
      <c r="AZ114" s="224" t="str">
        <f>IF(AN114="","",VLOOKUP('[11]別紙1-2 '!$I$18,$AE$43:$AG$50,2,0))</f>
        <v/>
      </c>
      <c r="BA114" s="225" t="str">
        <f>IF(AN114="","",VLOOKUP('[11]別紙1-2 '!$I$18,$AE$43:$AG$50,3,0))</f>
        <v/>
      </c>
      <c r="BB114" s="186" t="str">
        <f>IF('[11]別紙1-4'!BB66="","",'[11]別紙1-4'!BB66)</f>
        <v/>
      </c>
      <c r="BC114" s="300"/>
      <c r="BD114" s="302"/>
      <c r="BE114" s="227"/>
    </row>
    <row r="115" spans="1:57">
      <c r="A115" s="141"/>
      <c r="B115" s="143"/>
      <c r="C115" s="143"/>
      <c r="D115" s="143"/>
      <c r="E115" s="159">
        <v>51</v>
      </c>
      <c r="F115" s="684" t="str">
        <f>IF('別紙1-4'!D80="","",'別紙1-4'!D80)</f>
        <v/>
      </c>
      <c r="G115" s="261"/>
      <c r="H115" s="262"/>
      <c r="I115" s="281"/>
      <c r="J115" s="282"/>
      <c r="K115" s="283"/>
      <c r="L115" s="284"/>
      <c r="M115" s="285"/>
      <c r="N115" s="286"/>
      <c r="O115" s="280" t="str">
        <f>IF(F115="","",'別紙1-4'!K80)</f>
        <v/>
      </c>
      <c r="P115" s="280" t="str">
        <f>IF(F115="","",'別紙1-4'!N80)</f>
        <v/>
      </c>
      <c r="Q115" s="662" t="str">
        <f t="shared" si="2"/>
        <v/>
      </c>
      <c r="R115" s="660" t="str">
        <f>IF(F115="","",VLOOKUP('別紙1-2 '!$I$18,$AE$43:$AG$50,2,0))</f>
        <v/>
      </c>
      <c r="S115" s="663" t="str">
        <f>IF(F115="","",VLOOKUP('別紙1-2 '!$I$18,$AE$43:$AG$50,3,0))</f>
        <v/>
      </c>
      <c r="T115" s="186" t="str">
        <f>IF('別紙1-4'!T80="","",'別紙1-4'!T80)</f>
        <v/>
      </c>
      <c r="U115" s="300"/>
      <c r="V115" s="302"/>
      <c r="W115" s="227"/>
      <c r="X115" s="292"/>
      <c r="Y115" s="303"/>
      <c r="Z115" s="304"/>
      <c r="AA115" s="304"/>
      <c r="AB115" s="304"/>
      <c r="AC115" s="304"/>
      <c r="AD115" s="304"/>
      <c r="AE115" s="304"/>
      <c r="AK115" s="143"/>
      <c r="AL115" s="143"/>
      <c r="AM115" s="159">
        <v>51</v>
      </c>
      <c r="AN115" s="785"/>
      <c r="AO115" s="261"/>
      <c r="AP115" s="262"/>
      <c r="AQ115" s="281"/>
      <c r="AR115" s="282"/>
      <c r="AS115" s="283"/>
      <c r="AT115" s="284"/>
      <c r="AU115" s="285"/>
      <c r="AV115" s="286"/>
      <c r="AW115" s="280" t="str">
        <f>IF(AN115="","",'[11]別紙1-4'!AS67)</f>
        <v/>
      </c>
      <c r="AX115" s="186" t="str">
        <f>IF(AN115="","",'[11]別紙1-4'!AS67)</f>
        <v/>
      </c>
      <c r="AY115" s="228" t="str">
        <f t="shared" si="3"/>
        <v/>
      </c>
      <c r="AZ115" s="224" t="str">
        <f>IF(AN115="","",VLOOKUP('[11]別紙1-2 '!$I$18,$AE$43:$AG$50,2,0))</f>
        <v/>
      </c>
      <c r="BA115" s="225" t="str">
        <f>IF(AN115="","",VLOOKUP('[11]別紙1-2 '!$I$18,$AE$43:$AG$50,3,0))</f>
        <v/>
      </c>
      <c r="BB115" s="186" t="str">
        <f>IF('[11]別紙1-4'!BB67="","",'[11]別紙1-4'!BB67)</f>
        <v/>
      </c>
      <c r="BC115" s="300"/>
      <c r="BD115" s="302"/>
      <c r="BE115" s="227"/>
    </row>
    <row r="116" spans="1:57">
      <c r="A116" s="141"/>
      <c r="B116" s="143"/>
      <c r="C116" s="143"/>
      <c r="D116" s="143"/>
      <c r="E116" s="159">
        <v>52</v>
      </c>
      <c r="F116" s="684" t="str">
        <f>IF('別紙1-4'!D81="","",'別紙1-4'!D81)</f>
        <v/>
      </c>
      <c r="G116" s="261"/>
      <c r="H116" s="262"/>
      <c r="I116" s="281"/>
      <c r="J116" s="282"/>
      <c r="K116" s="283"/>
      <c r="L116" s="284"/>
      <c r="M116" s="285"/>
      <c r="N116" s="286"/>
      <c r="O116" s="280" t="str">
        <f>IF(F116="","",'別紙1-4'!K81)</f>
        <v/>
      </c>
      <c r="P116" s="280" t="str">
        <f>IF(F116="","",'別紙1-4'!N81)</f>
        <v/>
      </c>
      <c r="Q116" s="662" t="str">
        <f t="shared" si="2"/>
        <v/>
      </c>
      <c r="R116" s="660" t="str">
        <f>IF(F116="","",VLOOKUP('別紙1-2 '!$I$18,$AE$43:$AG$50,2,0))</f>
        <v/>
      </c>
      <c r="S116" s="663" t="str">
        <f>IF(F116="","",VLOOKUP('別紙1-2 '!$I$18,$AE$43:$AG$50,3,0))</f>
        <v/>
      </c>
      <c r="T116" s="186" t="str">
        <f>IF('別紙1-4'!T81="","",'別紙1-4'!T81)</f>
        <v/>
      </c>
      <c r="U116" s="300"/>
      <c r="V116" s="302"/>
      <c r="W116" s="227"/>
      <c r="X116" s="292"/>
      <c r="Y116" s="303"/>
      <c r="Z116" s="304"/>
      <c r="AA116" s="304"/>
      <c r="AB116" s="304"/>
      <c r="AC116" s="304"/>
      <c r="AD116" s="304"/>
      <c r="AE116" s="304"/>
      <c r="AK116" s="143"/>
      <c r="AL116" s="143"/>
      <c r="AM116" s="159">
        <v>52</v>
      </c>
      <c r="AN116" s="785"/>
      <c r="AO116" s="261"/>
      <c r="AP116" s="262"/>
      <c r="AQ116" s="281"/>
      <c r="AR116" s="282"/>
      <c r="AS116" s="283"/>
      <c r="AT116" s="284"/>
      <c r="AU116" s="285"/>
      <c r="AV116" s="286"/>
      <c r="AW116" s="280" t="str">
        <f>IF(AN116="","",'[11]別紙1-4'!AS68)</f>
        <v/>
      </c>
      <c r="AX116" s="186" t="str">
        <f>IF(AN116="","",'[11]別紙1-4'!AS68)</f>
        <v/>
      </c>
      <c r="AY116" s="228" t="str">
        <f t="shared" si="3"/>
        <v/>
      </c>
      <c r="AZ116" s="224" t="str">
        <f>IF(AN116="","",VLOOKUP('[11]別紙1-2 '!$I$18,$AE$43:$AG$50,2,0))</f>
        <v/>
      </c>
      <c r="BA116" s="225" t="str">
        <f>IF(AN116="","",VLOOKUP('[11]別紙1-2 '!$I$18,$AE$43:$AG$50,3,0))</f>
        <v/>
      </c>
      <c r="BB116" s="186" t="str">
        <f>IF('[11]別紙1-4'!BB68="","",'[11]別紙1-4'!BB68)</f>
        <v/>
      </c>
      <c r="BC116" s="300"/>
      <c r="BD116" s="302"/>
      <c r="BE116" s="227"/>
    </row>
    <row r="117" spans="1:57">
      <c r="A117" s="141"/>
      <c r="B117" s="143"/>
      <c r="C117" s="143"/>
      <c r="D117" s="143"/>
      <c r="E117" s="159">
        <v>53</v>
      </c>
      <c r="F117" s="684" t="str">
        <f>IF('別紙1-4'!D82="","",'別紙1-4'!D82)</f>
        <v/>
      </c>
      <c r="G117" s="261"/>
      <c r="H117" s="262"/>
      <c r="I117" s="281"/>
      <c r="J117" s="282"/>
      <c r="K117" s="283"/>
      <c r="L117" s="284"/>
      <c r="M117" s="285"/>
      <c r="N117" s="286"/>
      <c r="O117" s="280" t="str">
        <f>IF(F117="","",'別紙1-4'!K82)</f>
        <v/>
      </c>
      <c r="P117" s="280" t="str">
        <f>IF(F117="","",'別紙1-4'!N82)</f>
        <v/>
      </c>
      <c r="Q117" s="662" t="str">
        <f t="shared" si="2"/>
        <v/>
      </c>
      <c r="R117" s="660" t="str">
        <f>IF(F117="","",VLOOKUP('別紙1-2 '!$I$18,$AE$43:$AG$50,2,0))</f>
        <v/>
      </c>
      <c r="S117" s="663" t="str">
        <f>IF(F117="","",VLOOKUP('別紙1-2 '!$I$18,$AE$43:$AG$50,3,0))</f>
        <v/>
      </c>
      <c r="T117" s="186" t="str">
        <f>IF('別紙1-4'!T82="","",'別紙1-4'!T82)</f>
        <v/>
      </c>
      <c r="U117" s="300"/>
      <c r="V117" s="302"/>
      <c r="W117" s="227"/>
      <c r="X117" s="292"/>
      <c r="Y117" s="303"/>
      <c r="Z117" s="304"/>
      <c r="AA117" s="304"/>
      <c r="AB117" s="304"/>
      <c r="AC117" s="304"/>
      <c r="AD117" s="304"/>
      <c r="AE117" s="304"/>
      <c r="AK117" s="143"/>
      <c r="AL117" s="143"/>
      <c r="AM117" s="159">
        <v>53</v>
      </c>
      <c r="AN117" s="785"/>
      <c r="AO117" s="261"/>
      <c r="AP117" s="262"/>
      <c r="AQ117" s="281"/>
      <c r="AR117" s="282"/>
      <c r="AS117" s="283"/>
      <c r="AT117" s="284"/>
      <c r="AU117" s="285"/>
      <c r="AV117" s="286"/>
      <c r="AW117" s="280" t="str">
        <f>IF(AN117="","",'[11]別紙1-4'!AS69)</f>
        <v/>
      </c>
      <c r="AX117" s="186" t="str">
        <f>IF(AN117="","",'[11]別紙1-4'!AS69)</f>
        <v/>
      </c>
      <c r="AY117" s="228" t="str">
        <f t="shared" si="3"/>
        <v/>
      </c>
      <c r="AZ117" s="224" t="str">
        <f>IF(AN117="","",VLOOKUP('[11]別紙1-2 '!$I$18,$AE$43:$AG$50,2,0))</f>
        <v/>
      </c>
      <c r="BA117" s="225" t="str">
        <f>IF(AN117="","",VLOOKUP('[11]別紙1-2 '!$I$18,$AE$43:$AG$50,3,0))</f>
        <v/>
      </c>
      <c r="BB117" s="186" t="str">
        <f>IF('[11]別紙1-4'!BB69="","",'[11]別紙1-4'!BB69)</f>
        <v/>
      </c>
      <c r="BC117" s="300"/>
      <c r="BD117" s="302"/>
      <c r="BE117" s="227"/>
    </row>
    <row r="118" spans="1:57">
      <c r="A118" s="141"/>
      <c r="B118" s="143"/>
      <c r="C118" s="143"/>
      <c r="D118" s="143"/>
      <c r="E118" s="159">
        <v>54</v>
      </c>
      <c r="F118" s="684" t="str">
        <f>IF('別紙1-4'!D83="","",'別紙1-4'!D83)</f>
        <v/>
      </c>
      <c r="G118" s="261"/>
      <c r="H118" s="262"/>
      <c r="I118" s="281"/>
      <c r="J118" s="282"/>
      <c r="K118" s="283"/>
      <c r="L118" s="284"/>
      <c r="M118" s="285"/>
      <c r="N118" s="286"/>
      <c r="O118" s="280" t="str">
        <f>IF(F118="","",'別紙1-4'!K83)</f>
        <v/>
      </c>
      <c r="P118" s="280" t="str">
        <f>IF(F118="","",'別紙1-4'!N83)</f>
        <v/>
      </c>
      <c r="Q118" s="662" t="str">
        <f t="shared" si="2"/>
        <v/>
      </c>
      <c r="R118" s="660" t="str">
        <f>IF(F118="","",VLOOKUP('別紙1-2 '!$I$18,$AE$43:$AG$50,2,0))</f>
        <v/>
      </c>
      <c r="S118" s="663" t="str">
        <f>IF(F118="","",VLOOKUP('別紙1-2 '!$I$18,$AE$43:$AG$50,3,0))</f>
        <v/>
      </c>
      <c r="T118" s="186" t="str">
        <f>IF('別紙1-4'!T83="","",'別紙1-4'!T83)</f>
        <v/>
      </c>
      <c r="U118" s="300"/>
      <c r="V118" s="302"/>
      <c r="W118" s="227"/>
      <c r="X118" s="292"/>
      <c r="Y118" s="303"/>
      <c r="Z118" s="304"/>
      <c r="AA118" s="304"/>
      <c r="AB118" s="304"/>
      <c r="AC118" s="304"/>
      <c r="AD118" s="304"/>
      <c r="AE118" s="304"/>
      <c r="AK118" s="143"/>
      <c r="AL118" s="143"/>
      <c r="AM118" s="159">
        <v>54</v>
      </c>
      <c r="AN118" s="785"/>
      <c r="AO118" s="261"/>
      <c r="AP118" s="262"/>
      <c r="AQ118" s="281"/>
      <c r="AR118" s="282"/>
      <c r="AS118" s="283"/>
      <c r="AT118" s="284"/>
      <c r="AU118" s="285"/>
      <c r="AV118" s="286"/>
      <c r="AW118" s="280" t="str">
        <f>IF(AN118="","",'[11]別紙1-4'!AS70)</f>
        <v/>
      </c>
      <c r="AX118" s="186" t="str">
        <f>IF(AN118="","",'[11]別紙1-4'!AS70)</f>
        <v/>
      </c>
      <c r="AY118" s="228" t="str">
        <f t="shared" si="3"/>
        <v/>
      </c>
      <c r="AZ118" s="224" t="str">
        <f>IF(AN118="","",VLOOKUP('[11]別紙1-2 '!$I$18,$AE$43:$AG$50,2,0))</f>
        <v/>
      </c>
      <c r="BA118" s="225" t="str">
        <f>IF(AN118="","",VLOOKUP('[11]別紙1-2 '!$I$18,$AE$43:$AG$50,3,0))</f>
        <v/>
      </c>
      <c r="BB118" s="186" t="str">
        <f>IF('[11]別紙1-4'!BB70="","",'[11]別紙1-4'!BB70)</f>
        <v/>
      </c>
      <c r="BC118" s="300"/>
      <c r="BD118" s="302"/>
      <c r="BE118" s="227"/>
    </row>
    <row r="119" spans="1:57">
      <c r="A119" s="141"/>
      <c r="B119" s="143"/>
      <c r="C119" s="143"/>
      <c r="D119" s="143"/>
      <c r="E119" s="159">
        <v>55</v>
      </c>
      <c r="F119" s="684" t="str">
        <f>IF('別紙1-4'!D84="","",'別紙1-4'!D84)</f>
        <v/>
      </c>
      <c r="G119" s="261"/>
      <c r="H119" s="262"/>
      <c r="I119" s="281"/>
      <c r="J119" s="282"/>
      <c r="K119" s="283"/>
      <c r="L119" s="284"/>
      <c r="M119" s="285"/>
      <c r="N119" s="286"/>
      <c r="O119" s="280" t="str">
        <f>IF(F119="","",'別紙1-4'!K84)</f>
        <v/>
      </c>
      <c r="P119" s="280" t="str">
        <f>IF(F119="","",'別紙1-4'!N84)</f>
        <v/>
      </c>
      <c r="Q119" s="662" t="str">
        <f t="shared" si="2"/>
        <v/>
      </c>
      <c r="R119" s="660" t="str">
        <f>IF(F119="","",VLOOKUP('別紙1-2 '!$I$18,$AE$43:$AG$50,2,0))</f>
        <v/>
      </c>
      <c r="S119" s="663" t="str">
        <f>IF(F119="","",VLOOKUP('別紙1-2 '!$I$18,$AE$43:$AG$50,3,0))</f>
        <v/>
      </c>
      <c r="T119" s="186" t="str">
        <f>IF('別紙1-4'!T84="","",'別紙1-4'!T84)</f>
        <v/>
      </c>
      <c r="U119" s="300"/>
      <c r="V119" s="302"/>
      <c r="W119" s="227"/>
      <c r="X119" s="292"/>
      <c r="Y119" s="303"/>
      <c r="Z119" s="304"/>
      <c r="AA119" s="304"/>
      <c r="AB119" s="304"/>
      <c r="AC119" s="304"/>
      <c r="AD119" s="304"/>
      <c r="AE119" s="304"/>
      <c r="AK119" s="143"/>
      <c r="AL119" s="143"/>
      <c r="AM119" s="159">
        <v>55</v>
      </c>
      <c r="AN119" s="785"/>
      <c r="AO119" s="261"/>
      <c r="AP119" s="262"/>
      <c r="AQ119" s="281"/>
      <c r="AR119" s="282"/>
      <c r="AS119" s="283"/>
      <c r="AT119" s="284"/>
      <c r="AU119" s="285"/>
      <c r="AV119" s="286"/>
      <c r="AW119" s="280" t="str">
        <f>IF(AN119="","",'[11]別紙1-4'!AS71)</f>
        <v/>
      </c>
      <c r="AX119" s="186" t="str">
        <f>IF(AN119="","",'[11]別紙1-4'!AS71)</f>
        <v/>
      </c>
      <c r="AY119" s="228" t="str">
        <f t="shared" si="3"/>
        <v/>
      </c>
      <c r="AZ119" s="224" t="str">
        <f>IF(AN119="","",VLOOKUP('[11]別紙1-2 '!$I$18,$AE$43:$AG$50,2,0))</f>
        <v/>
      </c>
      <c r="BA119" s="225" t="str">
        <f>IF(AN119="","",VLOOKUP('[11]別紙1-2 '!$I$18,$AE$43:$AG$50,3,0))</f>
        <v/>
      </c>
      <c r="BB119" s="186" t="str">
        <f>IF('[11]別紙1-4'!BB71="","",'[11]別紙1-4'!BB71)</f>
        <v/>
      </c>
      <c r="BC119" s="300"/>
      <c r="BD119" s="302"/>
      <c r="BE119" s="227"/>
    </row>
    <row r="120" spans="1:57">
      <c r="A120" s="141"/>
      <c r="B120" s="143"/>
      <c r="C120" s="143"/>
      <c r="D120" s="143"/>
      <c r="E120" s="159">
        <v>56</v>
      </c>
      <c r="F120" s="684" t="str">
        <f>IF('別紙1-4'!D85="","",'別紙1-4'!D85)</f>
        <v/>
      </c>
      <c r="G120" s="261"/>
      <c r="H120" s="262"/>
      <c r="I120" s="281"/>
      <c r="J120" s="282"/>
      <c r="K120" s="283"/>
      <c r="L120" s="284"/>
      <c r="M120" s="285"/>
      <c r="N120" s="286"/>
      <c r="O120" s="280" t="str">
        <f>IF(F120="","",'別紙1-4'!K85)</f>
        <v/>
      </c>
      <c r="P120" s="280" t="str">
        <f>IF(F120="","",'別紙1-4'!N85)</f>
        <v/>
      </c>
      <c r="Q120" s="662" t="str">
        <f t="shared" si="2"/>
        <v/>
      </c>
      <c r="R120" s="660" t="str">
        <f>IF(F120="","",VLOOKUP('別紙1-2 '!$I$18,$AE$43:$AG$50,2,0))</f>
        <v/>
      </c>
      <c r="S120" s="663" t="str">
        <f>IF(F120="","",VLOOKUP('別紙1-2 '!$I$18,$AE$43:$AG$50,3,0))</f>
        <v/>
      </c>
      <c r="T120" s="186" t="str">
        <f>IF('別紙1-4'!T85="","",'別紙1-4'!T85)</f>
        <v/>
      </c>
      <c r="U120" s="300"/>
      <c r="V120" s="302"/>
      <c r="W120" s="227"/>
      <c r="X120" s="292"/>
      <c r="Y120" s="303"/>
      <c r="Z120" s="304"/>
      <c r="AA120" s="304"/>
      <c r="AB120" s="304"/>
      <c r="AC120" s="304"/>
      <c r="AD120" s="304"/>
      <c r="AE120" s="304"/>
      <c r="AK120" s="143"/>
      <c r="AL120" s="143"/>
      <c r="AM120" s="159">
        <v>56</v>
      </c>
      <c r="AN120" s="785"/>
      <c r="AO120" s="261"/>
      <c r="AP120" s="262"/>
      <c r="AQ120" s="281"/>
      <c r="AR120" s="282"/>
      <c r="AS120" s="283"/>
      <c r="AT120" s="284"/>
      <c r="AU120" s="285"/>
      <c r="AV120" s="286"/>
      <c r="AW120" s="280" t="str">
        <f>IF(AN120="","",'[11]別紙1-4'!AS72)</f>
        <v/>
      </c>
      <c r="AX120" s="186" t="str">
        <f>IF(AN120="","",'[11]別紙1-4'!AS72)</f>
        <v/>
      </c>
      <c r="AY120" s="228" t="str">
        <f t="shared" si="3"/>
        <v/>
      </c>
      <c r="AZ120" s="224" t="str">
        <f>IF(AN120="","",VLOOKUP('[11]別紙1-2 '!$I$18,$AE$43:$AG$50,2,0))</f>
        <v/>
      </c>
      <c r="BA120" s="225" t="str">
        <f>IF(AN120="","",VLOOKUP('[11]別紙1-2 '!$I$18,$AE$43:$AG$50,3,0))</f>
        <v/>
      </c>
      <c r="BB120" s="186" t="str">
        <f>IF('[11]別紙1-4'!BB72="","",'[11]別紙1-4'!BB72)</f>
        <v/>
      </c>
      <c r="BC120" s="300"/>
      <c r="BD120" s="302"/>
      <c r="BE120" s="227"/>
    </row>
    <row r="121" spans="1:57">
      <c r="A121" s="141"/>
      <c r="B121" s="143"/>
      <c r="C121" s="143"/>
      <c r="D121" s="143"/>
      <c r="E121" s="159">
        <v>57</v>
      </c>
      <c r="F121" s="684" t="str">
        <f>IF('別紙1-4'!D86="","",'別紙1-4'!D86)</f>
        <v/>
      </c>
      <c r="G121" s="261"/>
      <c r="H121" s="262"/>
      <c r="I121" s="281"/>
      <c r="J121" s="282"/>
      <c r="K121" s="283"/>
      <c r="L121" s="284"/>
      <c r="M121" s="285"/>
      <c r="N121" s="286"/>
      <c r="O121" s="280" t="str">
        <f>IF(F121="","",'別紙1-4'!K86)</f>
        <v/>
      </c>
      <c r="P121" s="280" t="str">
        <f>IF(F121="","",'別紙1-4'!N86)</f>
        <v/>
      </c>
      <c r="Q121" s="662" t="str">
        <f t="shared" si="2"/>
        <v/>
      </c>
      <c r="R121" s="660" t="str">
        <f>IF(F121="","",VLOOKUP('別紙1-2 '!$I$18,$AE$43:$AG$50,2,0))</f>
        <v/>
      </c>
      <c r="S121" s="663" t="str">
        <f>IF(F121="","",VLOOKUP('別紙1-2 '!$I$18,$AE$43:$AG$50,3,0))</f>
        <v/>
      </c>
      <c r="T121" s="186" t="str">
        <f>IF('別紙1-4'!T86="","",'別紙1-4'!T86)</f>
        <v/>
      </c>
      <c r="U121" s="300"/>
      <c r="V121" s="302"/>
      <c r="W121" s="227"/>
      <c r="X121" s="292"/>
      <c r="Y121" s="303"/>
      <c r="Z121" s="304"/>
      <c r="AA121" s="304"/>
      <c r="AB121" s="304"/>
      <c r="AC121" s="304"/>
      <c r="AD121" s="304"/>
      <c r="AE121" s="304"/>
      <c r="AK121" s="143"/>
      <c r="AL121" s="143"/>
      <c r="AM121" s="159">
        <v>57</v>
      </c>
      <c r="AN121" s="785"/>
      <c r="AO121" s="261"/>
      <c r="AP121" s="262"/>
      <c r="AQ121" s="281"/>
      <c r="AR121" s="282"/>
      <c r="AS121" s="283"/>
      <c r="AT121" s="284"/>
      <c r="AU121" s="285"/>
      <c r="AV121" s="286"/>
      <c r="AW121" s="280" t="str">
        <f>IF(AN121="","",'[11]別紙1-4'!AS73)</f>
        <v/>
      </c>
      <c r="AX121" s="186" t="str">
        <f>IF(AN121="","",'[11]別紙1-4'!AS73)</f>
        <v/>
      </c>
      <c r="AY121" s="228" t="str">
        <f t="shared" si="3"/>
        <v/>
      </c>
      <c r="AZ121" s="224" t="str">
        <f>IF(AN121="","",VLOOKUP('[11]別紙1-2 '!$I$18,$AE$43:$AG$50,2,0))</f>
        <v/>
      </c>
      <c r="BA121" s="225" t="str">
        <f>IF(AN121="","",VLOOKUP('[11]別紙1-2 '!$I$18,$AE$43:$AG$50,3,0))</f>
        <v/>
      </c>
      <c r="BB121" s="186" t="str">
        <f>IF('[11]別紙1-4'!BB73="","",'[11]別紙1-4'!BB73)</f>
        <v/>
      </c>
      <c r="BC121" s="300"/>
      <c r="BD121" s="302"/>
      <c r="BE121" s="227"/>
    </row>
    <row r="122" spans="1:57">
      <c r="A122" s="141"/>
      <c r="B122" s="143"/>
      <c r="C122" s="143"/>
      <c r="D122" s="143"/>
      <c r="E122" s="159">
        <v>58</v>
      </c>
      <c r="F122" s="684" t="str">
        <f>IF('別紙1-4'!D87="","",'別紙1-4'!D87)</f>
        <v/>
      </c>
      <c r="G122" s="261"/>
      <c r="H122" s="262"/>
      <c r="I122" s="281"/>
      <c r="J122" s="282"/>
      <c r="K122" s="283"/>
      <c r="L122" s="284"/>
      <c r="M122" s="285"/>
      <c r="N122" s="286"/>
      <c r="O122" s="280" t="str">
        <f>IF(F122="","",'別紙1-4'!K87)</f>
        <v/>
      </c>
      <c r="P122" s="280" t="str">
        <f>IF(F122="","",'別紙1-4'!N87)</f>
        <v/>
      </c>
      <c r="Q122" s="662" t="str">
        <f t="shared" si="2"/>
        <v/>
      </c>
      <c r="R122" s="660" t="str">
        <f>IF(F122="","",VLOOKUP('別紙1-2 '!$I$18,$AE$43:$AG$50,2,0))</f>
        <v/>
      </c>
      <c r="S122" s="663" t="str">
        <f>IF(F122="","",VLOOKUP('別紙1-2 '!$I$18,$AE$43:$AG$50,3,0))</f>
        <v/>
      </c>
      <c r="T122" s="186" t="str">
        <f>IF('別紙1-4'!T87="","",'別紙1-4'!T87)</f>
        <v/>
      </c>
      <c r="U122" s="300"/>
      <c r="V122" s="302"/>
      <c r="W122" s="227"/>
      <c r="X122" s="292"/>
      <c r="Y122" s="303"/>
      <c r="Z122" s="304"/>
      <c r="AA122" s="304"/>
      <c r="AB122" s="304"/>
      <c r="AC122" s="304"/>
      <c r="AD122" s="304"/>
      <c r="AE122" s="304"/>
      <c r="AK122" s="143"/>
      <c r="AL122" s="143"/>
      <c r="AM122" s="159">
        <v>58</v>
      </c>
      <c r="AN122" s="785"/>
      <c r="AO122" s="261"/>
      <c r="AP122" s="262"/>
      <c r="AQ122" s="281"/>
      <c r="AR122" s="282"/>
      <c r="AS122" s="283"/>
      <c r="AT122" s="284"/>
      <c r="AU122" s="285"/>
      <c r="AV122" s="286"/>
      <c r="AW122" s="280" t="str">
        <f>IF(AN122="","",'[11]別紙1-4'!AS74)</f>
        <v/>
      </c>
      <c r="AX122" s="186" t="str">
        <f>IF(AN122="","",'[11]別紙1-4'!AS74)</f>
        <v/>
      </c>
      <c r="AY122" s="228" t="str">
        <f t="shared" si="3"/>
        <v/>
      </c>
      <c r="AZ122" s="224" t="str">
        <f>IF(AN122="","",VLOOKUP('[11]別紙1-2 '!$I$18,$AE$43:$AG$50,2,0))</f>
        <v/>
      </c>
      <c r="BA122" s="225" t="str">
        <f>IF(AN122="","",VLOOKUP('[11]別紙1-2 '!$I$18,$AE$43:$AG$50,3,0))</f>
        <v/>
      </c>
      <c r="BB122" s="186" t="str">
        <f>IF('[11]別紙1-4'!BB74="","",'[11]別紙1-4'!BB74)</f>
        <v/>
      </c>
      <c r="BC122" s="300"/>
      <c r="BD122" s="302"/>
      <c r="BE122" s="227"/>
    </row>
    <row r="123" spans="1:57">
      <c r="A123" s="141"/>
      <c r="B123" s="143"/>
      <c r="C123" s="143"/>
      <c r="D123" s="143"/>
      <c r="E123" s="159">
        <v>59</v>
      </c>
      <c r="F123" s="684" t="str">
        <f>IF('別紙1-4'!D88="","",'別紙1-4'!D88)</f>
        <v/>
      </c>
      <c r="G123" s="261"/>
      <c r="H123" s="262"/>
      <c r="I123" s="281"/>
      <c r="J123" s="282"/>
      <c r="K123" s="283"/>
      <c r="L123" s="284"/>
      <c r="M123" s="285"/>
      <c r="N123" s="286"/>
      <c r="O123" s="280" t="str">
        <f>IF(F123="","",'別紙1-4'!K88)</f>
        <v/>
      </c>
      <c r="P123" s="280" t="str">
        <f>IF(F123="","",'別紙1-4'!N88)</f>
        <v/>
      </c>
      <c r="Q123" s="662" t="str">
        <f t="shared" si="2"/>
        <v/>
      </c>
      <c r="R123" s="660" t="str">
        <f>IF(F123="","",VLOOKUP('別紙1-2 '!$I$18,$AE$43:$AG$50,2,0))</f>
        <v/>
      </c>
      <c r="S123" s="663" t="str">
        <f>IF(F123="","",VLOOKUP('別紙1-2 '!$I$18,$AE$43:$AG$50,3,0))</f>
        <v/>
      </c>
      <c r="T123" s="186" t="str">
        <f>IF('別紙1-4'!T88="","",'別紙1-4'!T88)</f>
        <v/>
      </c>
      <c r="U123" s="300"/>
      <c r="V123" s="302"/>
      <c r="W123" s="227"/>
      <c r="X123" s="292"/>
      <c r="Y123" s="303"/>
      <c r="Z123" s="304"/>
      <c r="AA123" s="304"/>
      <c r="AB123" s="304"/>
      <c r="AC123" s="304"/>
      <c r="AD123" s="304"/>
      <c r="AE123" s="304"/>
      <c r="AK123" s="143"/>
      <c r="AL123" s="143"/>
      <c r="AM123" s="159">
        <v>59</v>
      </c>
      <c r="AN123" s="785"/>
      <c r="AO123" s="261"/>
      <c r="AP123" s="262"/>
      <c r="AQ123" s="281"/>
      <c r="AR123" s="282"/>
      <c r="AS123" s="283"/>
      <c r="AT123" s="284"/>
      <c r="AU123" s="285"/>
      <c r="AV123" s="286"/>
      <c r="AW123" s="280" t="str">
        <f>IF(AN123="","",'[11]別紙1-4'!AS75)</f>
        <v/>
      </c>
      <c r="AX123" s="186" t="str">
        <f>IF(AN123="","",'[11]別紙1-4'!AS75)</f>
        <v/>
      </c>
      <c r="AY123" s="228" t="str">
        <f t="shared" si="3"/>
        <v/>
      </c>
      <c r="AZ123" s="224" t="str">
        <f>IF(AN123="","",VLOOKUP('[11]別紙1-2 '!$I$18,$AE$43:$AG$50,2,0))</f>
        <v/>
      </c>
      <c r="BA123" s="225" t="str">
        <f>IF(AN123="","",VLOOKUP('[11]別紙1-2 '!$I$18,$AE$43:$AG$50,3,0))</f>
        <v/>
      </c>
      <c r="BB123" s="186" t="str">
        <f>IF('[11]別紙1-4'!BB75="","",'[11]別紙1-4'!BB75)</f>
        <v/>
      </c>
      <c r="BC123" s="300"/>
      <c r="BD123" s="302"/>
      <c r="BE123" s="227"/>
    </row>
    <row r="124" spans="1:57">
      <c r="A124" s="141"/>
      <c r="B124" s="143"/>
      <c r="C124" s="143"/>
      <c r="D124" s="143"/>
      <c r="E124" s="159">
        <v>60</v>
      </c>
      <c r="F124" s="684" t="str">
        <f>IF('別紙1-4'!D89="","",'別紙1-4'!D89)</f>
        <v/>
      </c>
      <c r="G124" s="261"/>
      <c r="H124" s="262"/>
      <c r="I124" s="281"/>
      <c r="J124" s="282"/>
      <c r="K124" s="283"/>
      <c r="L124" s="284"/>
      <c r="M124" s="285"/>
      <c r="N124" s="286"/>
      <c r="O124" s="280" t="str">
        <f>IF(F124="","",'別紙1-4'!K89)</f>
        <v/>
      </c>
      <c r="P124" s="280" t="str">
        <f>IF(F124="","",'別紙1-4'!N89)</f>
        <v/>
      </c>
      <c r="Q124" s="662" t="str">
        <f t="shared" si="2"/>
        <v/>
      </c>
      <c r="R124" s="660" t="str">
        <f>IF(F124="","",VLOOKUP('別紙1-2 '!$I$18,$AE$43:$AG$50,2,0))</f>
        <v/>
      </c>
      <c r="S124" s="663" t="str">
        <f>IF(F124="","",VLOOKUP('別紙1-2 '!$I$18,$AE$43:$AG$50,3,0))</f>
        <v/>
      </c>
      <c r="T124" s="186" t="str">
        <f>IF('別紙1-4'!T89="","",'別紙1-4'!T89)</f>
        <v/>
      </c>
      <c r="U124" s="300"/>
      <c r="V124" s="302"/>
      <c r="W124" s="227"/>
      <c r="X124" s="292"/>
      <c r="Y124" s="303"/>
      <c r="Z124" s="304"/>
      <c r="AA124" s="304"/>
      <c r="AB124" s="304"/>
      <c r="AC124" s="304"/>
      <c r="AD124" s="304"/>
      <c r="AE124" s="304"/>
      <c r="AK124" s="143"/>
      <c r="AL124" s="143"/>
      <c r="AM124" s="159">
        <v>60</v>
      </c>
      <c r="AN124" s="785"/>
      <c r="AO124" s="261"/>
      <c r="AP124" s="262"/>
      <c r="AQ124" s="281"/>
      <c r="AR124" s="282"/>
      <c r="AS124" s="283"/>
      <c r="AT124" s="284"/>
      <c r="AU124" s="285"/>
      <c r="AV124" s="286"/>
      <c r="AW124" s="280" t="str">
        <f>IF(AN124="","",'[11]別紙1-4'!AS76)</f>
        <v/>
      </c>
      <c r="AX124" s="186" t="str">
        <f>IF(AN124="","",'[11]別紙1-4'!AS76)</f>
        <v/>
      </c>
      <c r="AY124" s="228" t="str">
        <f t="shared" si="3"/>
        <v/>
      </c>
      <c r="AZ124" s="224" t="str">
        <f>IF(AN124="","",VLOOKUP('[11]別紙1-2 '!$I$18,$AE$43:$AG$50,2,0))</f>
        <v/>
      </c>
      <c r="BA124" s="225" t="str">
        <f>IF(AN124="","",VLOOKUP('[11]別紙1-2 '!$I$18,$AE$43:$AG$50,3,0))</f>
        <v/>
      </c>
      <c r="BB124" s="186" t="str">
        <f>IF('[11]別紙1-4'!BB76="","",'[11]別紙1-4'!BB76)</f>
        <v/>
      </c>
      <c r="BC124" s="300"/>
      <c r="BD124" s="302"/>
      <c r="BE124" s="227"/>
    </row>
    <row r="125" spans="1:57">
      <c r="A125" s="141"/>
      <c r="B125" s="143"/>
      <c r="C125" s="143"/>
      <c r="D125" s="143"/>
      <c r="E125" s="159">
        <v>61</v>
      </c>
      <c r="F125" s="684" t="str">
        <f>IF('別紙1-4'!D90="","",'別紙1-4'!D90)</f>
        <v/>
      </c>
      <c r="G125" s="261"/>
      <c r="H125" s="262"/>
      <c r="I125" s="281"/>
      <c r="J125" s="282"/>
      <c r="K125" s="283"/>
      <c r="L125" s="284"/>
      <c r="M125" s="285"/>
      <c r="N125" s="286"/>
      <c r="O125" s="280" t="str">
        <f>IF(F125="","",'別紙1-4'!K90)</f>
        <v/>
      </c>
      <c r="P125" s="280" t="str">
        <f>IF(F125="","",'別紙1-4'!N90)</f>
        <v/>
      </c>
      <c r="Q125" s="662" t="str">
        <f t="shared" si="2"/>
        <v/>
      </c>
      <c r="R125" s="660" t="str">
        <f>IF(F125="","",VLOOKUP('別紙1-2 '!$I$18,$AE$43:$AG$50,2,0))</f>
        <v/>
      </c>
      <c r="S125" s="663" t="str">
        <f>IF(F125="","",VLOOKUP('別紙1-2 '!$I$18,$AE$43:$AG$50,3,0))</f>
        <v/>
      </c>
      <c r="T125" s="186" t="str">
        <f>IF('別紙1-4'!T90="","",'別紙1-4'!T90)</f>
        <v/>
      </c>
      <c r="U125" s="300"/>
      <c r="V125" s="302"/>
      <c r="W125" s="227"/>
      <c r="X125" s="292"/>
      <c r="Y125" s="303"/>
      <c r="Z125" s="304"/>
      <c r="AA125" s="304"/>
      <c r="AB125" s="304"/>
      <c r="AC125" s="304"/>
      <c r="AD125" s="304"/>
      <c r="AE125" s="304"/>
      <c r="AK125" s="143"/>
      <c r="AL125" s="143"/>
      <c r="AM125" s="159">
        <v>61</v>
      </c>
      <c r="AN125" s="785"/>
      <c r="AO125" s="261"/>
      <c r="AP125" s="262"/>
      <c r="AQ125" s="281"/>
      <c r="AR125" s="282"/>
      <c r="AS125" s="283"/>
      <c r="AT125" s="284"/>
      <c r="AU125" s="285"/>
      <c r="AV125" s="286"/>
      <c r="AW125" s="280" t="str">
        <f>IF(AN125="","",'[11]別紙1-4'!AS77)</f>
        <v/>
      </c>
      <c r="AX125" s="186" t="str">
        <f>IF(AN125="","",'[11]別紙1-4'!AS77)</f>
        <v/>
      </c>
      <c r="AY125" s="228" t="str">
        <f t="shared" si="3"/>
        <v/>
      </c>
      <c r="AZ125" s="224" t="str">
        <f>IF(AN125="","",VLOOKUP('[11]別紙1-2 '!$I$18,$AE$43:$AG$50,2,0))</f>
        <v/>
      </c>
      <c r="BA125" s="225" t="str">
        <f>IF(AN125="","",VLOOKUP('[11]別紙1-2 '!$I$18,$AE$43:$AG$50,3,0))</f>
        <v/>
      </c>
      <c r="BB125" s="186" t="str">
        <f>IF('[11]別紙1-4'!BB77="","",'[11]別紙1-4'!BB77)</f>
        <v/>
      </c>
      <c r="BC125" s="300"/>
      <c r="BD125" s="302"/>
      <c r="BE125" s="227"/>
    </row>
    <row r="126" spans="1:57">
      <c r="A126" s="141"/>
      <c r="B126" s="143"/>
      <c r="C126" s="143"/>
      <c r="D126" s="143"/>
      <c r="E126" s="159">
        <v>62</v>
      </c>
      <c r="F126" s="684" t="str">
        <f>IF('別紙1-4'!D91="","",'別紙1-4'!D91)</f>
        <v/>
      </c>
      <c r="G126" s="261"/>
      <c r="H126" s="262"/>
      <c r="I126" s="281"/>
      <c r="J126" s="282"/>
      <c r="K126" s="283"/>
      <c r="L126" s="284"/>
      <c r="M126" s="285"/>
      <c r="N126" s="286"/>
      <c r="O126" s="280" t="str">
        <f>IF(F126="","",'別紙1-4'!K91)</f>
        <v/>
      </c>
      <c r="P126" s="280" t="str">
        <f>IF(F126="","",'別紙1-4'!N91)</f>
        <v/>
      </c>
      <c r="Q126" s="662" t="str">
        <f t="shared" si="2"/>
        <v/>
      </c>
      <c r="R126" s="660" t="str">
        <f>IF(F126="","",VLOOKUP('別紙1-2 '!$I$18,$AE$43:$AG$50,2,0))</f>
        <v/>
      </c>
      <c r="S126" s="663" t="str">
        <f>IF(F126="","",VLOOKUP('別紙1-2 '!$I$18,$AE$43:$AG$50,3,0))</f>
        <v/>
      </c>
      <c r="T126" s="186" t="str">
        <f>IF('別紙1-4'!T91="","",'別紙1-4'!T91)</f>
        <v/>
      </c>
      <c r="U126" s="300"/>
      <c r="V126" s="302"/>
      <c r="W126" s="227"/>
      <c r="X126" s="292"/>
      <c r="Y126" s="303"/>
      <c r="Z126" s="304"/>
      <c r="AA126" s="304"/>
      <c r="AB126" s="304"/>
      <c r="AC126" s="304"/>
      <c r="AD126" s="304"/>
      <c r="AE126" s="304"/>
      <c r="AK126" s="143"/>
      <c r="AL126" s="143"/>
      <c r="AM126" s="159">
        <v>62</v>
      </c>
      <c r="AN126" s="785"/>
      <c r="AO126" s="261"/>
      <c r="AP126" s="262"/>
      <c r="AQ126" s="281"/>
      <c r="AR126" s="282"/>
      <c r="AS126" s="283"/>
      <c r="AT126" s="284"/>
      <c r="AU126" s="285"/>
      <c r="AV126" s="286"/>
      <c r="AW126" s="280" t="str">
        <f>IF(AN126="","",'[11]別紙1-4'!AS78)</f>
        <v/>
      </c>
      <c r="AX126" s="186" t="str">
        <f>IF(AN126="","",'[11]別紙1-4'!AS78)</f>
        <v/>
      </c>
      <c r="AY126" s="228" t="str">
        <f t="shared" si="3"/>
        <v/>
      </c>
      <c r="AZ126" s="224" t="str">
        <f>IF(AN126="","",VLOOKUP('[11]別紙1-2 '!$I$18,$AE$43:$AG$50,2,0))</f>
        <v/>
      </c>
      <c r="BA126" s="225" t="str">
        <f>IF(AN126="","",VLOOKUP('[11]別紙1-2 '!$I$18,$AE$43:$AG$50,3,0))</f>
        <v/>
      </c>
      <c r="BB126" s="186" t="str">
        <f>IF('[11]別紙1-4'!BB78="","",'[11]別紙1-4'!BB78)</f>
        <v/>
      </c>
      <c r="BC126" s="300"/>
      <c r="BD126" s="302"/>
      <c r="BE126" s="227"/>
    </row>
    <row r="127" spans="1:57">
      <c r="A127" s="141"/>
      <c r="B127" s="143"/>
      <c r="C127" s="143"/>
      <c r="D127" s="143"/>
      <c r="E127" s="159">
        <v>63</v>
      </c>
      <c r="F127" s="684" t="str">
        <f>IF('別紙1-4'!D92="","",'別紙1-4'!D92)</f>
        <v/>
      </c>
      <c r="G127" s="261"/>
      <c r="H127" s="262"/>
      <c r="I127" s="281"/>
      <c r="J127" s="282"/>
      <c r="K127" s="283"/>
      <c r="L127" s="284"/>
      <c r="M127" s="285"/>
      <c r="N127" s="286"/>
      <c r="O127" s="280" t="str">
        <f>IF(F127="","",'別紙1-4'!K92)</f>
        <v/>
      </c>
      <c r="P127" s="280" t="str">
        <f>IF(F127="","",'別紙1-4'!N92)</f>
        <v/>
      </c>
      <c r="Q127" s="662" t="str">
        <f t="shared" si="2"/>
        <v/>
      </c>
      <c r="R127" s="660" t="str">
        <f>IF(F127="","",VLOOKUP('別紙1-2 '!$I$18,$AE$43:$AG$50,2,0))</f>
        <v/>
      </c>
      <c r="S127" s="663" t="str">
        <f>IF(F127="","",VLOOKUP('別紙1-2 '!$I$18,$AE$43:$AG$50,3,0))</f>
        <v/>
      </c>
      <c r="T127" s="186" t="str">
        <f>IF('別紙1-4'!T92="","",'別紙1-4'!T92)</f>
        <v/>
      </c>
      <c r="U127" s="300"/>
      <c r="V127" s="302"/>
      <c r="W127" s="227"/>
      <c r="X127" s="292"/>
      <c r="Y127" s="303"/>
      <c r="Z127" s="304"/>
      <c r="AA127" s="304"/>
      <c r="AB127" s="304"/>
      <c r="AC127" s="304"/>
      <c r="AD127" s="304"/>
      <c r="AE127" s="304"/>
      <c r="AK127" s="143"/>
      <c r="AL127" s="143"/>
      <c r="AM127" s="159">
        <v>63</v>
      </c>
      <c r="AN127" s="785"/>
      <c r="AO127" s="261"/>
      <c r="AP127" s="262"/>
      <c r="AQ127" s="281"/>
      <c r="AR127" s="282"/>
      <c r="AS127" s="283"/>
      <c r="AT127" s="284"/>
      <c r="AU127" s="285"/>
      <c r="AV127" s="286"/>
      <c r="AW127" s="280" t="str">
        <f>IF(AN127="","",'[11]別紙1-4'!AS79)</f>
        <v/>
      </c>
      <c r="AX127" s="186" t="str">
        <f>IF(AN127="","",'[11]別紙1-4'!AS79)</f>
        <v/>
      </c>
      <c r="AY127" s="228" t="str">
        <f t="shared" si="3"/>
        <v/>
      </c>
      <c r="AZ127" s="224" t="str">
        <f>IF(AN127="","",VLOOKUP('[11]別紙1-2 '!$I$18,$AE$43:$AG$50,2,0))</f>
        <v/>
      </c>
      <c r="BA127" s="225" t="str">
        <f>IF(AN127="","",VLOOKUP('[11]別紙1-2 '!$I$18,$AE$43:$AG$50,3,0))</f>
        <v/>
      </c>
      <c r="BB127" s="186" t="str">
        <f>IF('[11]別紙1-4'!BB79="","",'[11]別紙1-4'!BB79)</f>
        <v/>
      </c>
      <c r="BC127" s="300"/>
      <c r="BD127" s="302"/>
      <c r="BE127" s="227"/>
    </row>
    <row r="128" spans="1:57">
      <c r="A128" s="141"/>
      <c r="B128" s="143"/>
      <c r="C128" s="143"/>
      <c r="D128" s="143"/>
      <c r="E128" s="159">
        <v>64</v>
      </c>
      <c r="F128" s="684" t="str">
        <f>IF('別紙1-4'!D93="","",'別紙1-4'!D93)</f>
        <v/>
      </c>
      <c r="G128" s="261"/>
      <c r="H128" s="262"/>
      <c r="I128" s="281"/>
      <c r="J128" s="282"/>
      <c r="K128" s="283"/>
      <c r="L128" s="284"/>
      <c r="M128" s="285"/>
      <c r="N128" s="286"/>
      <c r="O128" s="280" t="str">
        <f>IF(F128="","",'別紙1-4'!K93)</f>
        <v/>
      </c>
      <c r="P128" s="280" t="str">
        <f>IF(F128="","",'別紙1-4'!N93)</f>
        <v/>
      </c>
      <c r="Q128" s="662" t="str">
        <f t="shared" si="2"/>
        <v/>
      </c>
      <c r="R128" s="660" t="str">
        <f>IF(F128="","",VLOOKUP('別紙1-2 '!$I$18,$AE$43:$AG$50,2,0))</f>
        <v/>
      </c>
      <c r="S128" s="663" t="str">
        <f>IF(F128="","",VLOOKUP('別紙1-2 '!$I$18,$AE$43:$AG$50,3,0))</f>
        <v/>
      </c>
      <c r="T128" s="186" t="str">
        <f>IF('別紙1-4'!T93="","",'別紙1-4'!T93)</f>
        <v/>
      </c>
      <c r="U128" s="300"/>
      <c r="V128" s="302"/>
      <c r="W128" s="227"/>
      <c r="X128" s="292"/>
      <c r="Y128" s="303"/>
      <c r="Z128" s="304"/>
      <c r="AA128" s="304"/>
      <c r="AB128" s="304"/>
      <c r="AC128" s="304"/>
      <c r="AD128" s="304"/>
      <c r="AE128" s="304"/>
      <c r="AK128" s="143"/>
      <c r="AL128" s="143"/>
      <c r="AM128" s="159">
        <v>64</v>
      </c>
      <c r="AN128" s="785"/>
      <c r="AO128" s="261"/>
      <c r="AP128" s="262"/>
      <c r="AQ128" s="281"/>
      <c r="AR128" s="282"/>
      <c r="AS128" s="283"/>
      <c r="AT128" s="284"/>
      <c r="AU128" s="285"/>
      <c r="AV128" s="286"/>
      <c r="AW128" s="280" t="str">
        <f>IF(AN128="","",'[11]別紙1-4'!AS80)</f>
        <v/>
      </c>
      <c r="AX128" s="186" t="str">
        <f>IF(AN128="","",'[11]別紙1-4'!AS80)</f>
        <v/>
      </c>
      <c r="AY128" s="228" t="str">
        <f t="shared" si="3"/>
        <v/>
      </c>
      <c r="AZ128" s="224" t="str">
        <f>IF(AN128="","",VLOOKUP('[11]別紙1-2 '!$I$18,$AE$43:$AG$50,2,0))</f>
        <v/>
      </c>
      <c r="BA128" s="225" t="str">
        <f>IF(AN128="","",VLOOKUP('[11]別紙1-2 '!$I$18,$AE$43:$AG$50,3,0))</f>
        <v/>
      </c>
      <c r="BB128" s="186" t="str">
        <f>IF('[11]別紙1-4'!BB80="","",'[11]別紙1-4'!BB80)</f>
        <v/>
      </c>
      <c r="BC128" s="300"/>
      <c r="BD128" s="302"/>
      <c r="BE128" s="227"/>
    </row>
    <row r="129" spans="1:57">
      <c r="A129" s="141"/>
      <c r="B129" s="143"/>
      <c r="C129" s="143"/>
      <c r="D129" s="143"/>
      <c r="E129" s="159">
        <v>65</v>
      </c>
      <c r="F129" s="684" t="str">
        <f>IF('別紙1-4'!D94="","",'別紙1-4'!D94)</f>
        <v/>
      </c>
      <c r="G129" s="261"/>
      <c r="H129" s="262"/>
      <c r="I129" s="281"/>
      <c r="J129" s="282"/>
      <c r="K129" s="283"/>
      <c r="L129" s="284"/>
      <c r="M129" s="285"/>
      <c r="N129" s="286"/>
      <c r="O129" s="280" t="str">
        <f>IF(F129="","",'別紙1-4'!K94)</f>
        <v/>
      </c>
      <c r="P129" s="280" t="str">
        <f>IF(F129="","",'別紙1-4'!N94)</f>
        <v/>
      </c>
      <c r="Q129" s="662" t="str">
        <f t="shared" si="2"/>
        <v/>
      </c>
      <c r="R129" s="660" t="str">
        <f>IF(F129="","",VLOOKUP('別紙1-2 '!$I$18,$AE$43:$AG$50,2,0))</f>
        <v/>
      </c>
      <c r="S129" s="663" t="str">
        <f>IF(F129="","",VLOOKUP('別紙1-2 '!$I$18,$AE$43:$AG$50,3,0))</f>
        <v/>
      </c>
      <c r="T129" s="186" t="str">
        <f>IF('別紙1-4'!T94="","",'別紙1-4'!T94)</f>
        <v/>
      </c>
      <c r="U129" s="300"/>
      <c r="V129" s="302"/>
      <c r="W129" s="227"/>
      <c r="X129" s="292"/>
      <c r="Y129" s="303"/>
      <c r="Z129" s="304"/>
      <c r="AA129" s="304"/>
      <c r="AB129" s="304"/>
      <c r="AC129" s="304"/>
      <c r="AD129" s="304"/>
      <c r="AE129" s="304"/>
      <c r="AK129" s="143"/>
      <c r="AL129" s="143"/>
      <c r="AM129" s="159">
        <v>65</v>
      </c>
      <c r="AN129" s="785"/>
      <c r="AO129" s="261"/>
      <c r="AP129" s="262"/>
      <c r="AQ129" s="281"/>
      <c r="AR129" s="282"/>
      <c r="AS129" s="283"/>
      <c r="AT129" s="284"/>
      <c r="AU129" s="285"/>
      <c r="AV129" s="286"/>
      <c r="AW129" s="280" t="str">
        <f>IF(AN129="","",'[11]別紙1-4'!AS81)</f>
        <v/>
      </c>
      <c r="AX129" s="186" t="str">
        <f>IF(AN129="","",'[11]別紙1-4'!AS81)</f>
        <v/>
      </c>
      <c r="AY129" s="228" t="str">
        <f t="shared" si="3"/>
        <v/>
      </c>
      <c r="AZ129" s="224" t="str">
        <f>IF(AN129="","",VLOOKUP('[11]別紙1-2 '!$I$18,$AE$43:$AG$50,2,0))</f>
        <v/>
      </c>
      <c r="BA129" s="225" t="str">
        <f>IF(AN129="","",VLOOKUP('[11]別紙1-2 '!$I$18,$AE$43:$AG$50,3,0))</f>
        <v/>
      </c>
      <c r="BB129" s="186" t="str">
        <f>IF('[11]別紙1-4'!BB81="","",'[11]別紙1-4'!BB81)</f>
        <v/>
      </c>
      <c r="BC129" s="300"/>
      <c r="BD129" s="302"/>
      <c r="BE129" s="227"/>
    </row>
    <row r="130" spans="1:57">
      <c r="A130" s="141"/>
      <c r="B130" s="143"/>
      <c r="C130" s="143"/>
      <c r="D130" s="143"/>
      <c r="E130" s="159">
        <v>66</v>
      </c>
      <c r="F130" s="684" t="str">
        <f>IF('別紙1-4'!D95="","",'別紙1-4'!D95)</f>
        <v/>
      </c>
      <c r="G130" s="261"/>
      <c r="H130" s="262"/>
      <c r="I130" s="281"/>
      <c r="J130" s="282"/>
      <c r="K130" s="283"/>
      <c r="L130" s="284"/>
      <c r="M130" s="285"/>
      <c r="N130" s="286"/>
      <c r="O130" s="280" t="str">
        <f>IF(F130="","",'別紙1-4'!K95)</f>
        <v/>
      </c>
      <c r="P130" s="280" t="str">
        <f>IF(F130="","",'別紙1-4'!N95)</f>
        <v/>
      </c>
      <c r="Q130" s="662" t="str">
        <f t="shared" si="2"/>
        <v/>
      </c>
      <c r="R130" s="660" t="str">
        <f>IF(F130="","",VLOOKUP('別紙1-2 '!$I$18,$AE$43:$AG$50,2,0))</f>
        <v/>
      </c>
      <c r="S130" s="663" t="str">
        <f>IF(F130="","",VLOOKUP('別紙1-2 '!$I$18,$AE$43:$AG$50,3,0))</f>
        <v/>
      </c>
      <c r="T130" s="186" t="str">
        <f>IF('別紙1-4'!T95="","",'別紙1-4'!T95)</f>
        <v/>
      </c>
      <c r="U130" s="300"/>
      <c r="V130" s="302"/>
      <c r="W130" s="227"/>
      <c r="X130" s="292"/>
      <c r="Y130" s="303"/>
      <c r="Z130" s="304"/>
      <c r="AA130" s="304"/>
      <c r="AB130" s="304"/>
      <c r="AC130" s="304"/>
      <c r="AD130" s="304"/>
      <c r="AE130" s="304"/>
      <c r="AK130" s="143"/>
      <c r="AL130" s="143"/>
      <c r="AM130" s="159">
        <v>66</v>
      </c>
      <c r="AN130" s="785"/>
      <c r="AO130" s="261"/>
      <c r="AP130" s="262"/>
      <c r="AQ130" s="281"/>
      <c r="AR130" s="282"/>
      <c r="AS130" s="283"/>
      <c r="AT130" s="284"/>
      <c r="AU130" s="285"/>
      <c r="AV130" s="286"/>
      <c r="AW130" s="280" t="str">
        <f>IF(AN130="","",'[11]別紙1-4'!AS82)</f>
        <v/>
      </c>
      <c r="AX130" s="186" t="str">
        <f>IF(AN130="","",'[11]別紙1-4'!AS82)</f>
        <v/>
      </c>
      <c r="AY130" s="228" t="str">
        <f t="shared" si="3"/>
        <v/>
      </c>
      <c r="AZ130" s="224" t="str">
        <f>IF(AN130="","",VLOOKUP('[11]別紙1-2 '!$I$18,$AE$43:$AG$50,2,0))</f>
        <v/>
      </c>
      <c r="BA130" s="225" t="str">
        <f>IF(AN130="","",VLOOKUP('[11]別紙1-2 '!$I$18,$AE$43:$AG$50,3,0))</f>
        <v/>
      </c>
      <c r="BB130" s="186" t="str">
        <f>IF('[11]別紙1-4'!BB82="","",'[11]別紙1-4'!BB82)</f>
        <v/>
      </c>
      <c r="BC130" s="300"/>
      <c r="BD130" s="302"/>
      <c r="BE130" s="227"/>
    </row>
    <row r="131" spans="1:57">
      <c r="A131" s="141"/>
      <c r="B131" s="143"/>
      <c r="C131" s="143"/>
      <c r="D131" s="143"/>
      <c r="E131" s="159">
        <v>67</v>
      </c>
      <c r="F131" s="684" t="str">
        <f>IF('別紙1-4'!D96="","",'別紙1-4'!D96)</f>
        <v/>
      </c>
      <c r="G131" s="261"/>
      <c r="H131" s="262"/>
      <c r="I131" s="281"/>
      <c r="J131" s="282"/>
      <c r="K131" s="283"/>
      <c r="L131" s="284"/>
      <c r="M131" s="285"/>
      <c r="N131" s="286"/>
      <c r="O131" s="280" t="str">
        <f>IF(F131="","",'別紙1-4'!K96)</f>
        <v/>
      </c>
      <c r="P131" s="280" t="str">
        <f>IF(F131="","",'別紙1-4'!N96)</f>
        <v/>
      </c>
      <c r="Q131" s="662" t="str">
        <f t="shared" si="2"/>
        <v/>
      </c>
      <c r="R131" s="660" t="str">
        <f>IF(F131="","",VLOOKUP('別紙1-2 '!$I$18,$AE$43:$AG$50,2,0))</f>
        <v/>
      </c>
      <c r="S131" s="663" t="str">
        <f>IF(F131="","",VLOOKUP('別紙1-2 '!$I$18,$AE$43:$AG$50,3,0))</f>
        <v/>
      </c>
      <c r="T131" s="186" t="str">
        <f>IF('別紙1-4'!T96="","",'別紙1-4'!T96)</f>
        <v/>
      </c>
      <c r="U131" s="300"/>
      <c r="V131" s="302"/>
      <c r="W131" s="227"/>
      <c r="X131" s="292"/>
      <c r="Y131" s="303"/>
      <c r="Z131" s="304"/>
      <c r="AA131" s="304"/>
      <c r="AB131" s="304"/>
      <c r="AC131" s="304"/>
      <c r="AD131" s="304"/>
      <c r="AE131" s="304"/>
      <c r="AK131" s="143"/>
      <c r="AL131" s="143"/>
      <c r="AM131" s="159">
        <v>67</v>
      </c>
      <c r="AN131" s="785"/>
      <c r="AO131" s="261"/>
      <c r="AP131" s="262"/>
      <c r="AQ131" s="281"/>
      <c r="AR131" s="282"/>
      <c r="AS131" s="283"/>
      <c r="AT131" s="284"/>
      <c r="AU131" s="285"/>
      <c r="AV131" s="286"/>
      <c r="AW131" s="280" t="str">
        <f>IF(AN131="","",'[11]別紙1-4'!AS83)</f>
        <v/>
      </c>
      <c r="AX131" s="186" t="str">
        <f>IF(AN131="","",'[11]別紙1-4'!AS83)</f>
        <v/>
      </c>
      <c r="AY131" s="228" t="str">
        <f t="shared" si="3"/>
        <v/>
      </c>
      <c r="AZ131" s="224" t="str">
        <f>IF(AN131="","",VLOOKUP('[11]別紙1-2 '!$I$18,$AE$43:$AG$50,2,0))</f>
        <v/>
      </c>
      <c r="BA131" s="225" t="str">
        <f>IF(AN131="","",VLOOKUP('[11]別紙1-2 '!$I$18,$AE$43:$AG$50,3,0))</f>
        <v/>
      </c>
      <c r="BB131" s="186" t="str">
        <f>IF('[11]別紙1-4'!BB83="","",'[11]別紙1-4'!BB83)</f>
        <v/>
      </c>
      <c r="BC131" s="300"/>
      <c r="BD131" s="302"/>
      <c r="BE131" s="227"/>
    </row>
    <row r="132" spans="1:57">
      <c r="A132" s="141"/>
      <c r="B132" s="143"/>
      <c r="C132" s="143"/>
      <c r="D132" s="143"/>
      <c r="E132" s="159">
        <v>68</v>
      </c>
      <c r="F132" s="684" t="str">
        <f>IF('別紙1-4'!D97="","",'別紙1-4'!D97)</f>
        <v/>
      </c>
      <c r="G132" s="261"/>
      <c r="H132" s="262"/>
      <c r="I132" s="281"/>
      <c r="J132" s="282"/>
      <c r="K132" s="283"/>
      <c r="L132" s="284"/>
      <c r="M132" s="285"/>
      <c r="N132" s="286"/>
      <c r="O132" s="280" t="str">
        <f>IF(F132="","",'別紙1-4'!K97)</f>
        <v/>
      </c>
      <c r="P132" s="280" t="str">
        <f>IF(F132="","",'別紙1-4'!N97)</f>
        <v/>
      </c>
      <c r="Q132" s="662" t="str">
        <f t="shared" si="2"/>
        <v/>
      </c>
      <c r="R132" s="660" t="str">
        <f>IF(F132="","",VLOOKUP('別紙1-2 '!$I$18,$AE$43:$AG$50,2,0))</f>
        <v/>
      </c>
      <c r="S132" s="663" t="str">
        <f>IF(F132="","",VLOOKUP('別紙1-2 '!$I$18,$AE$43:$AG$50,3,0))</f>
        <v/>
      </c>
      <c r="T132" s="186" t="str">
        <f>IF('別紙1-4'!T97="","",'別紙1-4'!T97)</f>
        <v/>
      </c>
      <c r="U132" s="300"/>
      <c r="V132" s="302"/>
      <c r="W132" s="227"/>
      <c r="X132" s="292"/>
      <c r="Y132" s="303"/>
      <c r="Z132" s="304"/>
      <c r="AA132" s="304"/>
      <c r="AB132" s="304"/>
      <c r="AC132" s="304"/>
      <c r="AD132" s="304"/>
      <c r="AE132" s="304"/>
      <c r="AK132" s="143"/>
      <c r="AL132" s="143"/>
      <c r="AM132" s="159">
        <v>68</v>
      </c>
      <c r="AN132" s="785"/>
      <c r="AO132" s="261"/>
      <c r="AP132" s="262"/>
      <c r="AQ132" s="281"/>
      <c r="AR132" s="282"/>
      <c r="AS132" s="283"/>
      <c r="AT132" s="284"/>
      <c r="AU132" s="285"/>
      <c r="AV132" s="286"/>
      <c r="AW132" s="280" t="str">
        <f>IF(AN132="","",'[11]別紙1-4'!AS84)</f>
        <v/>
      </c>
      <c r="AX132" s="186" t="str">
        <f>IF(AN132="","",'[11]別紙1-4'!AS84)</f>
        <v/>
      </c>
      <c r="AY132" s="228" t="str">
        <f t="shared" si="3"/>
        <v/>
      </c>
      <c r="AZ132" s="224" t="str">
        <f>IF(AN132="","",VLOOKUP('[11]別紙1-2 '!$I$18,$AE$43:$AG$50,2,0))</f>
        <v/>
      </c>
      <c r="BA132" s="225" t="str">
        <f>IF(AN132="","",VLOOKUP('[11]別紙1-2 '!$I$18,$AE$43:$AG$50,3,0))</f>
        <v/>
      </c>
      <c r="BB132" s="186" t="str">
        <f>IF('[11]別紙1-4'!BB84="","",'[11]別紙1-4'!BB84)</f>
        <v/>
      </c>
      <c r="BC132" s="300"/>
      <c r="BD132" s="302"/>
      <c r="BE132" s="227"/>
    </row>
    <row r="133" spans="1:57">
      <c r="A133" s="141"/>
      <c r="B133" s="143"/>
      <c r="C133" s="143"/>
      <c r="D133" s="143"/>
      <c r="E133" s="159">
        <v>69</v>
      </c>
      <c r="F133" s="684" t="str">
        <f>IF('別紙1-4'!D98="","",'別紙1-4'!D98)</f>
        <v/>
      </c>
      <c r="G133" s="261"/>
      <c r="H133" s="262"/>
      <c r="I133" s="281"/>
      <c r="J133" s="282"/>
      <c r="K133" s="283"/>
      <c r="L133" s="284"/>
      <c r="M133" s="285"/>
      <c r="N133" s="286"/>
      <c r="O133" s="280" t="str">
        <f>IF(F133="","",'別紙1-4'!K98)</f>
        <v/>
      </c>
      <c r="P133" s="280" t="str">
        <f>IF(F133="","",'別紙1-4'!N98)</f>
        <v/>
      </c>
      <c r="Q133" s="662" t="str">
        <f t="shared" si="2"/>
        <v/>
      </c>
      <c r="R133" s="660" t="str">
        <f>IF(F133="","",VLOOKUP('別紙1-2 '!$I$18,$AE$43:$AG$50,2,0))</f>
        <v/>
      </c>
      <c r="S133" s="663" t="str">
        <f>IF(F133="","",VLOOKUP('別紙1-2 '!$I$18,$AE$43:$AG$50,3,0))</f>
        <v/>
      </c>
      <c r="T133" s="186" t="str">
        <f>IF('別紙1-4'!T98="","",'別紙1-4'!T98)</f>
        <v/>
      </c>
      <c r="U133" s="300"/>
      <c r="V133" s="302"/>
      <c r="W133" s="227"/>
      <c r="X133" s="292"/>
      <c r="Y133" s="303"/>
      <c r="Z133" s="304"/>
      <c r="AA133" s="304"/>
      <c r="AB133" s="304"/>
      <c r="AC133" s="304"/>
      <c r="AD133" s="304"/>
      <c r="AE133" s="304"/>
      <c r="AK133" s="143"/>
      <c r="AL133" s="143"/>
      <c r="AM133" s="159">
        <v>69</v>
      </c>
      <c r="AN133" s="785"/>
      <c r="AO133" s="261"/>
      <c r="AP133" s="262"/>
      <c r="AQ133" s="281"/>
      <c r="AR133" s="282"/>
      <c r="AS133" s="283"/>
      <c r="AT133" s="284"/>
      <c r="AU133" s="285"/>
      <c r="AV133" s="286"/>
      <c r="AW133" s="280" t="str">
        <f>IF(AN133="","",'[11]別紙1-4'!AS85)</f>
        <v/>
      </c>
      <c r="AX133" s="186" t="str">
        <f>IF(AN133="","",'[11]別紙1-4'!AS85)</f>
        <v/>
      </c>
      <c r="AY133" s="228" t="str">
        <f t="shared" si="3"/>
        <v/>
      </c>
      <c r="AZ133" s="224" t="str">
        <f>IF(AN133="","",VLOOKUP('[11]別紙1-2 '!$I$18,$AE$43:$AG$50,2,0))</f>
        <v/>
      </c>
      <c r="BA133" s="225" t="str">
        <f>IF(AN133="","",VLOOKUP('[11]別紙1-2 '!$I$18,$AE$43:$AG$50,3,0))</f>
        <v/>
      </c>
      <c r="BB133" s="186" t="str">
        <f>IF('[11]別紙1-4'!BB85="","",'[11]別紙1-4'!BB85)</f>
        <v/>
      </c>
      <c r="BC133" s="300"/>
      <c r="BD133" s="302"/>
      <c r="BE133" s="227"/>
    </row>
    <row r="134" spans="1:57">
      <c r="A134" s="141"/>
      <c r="B134" s="143"/>
      <c r="C134" s="143"/>
      <c r="D134" s="143"/>
      <c r="E134" s="159">
        <v>70</v>
      </c>
      <c r="F134" s="684" t="str">
        <f>IF('別紙1-4'!D99="","",'別紙1-4'!D99)</f>
        <v/>
      </c>
      <c r="G134" s="261"/>
      <c r="H134" s="262"/>
      <c r="I134" s="281"/>
      <c r="J134" s="282"/>
      <c r="K134" s="283"/>
      <c r="L134" s="284"/>
      <c r="M134" s="285"/>
      <c r="N134" s="286"/>
      <c r="O134" s="280" t="str">
        <f>IF(F134="","",'別紙1-4'!K99)</f>
        <v/>
      </c>
      <c r="P134" s="280" t="str">
        <f>IF(F134="","",'別紙1-4'!N99)</f>
        <v/>
      </c>
      <c r="Q134" s="662" t="str">
        <f t="shared" si="2"/>
        <v/>
      </c>
      <c r="R134" s="660" t="str">
        <f>IF(F134="","",VLOOKUP('別紙1-2 '!$I$18,$AE$43:$AG$50,2,0))</f>
        <v/>
      </c>
      <c r="S134" s="663" t="str">
        <f>IF(F134="","",VLOOKUP('別紙1-2 '!$I$18,$AE$43:$AG$50,3,0))</f>
        <v/>
      </c>
      <c r="T134" s="186" t="str">
        <f>IF('別紙1-4'!T99="","",'別紙1-4'!T99)</f>
        <v/>
      </c>
      <c r="U134" s="300"/>
      <c r="V134" s="302"/>
      <c r="W134" s="227"/>
      <c r="X134" s="292"/>
      <c r="Y134" s="303"/>
      <c r="Z134" s="304"/>
      <c r="AA134" s="304"/>
      <c r="AB134" s="304"/>
      <c r="AC134" s="304"/>
      <c r="AD134" s="304"/>
      <c r="AE134" s="304"/>
      <c r="AK134" s="143"/>
      <c r="AL134" s="143"/>
      <c r="AM134" s="159">
        <v>70</v>
      </c>
      <c r="AN134" s="785"/>
      <c r="AO134" s="261"/>
      <c r="AP134" s="262"/>
      <c r="AQ134" s="281"/>
      <c r="AR134" s="282"/>
      <c r="AS134" s="283"/>
      <c r="AT134" s="284"/>
      <c r="AU134" s="285"/>
      <c r="AV134" s="286"/>
      <c r="AW134" s="280" t="str">
        <f>IF(AN134="","",'[11]別紙1-4'!AS86)</f>
        <v/>
      </c>
      <c r="AX134" s="186" t="str">
        <f>IF(AN134="","",'[11]別紙1-4'!AS86)</f>
        <v/>
      </c>
      <c r="AY134" s="228" t="str">
        <f t="shared" si="3"/>
        <v/>
      </c>
      <c r="AZ134" s="224" t="str">
        <f>IF(AN134="","",VLOOKUP('[11]別紙1-2 '!$I$18,$AE$43:$AG$50,2,0))</f>
        <v/>
      </c>
      <c r="BA134" s="225" t="str">
        <f>IF(AN134="","",VLOOKUP('[11]別紙1-2 '!$I$18,$AE$43:$AG$50,3,0))</f>
        <v/>
      </c>
      <c r="BB134" s="186" t="str">
        <f>IF('[11]別紙1-4'!BB86="","",'[11]別紙1-4'!BB86)</f>
        <v/>
      </c>
      <c r="BC134" s="300"/>
      <c r="BD134" s="302"/>
      <c r="BE134" s="227"/>
    </row>
    <row r="135" spans="1:57">
      <c r="A135" s="141"/>
      <c r="B135" s="143"/>
      <c r="C135" s="143"/>
      <c r="D135" s="143"/>
      <c r="E135" s="159">
        <v>71</v>
      </c>
      <c r="F135" s="684" t="str">
        <f>IF('別紙1-4'!D100="","",'別紙1-4'!D100)</f>
        <v/>
      </c>
      <c r="G135" s="261"/>
      <c r="H135" s="262"/>
      <c r="I135" s="281"/>
      <c r="J135" s="282"/>
      <c r="K135" s="283"/>
      <c r="L135" s="284"/>
      <c r="M135" s="285"/>
      <c r="N135" s="286"/>
      <c r="O135" s="280" t="str">
        <f>IF(F135="","",'別紙1-4'!K100)</f>
        <v/>
      </c>
      <c r="P135" s="280" t="str">
        <f>IF(F135="","",'別紙1-4'!N100)</f>
        <v/>
      </c>
      <c r="Q135" s="662" t="str">
        <f t="shared" si="2"/>
        <v/>
      </c>
      <c r="R135" s="660" t="str">
        <f>IF(F135="","",VLOOKUP('別紙1-2 '!$I$18,$AE$43:$AG$50,2,0))</f>
        <v/>
      </c>
      <c r="S135" s="663" t="str">
        <f>IF(F135="","",VLOOKUP('別紙1-2 '!$I$18,$AE$43:$AG$50,3,0))</f>
        <v/>
      </c>
      <c r="T135" s="186" t="str">
        <f>IF('別紙1-4'!T100="","",'別紙1-4'!T100)</f>
        <v/>
      </c>
      <c r="U135" s="300"/>
      <c r="V135" s="302"/>
      <c r="W135" s="227"/>
      <c r="X135" s="292"/>
      <c r="Y135" s="303"/>
      <c r="Z135" s="304"/>
      <c r="AA135" s="304"/>
      <c r="AB135" s="304"/>
      <c r="AC135" s="304"/>
      <c r="AD135" s="304"/>
      <c r="AE135" s="304"/>
      <c r="AK135" s="143"/>
      <c r="AL135" s="143"/>
      <c r="AM135" s="159">
        <v>71</v>
      </c>
      <c r="AN135" s="785"/>
      <c r="AO135" s="261"/>
      <c r="AP135" s="262"/>
      <c r="AQ135" s="281"/>
      <c r="AR135" s="282"/>
      <c r="AS135" s="283"/>
      <c r="AT135" s="284"/>
      <c r="AU135" s="285"/>
      <c r="AV135" s="286"/>
      <c r="AW135" s="280" t="str">
        <f>IF(AN135="","",'[11]別紙1-4'!AS87)</f>
        <v/>
      </c>
      <c r="AX135" s="186" t="str">
        <f>IF(AN135="","",'[11]別紙1-4'!AS87)</f>
        <v/>
      </c>
      <c r="AY135" s="228" t="str">
        <f t="shared" si="3"/>
        <v/>
      </c>
      <c r="AZ135" s="224" t="str">
        <f>IF(AN135="","",VLOOKUP('[11]別紙1-2 '!$I$18,$AE$43:$AG$50,2,0))</f>
        <v/>
      </c>
      <c r="BA135" s="225" t="str">
        <f>IF(AN135="","",VLOOKUP('[11]別紙1-2 '!$I$18,$AE$43:$AG$50,3,0))</f>
        <v/>
      </c>
      <c r="BB135" s="186" t="str">
        <f>IF('[11]別紙1-4'!BB87="","",'[11]別紙1-4'!BB87)</f>
        <v/>
      </c>
      <c r="BC135" s="300"/>
      <c r="BD135" s="302"/>
      <c r="BE135" s="227"/>
    </row>
    <row r="136" spans="1:57">
      <c r="A136" s="141"/>
      <c r="B136" s="143"/>
      <c r="C136" s="143"/>
      <c r="D136" s="143"/>
      <c r="E136" s="159">
        <v>72</v>
      </c>
      <c r="F136" s="684" t="str">
        <f>IF('別紙1-4'!D101="","",'別紙1-4'!D101)</f>
        <v/>
      </c>
      <c r="G136" s="261"/>
      <c r="H136" s="262"/>
      <c r="I136" s="281"/>
      <c r="J136" s="282"/>
      <c r="K136" s="283"/>
      <c r="L136" s="284"/>
      <c r="M136" s="285"/>
      <c r="N136" s="286"/>
      <c r="O136" s="280" t="str">
        <f>IF(F136="","",'別紙1-4'!K101)</f>
        <v/>
      </c>
      <c r="P136" s="280" t="str">
        <f>IF(F136="","",'別紙1-4'!N101)</f>
        <v/>
      </c>
      <c r="Q136" s="662" t="str">
        <f t="shared" si="2"/>
        <v/>
      </c>
      <c r="R136" s="660" t="str">
        <f>IF(F136="","",VLOOKUP('別紙1-2 '!$I$18,$AE$43:$AG$50,2,0))</f>
        <v/>
      </c>
      <c r="S136" s="663" t="str">
        <f>IF(F136="","",VLOOKUP('別紙1-2 '!$I$18,$AE$43:$AG$50,3,0))</f>
        <v/>
      </c>
      <c r="T136" s="186" t="str">
        <f>IF('別紙1-4'!T101="","",'別紙1-4'!T101)</f>
        <v/>
      </c>
      <c r="U136" s="300"/>
      <c r="V136" s="302"/>
      <c r="W136" s="227"/>
      <c r="X136" s="292"/>
      <c r="Y136" s="303"/>
      <c r="Z136" s="304"/>
      <c r="AA136" s="304"/>
      <c r="AB136" s="304"/>
      <c r="AC136" s="304"/>
      <c r="AD136" s="304"/>
      <c r="AE136" s="304"/>
      <c r="AK136" s="143"/>
      <c r="AL136" s="143"/>
      <c r="AM136" s="159">
        <v>72</v>
      </c>
      <c r="AN136" s="785"/>
      <c r="AO136" s="261"/>
      <c r="AP136" s="262"/>
      <c r="AQ136" s="281"/>
      <c r="AR136" s="282"/>
      <c r="AS136" s="283"/>
      <c r="AT136" s="284"/>
      <c r="AU136" s="285"/>
      <c r="AV136" s="286"/>
      <c r="AW136" s="280" t="str">
        <f>IF(AN136="","",'[11]別紙1-4'!AS88)</f>
        <v/>
      </c>
      <c r="AX136" s="186" t="str">
        <f>IF(AN136="","",'[11]別紙1-4'!AS88)</f>
        <v/>
      </c>
      <c r="AY136" s="228" t="str">
        <f t="shared" si="3"/>
        <v/>
      </c>
      <c r="AZ136" s="224" t="str">
        <f>IF(AN136="","",VLOOKUP('[11]別紙1-2 '!$I$18,$AE$43:$AG$50,2,0))</f>
        <v/>
      </c>
      <c r="BA136" s="225" t="str">
        <f>IF(AN136="","",VLOOKUP('[11]別紙1-2 '!$I$18,$AE$43:$AG$50,3,0))</f>
        <v/>
      </c>
      <c r="BB136" s="186" t="str">
        <f>IF('[11]別紙1-4'!BB88="","",'[11]別紙1-4'!BB88)</f>
        <v/>
      </c>
      <c r="BC136" s="300"/>
      <c r="BD136" s="302"/>
      <c r="BE136" s="227"/>
    </row>
    <row r="137" spans="1:57">
      <c r="A137" s="141"/>
      <c r="B137" s="143"/>
      <c r="C137" s="143"/>
      <c r="D137" s="143"/>
      <c r="E137" s="159">
        <v>73</v>
      </c>
      <c r="F137" s="684" t="str">
        <f>IF('別紙1-4'!D102="","",'別紙1-4'!D102)</f>
        <v/>
      </c>
      <c r="G137" s="261"/>
      <c r="H137" s="262"/>
      <c r="I137" s="281"/>
      <c r="J137" s="282"/>
      <c r="K137" s="283"/>
      <c r="L137" s="284"/>
      <c r="M137" s="285"/>
      <c r="N137" s="286"/>
      <c r="O137" s="280" t="str">
        <f>IF(F137="","",'別紙1-4'!K102)</f>
        <v/>
      </c>
      <c r="P137" s="280" t="str">
        <f>IF(F137="","",'別紙1-4'!N102)</f>
        <v/>
      </c>
      <c r="Q137" s="662" t="str">
        <f t="shared" si="2"/>
        <v/>
      </c>
      <c r="R137" s="660" t="str">
        <f>IF(F137="","",VLOOKUP('別紙1-2 '!$I$18,$AE$43:$AG$50,2,0))</f>
        <v/>
      </c>
      <c r="S137" s="663" t="str">
        <f>IF(F137="","",VLOOKUP('別紙1-2 '!$I$18,$AE$43:$AG$50,3,0))</f>
        <v/>
      </c>
      <c r="T137" s="186" t="str">
        <f>IF('別紙1-4'!T102="","",'別紙1-4'!T102)</f>
        <v/>
      </c>
      <c r="U137" s="300"/>
      <c r="V137" s="302"/>
      <c r="W137" s="227"/>
      <c r="X137" s="292"/>
      <c r="Y137" s="303"/>
      <c r="Z137" s="304"/>
      <c r="AA137" s="304"/>
      <c r="AB137" s="304"/>
      <c r="AC137" s="304"/>
      <c r="AD137" s="304"/>
      <c r="AE137" s="304"/>
      <c r="AK137" s="143"/>
      <c r="AL137" s="143"/>
      <c r="AM137" s="159">
        <v>73</v>
      </c>
      <c r="AN137" s="785"/>
      <c r="AO137" s="261"/>
      <c r="AP137" s="262"/>
      <c r="AQ137" s="281"/>
      <c r="AR137" s="282"/>
      <c r="AS137" s="283"/>
      <c r="AT137" s="284"/>
      <c r="AU137" s="285"/>
      <c r="AV137" s="286"/>
      <c r="AW137" s="280" t="str">
        <f>IF(AN137="","",'[11]別紙1-4'!AS89)</f>
        <v/>
      </c>
      <c r="AX137" s="186" t="str">
        <f>IF(AN137="","",'[11]別紙1-4'!AS89)</f>
        <v/>
      </c>
      <c r="AY137" s="228" t="str">
        <f t="shared" si="3"/>
        <v/>
      </c>
      <c r="AZ137" s="224" t="str">
        <f>IF(AN137="","",VLOOKUP('[11]別紙1-2 '!$I$18,$AE$43:$AG$50,2,0))</f>
        <v/>
      </c>
      <c r="BA137" s="225" t="str">
        <f>IF(AN137="","",VLOOKUP('[11]別紙1-2 '!$I$18,$AE$43:$AG$50,3,0))</f>
        <v/>
      </c>
      <c r="BB137" s="186" t="str">
        <f>IF('[11]別紙1-4'!BB89="","",'[11]別紙1-4'!BB89)</f>
        <v/>
      </c>
      <c r="BC137" s="300"/>
      <c r="BD137" s="302"/>
      <c r="BE137" s="227"/>
    </row>
    <row r="138" spans="1:57">
      <c r="A138" s="141"/>
      <c r="B138" s="143"/>
      <c r="C138" s="143"/>
      <c r="D138" s="143"/>
      <c r="E138" s="159">
        <v>74</v>
      </c>
      <c r="F138" s="684" t="str">
        <f>IF('別紙1-4'!D103="","",'別紙1-4'!D103)</f>
        <v/>
      </c>
      <c r="G138" s="261"/>
      <c r="H138" s="262"/>
      <c r="I138" s="281"/>
      <c r="J138" s="282"/>
      <c r="K138" s="283"/>
      <c r="L138" s="284"/>
      <c r="M138" s="285"/>
      <c r="N138" s="286"/>
      <c r="O138" s="280" t="str">
        <f>IF(F138="","",'別紙1-4'!K103)</f>
        <v/>
      </c>
      <c r="P138" s="280" t="str">
        <f>IF(F138="","",'別紙1-4'!N103)</f>
        <v/>
      </c>
      <c r="Q138" s="662" t="str">
        <f t="shared" si="2"/>
        <v/>
      </c>
      <c r="R138" s="660" t="str">
        <f>IF(F138="","",VLOOKUP('別紙1-2 '!$I$18,$AE$43:$AG$50,2,0))</f>
        <v/>
      </c>
      <c r="S138" s="663" t="str">
        <f>IF(F138="","",VLOOKUP('別紙1-2 '!$I$18,$AE$43:$AG$50,3,0))</f>
        <v/>
      </c>
      <c r="T138" s="186" t="str">
        <f>IF('別紙1-4'!T103="","",'別紙1-4'!T103)</f>
        <v/>
      </c>
      <c r="U138" s="300"/>
      <c r="V138" s="302"/>
      <c r="W138" s="227"/>
      <c r="X138" s="292"/>
      <c r="Y138" s="303"/>
      <c r="Z138" s="304"/>
      <c r="AA138" s="304"/>
      <c r="AB138" s="304"/>
      <c r="AC138" s="304"/>
      <c r="AD138" s="304"/>
      <c r="AE138" s="304"/>
      <c r="AK138" s="143"/>
      <c r="AL138" s="143"/>
      <c r="AM138" s="159">
        <v>74</v>
      </c>
      <c r="AN138" s="785"/>
      <c r="AO138" s="261"/>
      <c r="AP138" s="262"/>
      <c r="AQ138" s="281"/>
      <c r="AR138" s="282"/>
      <c r="AS138" s="283"/>
      <c r="AT138" s="284"/>
      <c r="AU138" s="285"/>
      <c r="AV138" s="286"/>
      <c r="AW138" s="280" t="str">
        <f>IF(AN138="","",'[11]別紙1-4'!AS90)</f>
        <v/>
      </c>
      <c r="AX138" s="186" t="str">
        <f>IF(AN138="","",'[11]別紙1-4'!AS90)</f>
        <v/>
      </c>
      <c r="AY138" s="228" t="str">
        <f t="shared" si="3"/>
        <v/>
      </c>
      <c r="AZ138" s="224" t="str">
        <f>IF(AN138="","",VLOOKUP('[11]別紙1-2 '!$I$18,$AE$43:$AG$50,2,0))</f>
        <v/>
      </c>
      <c r="BA138" s="225" t="str">
        <f>IF(AN138="","",VLOOKUP('[11]別紙1-2 '!$I$18,$AE$43:$AG$50,3,0))</f>
        <v/>
      </c>
      <c r="BB138" s="186" t="str">
        <f>IF('[11]別紙1-4'!BB90="","",'[11]別紙1-4'!BB90)</f>
        <v/>
      </c>
      <c r="BC138" s="300"/>
      <c r="BD138" s="302"/>
      <c r="BE138" s="227"/>
    </row>
    <row r="139" spans="1:57">
      <c r="A139" s="141"/>
      <c r="B139" s="143"/>
      <c r="C139" s="143"/>
      <c r="D139" s="143"/>
      <c r="E139" s="159">
        <v>75</v>
      </c>
      <c r="F139" s="684" t="str">
        <f>IF('別紙1-4'!D104="","",'別紙1-4'!D104)</f>
        <v/>
      </c>
      <c r="G139" s="261"/>
      <c r="H139" s="262"/>
      <c r="I139" s="281"/>
      <c r="J139" s="282"/>
      <c r="K139" s="283"/>
      <c r="L139" s="284"/>
      <c r="M139" s="285"/>
      <c r="N139" s="286"/>
      <c r="O139" s="280" t="str">
        <f>IF(F139="","",'別紙1-4'!K104)</f>
        <v/>
      </c>
      <c r="P139" s="280" t="str">
        <f>IF(F139="","",'別紙1-4'!N104)</f>
        <v/>
      </c>
      <c r="Q139" s="662" t="str">
        <f t="shared" si="2"/>
        <v/>
      </c>
      <c r="R139" s="660" t="str">
        <f>IF(F139="","",VLOOKUP('別紙1-2 '!$I$18,$AE$43:$AG$50,2,0))</f>
        <v/>
      </c>
      <c r="S139" s="663" t="str">
        <f>IF(F139="","",VLOOKUP('別紙1-2 '!$I$18,$AE$43:$AG$50,3,0))</f>
        <v/>
      </c>
      <c r="T139" s="186" t="str">
        <f>IF('別紙1-4'!T104="","",'別紙1-4'!T104)</f>
        <v/>
      </c>
      <c r="U139" s="300"/>
      <c r="V139" s="302"/>
      <c r="W139" s="227"/>
      <c r="X139" s="292"/>
      <c r="Y139" s="303"/>
      <c r="Z139" s="304"/>
      <c r="AA139" s="304"/>
      <c r="AB139" s="304"/>
      <c r="AC139" s="304"/>
      <c r="AD139" s="304"/>
      <c r="AE139" s="304"/>
      <c r="AK139" s="143"/>
      <c r="AL139" s="143"/>
      <c r="AM139" s="159">
        <v>75</v>
      </c>
      <c r="AN139" s="785"/>
      <c r="AO139" s="261"/>
      <c r="AP139" s="262"/>
      <c r="AQ139" s="281"/>
      <c r="AR139" s="282"/>
      <c r="AS139" s="283"/>
      <c r="AT139" s="284"/>
      <c r="AU139" s="285"/>
      <c r="AV139" s="286"/>
      <c r="AW139" s="280" t="str">
        <f>IF(AN139="","",'[11]別紙1-4'!AS91)</f>
        <v/>
      </c>
      <c r="AX139" s="186" t="str">
        <f>IF(AN139="","",'[11]別紙1-4'!AS91)</f>
        <v/>
      </c>
      <c r="AY139" s="228" t="str">
        <f t="shared" si="3"/>
        <v/>
      </c>
      <c r="AZ139" s="224" t="str">
        <f>IF(AN139="","",VLOOKUP('[11]別紙1-2 '!$I$18,$AE$43:$AG$50,2,0))</f>
        <v/>
      </c>
      <c r="BA139" s="225" t="str">
        <f>IF(AN139="","",VLOOKUP('[11]別紙1-2 '!$I$18,$AE$43:$AG$50,3,0))</f>
        <v/>
      </c>
      <c r="BB139" s="186" t="str">
        <f>IF('[11]別紙1-4'!BB91="","",'[11]別紙1-4'!BB91)</f>
        <v/>
      </c>
      <c r="BC139" s="300"/>
      <c r="BD139" s="302"/>
      <c r="BE139" s="227"/>
    </row>
    <row r="140" spans="1:57">
      <c r="A140" s="141"/>
      <c r="B140" s="143"/>
      <c r="C140" s="143"/>
      <c r="D140" s="143"/>
      <c r="E140" s="159">
        <v>76</v>
      </c>
      <c r="F140" s="684" t="str">
        <f>IF('別紙1-4'!D105="","",'別紙1-4'!D105)</f>
        <v/>
      </c>
      <c r="G140" s="261"/>
      <c r="H140" s="262"/>
      <c r="I140" s="281"/>
      <c r="J140" s="282"/>
      <c r="K140" s="283"/>
      <c r="L140" s="284"/>
      <c r="M140" s="285"/>
      <c r="N140" s="286"/>
      <c r="O140" s="280" t="str">
        <f>IF(F140="","",'別紙1-4'!K105)</f>
        <v/>
      </c>
      <c r="P140" s="280" t="str">
        <f>IF(F140="","",'別紙1-4'!N105)</f>
        <v/>
      </c>
      <c r="Q140" s="662" t="str">
        <f t="shared" si="2"/>
        <v/>
      </c>
      <c r="R140" s="660" t="str">
        <f>IF(F140="","",VLOOKUP('別紙1-2 '!$I$18,$AE$43:$AG$50,2,0))</f>
        <v/>
      </c>
      <c r="S140" s="663" t="str">
        <f>IF(F140="","",VLOOKUP('別紙1-2 '!$I$18,$AE$43:$AG$50,3,0))</f>
        <v/>
      </c>
      <c r="T140" s="186" t="str">
        <f>IF('別紙1-4'!T105="","",'別紙1-4'!T105)</f>
        <v/>
      </c>
      <c r="U140" s="300"/>
      <c r="V140" s="302"/>
      <c r="W140" s="227"/>
      <c r="X140" s="292"/>
      <c r="Y140" s="303"/>
      <c r="Z140" s="304"/>
      <c r="AA140" s="304"/>
      <c r="AB140" s="304"/>
      <c r="AC140" s="304"/>
      <c r="AD140" s="304"/>
      <c r="AE140" s="304"/>
      <c r="AK140" s="143"/>
      <c r="AL140" s="143"/>
      <c r="AM140" s="159">
        <v>76</v>
      </c>
      <c r="AN140" s="785"/>
      <c r="AO140" s="261"/>
      <c r="AP140" s="262"/>
      <c r="AQ140" s="281"/>
      <c r="AR140" s="282"/>
      <c r="AS140" s="283"/>
      <c r="AT140" s="284"/>
      <c r="AU140" s="285"/>
      <c r="AV140" s="286"/>
      <c r="AW140" s="280" t="str">
        <f>IF(AN140="","",'[11]別紙1-4'!AS92)</f>
        <v/>
      </c>
      <c r="AX140" s="186" t="str">
        <f>IF(AN140="","",'[11]別紙1-4'!AS92)</f>
        <v/>
      </c>
      <c r="AY140" s="228" t="str">
        <f t="shared" si="3"/>
        <v/>
      </c>
      <c r="AZ140" s="224" t="str">
        <f>IF(AN140="","",VLOOKUP('[11]別紙1-2 '!$I$18,$AE$43:$AG$50,2,0))</f>
        <v/>
      </c>
      <c r="BA140" s="225" t="str">
        <f>IF(AN140="","",VLOOKUP('[11]別紙1-2 '!$I$18,$AE$43:$AG$50,3,0))</f>
        <v/>
      </c>
      <c r="BB140" s="186" t="str">
        <f>IF('[11]別紙1-4'!BB92="","",'[11]別紙1-4'!BB92)</f>
        <v/>
      </c>
      <c r="BC140" s="300"/>
      <c r="BD140" s="302"/>
      <c r="BE140" s="227"/>
    </row>
    <row r="141" spans="1:57">
      <c r="A141" s="141"/>
      <c r="B141" s="143"/>
      <c r="C141" s="143"/>
      <c r="D141" s="143"/>
      <c r="E141" s="159">
        <v>77</v>
      </c>
      <c r="F141" s="684" t="str">
        <f>IF('別紙1-4'!D106="","",'別紙1-4'!D106)</f>
        <v/>
      </c>
      <c r="G141" s="261"/>
      <c r="H141" s="262"/>
      <c r="I141" s="281"/>
      <c r="J141" s="282"/>
      <c r="K141" s="283"/>
      <c r="L141" s="284"/>
      <c r="M141" s="285"/>
      <c r="N141" s="286"/>
      <c r="O141" s="280" t="str">
        <f>IF(F141="","",'別紙1-4'!K106)</f>
        <v/>
      </c>
      <c r="P141" s="280" t="str">
        <f>IF(F141="","",'別紙1-4'!N106)</f>
        <v/>
      </c>
      <c r="Q141" s="662" t="str">
        <f t="shared" si="2"/>
        <v/>
      </c>
      <c r="R141" s="660" t="str">
        <f>IF(F141="","",VLOOKUP('別紙1-2 '!$I$18,$AE$43:$AG$50,2,0))</f>
        <v/>
      </c>
      <c r="S141" s="663" t="str">
        <f>IF(F141="","",VLOOKUP('別紙1-2 '!$I$18,$AE$43:$AG$50,3,0))</f>
        <v/>
      </c>
      <c r="T141" s="186" t="str">
        <f>IF('別紙1-4'!T106="","",'別紙1-4'!T106)</f>
        <v/>
      </c>
      <c r="U141" s="300"/>
      <c r="V141" s="302"/>
      <c r="W141" s="227"/>
      <c r="X141" s="292"/>
      <c r="Y141" s="303"/>
      <c r="Z141" s="304"/>
      <c r="AA141" s="304"/>
      <c r="AB141" s="304"/>
      <c r="AC141" s="304"/>
      <c r="AD141" s="304"/>
      <c r="AE141" s="304"/>
      <c r="AK141" s="143"/>
      <c r="AL141" s="143"/>
      <c r="AM141" s="159">
        <v>77</v>
      </c>
      <c r="AN141" s="785"/>
      <c r="AO141" s="261"/>
      <c r="AP141" s="262"/>
      <c r="AQ141" s="281"/>
      <c r="AR141" s="282"/>
      <c r="AS141" s="283"/>
      <c r="AT141" s="284"/>
      <c r="AU141" s="285"/>
      <c r="AV141" s="286"/>
      <c r="AW141" s="280" t="str">
        <f>IF(AN141="","",'[11]別紙1-4'!AS93)</f>
        <v/>
      </c>
      <c r="AX141" s="186" t="str">
        <f>IF(AN141="","",'[11]別紙1-4'!AS93)</f>
        <v/>
      </c>
      <c r="AY141" s="228" t="str">
        <f t="shared" si="3"/>
        <v/>
      </c>
      <c r="AZ141" s="224" t="str">
        <f>IF(AN141="","",VLOOKUP('[11]別紙1-2 '!$I$18,$AE$43:$AG$50,2,0))</f>
        <v/>
      </c>
      <c r="BA141" s="225" t="str">
        <f>IF(AN141="","",VLOOKUP('[11]別紙1-2 '!$I$18,$AE$43:$AG$50,3,0))</f>
        <v/>
      </c>
      <c r="BB141" s="186" t="str">
        <f>IF('[11]別紙1-4'!BB93="","",'[11]別紙1-4'!BB93)</f>
        <v/>
      </c>
      <c r="BC141" s="300"/>
      <c r="BD141" s="302"/>
      <c r="BE141" s="227"/>
    </row>
    <row r="142" spans="1:57">
      <c r="A142" s="141"/>
      <c r="B142" s="143"/>
      <c r="C142" s="143"/>
      <c r="D142" s="143"/>
      <c r="E142" s="159">
        <v>78</v>
      </c>
      <c r="F142" s="684" t="str">
        <f>IF('別紙1-4'!D107="","",'別紙1-4'!D107)</f>
        <v/>
      </c>
      <c r="G142" s="261"/>
      <c r="H142" s="262"/>
      <c r="I142" s="281"/>
      <c r="J142" s="282"/>
      <c r="K142" s="283"/>
      <c r="L142" s="284"/>
      <c r="M142" s="285"/>
      <c r="N142" s="286"/>
      <c r="O142" s="280" t="str">
        <f>IF(F142="","",'別紙1-4'!K107)</f>
        <v/>
      </c>
      <c r="P142" s="280" t="str">
        <f>IF(F142="","",'別紙1-4'!N107)</f>
        <v/>
      </c>
      <c r="Q142" s="662" t="str">
        <f t="shared" si="2"/>
        <v/>
      </c>
      <c r="R142" s="660" t="str">
        <f>IF(F142="","",VLOOKUP('別紙1-2 '!$I$18,$AE$43:$AG$50,2,0))</f>
        <v/>
      </c>
      <c r="S142" s="663" t="str">
        <f>IF(F142="","",VLOOKUP('別紙1-2 '!$I$18,$AE$43:$AG$50,3,0))</f>
        <v/>
      </c>
      <c r="T142" s="186" t="str">
        <f>IF('別紙1-4'!T107="","",'別紙1-4'!T107)</f>
        <v/>
      </c>
      <c r="U142" s="300"/>
      <c r="V142" s="302"/>
      <c r="W142" s="227"/>
      <c r="X142" s="292"/>
      <c r="Y142" s="303"/>
      <c r="Z142" s="304"/>
      <c r="AA142" s="304"/>
      <c r="AB142" s="304"/>
      <c r="AC142" s="304"/>
      <c r="AD142" s="304"/>
      <c r="AE142" s="304"/>
      <c r="AK142" s="143"/>
      <c r="AL142" s="143"/>
      <c r="AM142" s="159">
        <v>78</v>
      </c>
      <c r="AN142" s="785"/>
      <c r="AO142" s="261"/>
      <c r="AP142" s="262"/>
      <c r="AQ142" s="281"/>
      <c r="AR142" s="282"/>
      <c r="AS142" s="283"/>
      <c r="AT142" s="284"/>
      <c r="AU142" s="285"/>
      <c r="AV142" s="286"/>
      <c r="AW142" s="280" t="str">
        <f>IF(AN142="","",'[11]別紙1-4'!AS94)</f>
        <v/>
      </c>
      <c r="AX142" s="186" t="str">
        <f>IF(AN142="","",'[11]別紙1-4'!AS94)</f>
        <v/>
      </c>
      <c r="AY142" s="228" t="str">
        <f t="shared" si="3"/>
        <v/>
      </c>
      <c r="AZ142" s="224" t="str">
        <f>IF(AN142="","",VLOOKUP('[11]別紙1-2 '!$I$18,$AE$43:$AG$50,2,0))</f>
        <v/>
      </c>
      <c r="BA142" s="225" t="str">
        <f>IF(AN142="","",VLOOKUP('[11]別紙1-2 '!$I$18,$AE$43:$AG$50,3,0))</f>
        <v/>
      </c>
      <c r="BB142" s="186" t="str">
        <f>IF('[11]別紙1-4'!BB94="","",'[11]別紙1-4'!BB94)</f>
        <v/>
      </c>
      <c r="BC142" s="300"/>
      <c r="BD142" s="302"/>
      <c r="BE142" s="227"/>
    </row>
    <row r="143" spans="1:57">
      <c r="A143" s="141"/>
      <c r="B143" s="143"/>
      <c r="C143" s="143"/>
      <c r="D143" s="143"/>
      <c r="E143" s="159">
        <v>79</v>
      </c>
      <c r="F143" s="684" t="str">
        <f>IF('別紙1-4'!D108="","",'別紙1-4'!D108)</f>
        <v/>
      </c>
      <c r="G143" s="261"/>
      <c r="H143" s="262"/>
      <c r="I143" s="281"/>
      <c r="J143" s="282"/>
      <c r="K143" s="283"/>
      <c r="L143" s="284"/>
      <c r="M143" s="285"/>
      <c r="N143" s="286"/>
      <c r="O143" s="280" t="str">
        <f>IF(F143="","",'別紙1-4'!K108)</f>
        <v/>
      </c>
      <c r="P143" s="280" t="str">
        <f>IF(F143="","",'別紙1-4'!N108)</f>
        <v/>
      </c>
      <c r="Q143" s="662" t="str">
        <f t="shared" si="2"/>
        <v/>
      </c>
      <c r="R143" s="660" t="str">
        <f>IF(F143="","",VLOOKUP('別紙1-2 '!$I$18,$AE$43:$AG$50,2,0))</f>
        <v/>
      </c>
      <c r="S143" s="663" t="str">
        <f>IF(F143="","",VLOOKUP('別紙1-2 '!$I$18,$AE$43:$AG$50,3,0))</f>
        <v/>
      </c>
      <c r="T143" s="186" t="str">
        <f>IF('別紙1-4'!T108="","",'別紙1-4'!T108)</f>
        <v/>
      </c>
      <c r="U143" s="300"/>
      <c r="V143" s="302"/>
      <c r="W143" s="227"/>
      <c r="X143" s="292"/>
      <c r="Y143" s="303"/>
      <c r="Z143" s="304"/>
      <c r="AA143" s="304"/>
      <c r="AB143" s="304"/>
      <c r="AC143" s="304"/>
      <c r="AD143" s="304"/>
      <c r="AE143" s="304"/>
      <c r="AK143" s="143"/>
      <c r="AL143" s="143"/>
      <c r="AM143" s="159">
        <v>79</v>
      </c>
      <c r="AN143" s="785"/>
      <c r="AO143" s="261"/>
      <c r="AP143" s="262"/>
      <c r="AQ143" s="281"/>
      <c r="AR143" s="282"/>
      <c r="AS143" s="283"/>
      <c r="AT143" s="284"/>
      <c r="AU143" s="285"/>
      <c r="AV143" s="286"/>
      <c r="AW143" s="280" t="str">
        <f>IF(AN143="","",'[11]別紙1-4'!AS95)</f>
        <v/>
      </c>
      <c r="AX143" s="186" t="str">
        <f>IF(AN143="","",'[11]別紙1-4'!AS95)</f>
        <v/>
      </c>
      <c r="AY143" s="228" t="str">
        <f t="shared" si="3"/>
        <v/>
      </c>
      <c r="AZ143" s="224" t="str">
        <f>IF(AN143="","",VLOOKUP('[11]別紙1-2 '!$I$18,$AE$43:$AG$50,2,0))</f>
        <v/>
      </c>
      <c r="BA143" s="225" t="str">
        <f>IF(AN143="","",VLOOKUP('[11]別紙1-2 '!$I$18,$AE$43:$AG$50,3,0))</f>
        <v/>
      </c>
      <c r="BB143" s="186" t="str">
        <f>IF('[11]別紙1-4'!BB95="","",'[11]別紙1-4'!BB95)</f>
        <v/>
      </c>
      <c r="BC143" s="300"/>
      <c r="BD143" s="302"/>
      <c r="BE143" s="227"/>
    </row>
    <row r="144" spans="1:57" ht="13.8" thickBot="1">
      <c r="A144" s="141"/>
      <c r="B144" s="143"/>
      <c r="C144" s="143"/>
      <c r="D144" s="143"/>
      <c r="E144" s="241">
        <v>80</v>
      </c>
      <c r="F144" s="682" t="str">
        <f>IF('別紙1-4'!D109="","",'別紙1-4'!D109)</f>
        <v/>
      </c>
      <c r="G144" s="305"/>
      <c r="H144" s="306"/>
      <c r="I144" s="308"/>
      <c r="J144" s="309"/>
      <c r="K144" s="310"/>
      <c r="L144" s="311"/>
      <c r="M144" s="312"/>
      <c r="N144" s="313"/>
      <c r="O144" s="269" t="str">
        <f>IF(F144="","",'別紙1-4'!K109)</f>
        <v/>
      </c>
      <c r="P144" s="269" t="str">
        <f>IF(F144="","",'別紙1-4'!N109)</f>
        <v/>
      </c>
      <c r="Q144" s="664" t="str">
        <f t="shared" si="2"/>
        <v/>
      </c>
      <c r="R144" s="665" t="str">
        <f>IF(F144="","",VLOOKUP('別紙1-2 '!$I$18,$AE$43:$AG$50,2,0))</f>
        <v/>
      </c>
      <c r="S144" s="666" t="str">
        <f>IF(F144="","",VLOOKUP('別紙1-2 '!$I$18,$AE$43:$AG$50,3,0))</f>
        <v/>
      </c>
      <c r="T144" s="269" t="str">
        <f>IF('別紙1-4'!T109="","",'別紙1-4'!T109)</f>
        <v/>
      </c>
      <c r="U144" s="318"/>
      <c r="V144" s="319"/>
      <c r="W144" s="227"/>
      <c r="X144" s="292"/>
      <c r="Y144" s="303"/>
      <c r="Z144" s="304"/>
      <c r="AA144" s="304"/>
      <c r="AB144" s="304"/>
      <c r="AC144" s="304"/>
      <c r="AD144" s="304"/>
      <c r="AE144" s="304"/>
      <c r="AK144" s="143"/>
      <c r="AL144" s="143"/>
      <c r="AM144" s="241">
        <v>80</v>
      </c>
      <c r="AN144" s="786"/>
      <c r="AO144" s="305"/>
      <c r="AP144" s="306"/>
      <c r="AQ144" s="308"/>
      <c r="AR144" s="309"/>
      <c r="AS144" s="310"/>
      <c r="AT144" s="311"/>
      <c r="AU144" s="312"/>
      <c r="AV144" s="313"/>
      <c r="AW144" s="269" t="str">
        <f>IF(AN144="","",'[11]別紙1-4'!AS96)</f>
        <v/>
      </c>
      <c r="AX144" s="269" t="str">
        <f>IF(AN144="","",'[11]別紙1-4'!AS96)</f>
        <v/>
      </c>
      <c r="AY144" s="287" t="str">
        <f t="shared" si="3"/>
        <v/>
      </c>
      <c r="AZ144" s="288" t="str">
        <f>IF(AN144="","",VLOOKUP('[11]別紙1-2 '!$I$18,$AE$43:$AG$50,2,0))</f>
        <v/>
      </c>
      <c r="BA144" s="289" t="str">
        <f>IF(AN144="","",VLOOKUP('[11]別紙1-2 '!$I$18,$AE$43:$AG$50,3,0))</f>
        <v/>
      </c>
      <c r="BB144" s="269" t="str">
        <f>IF('[11]別紙1-4'!BB96="","",'[11]別紙1-4'!BB96)</f>
        <v/>
      </c>
      <c r="BC144" s="318"/>
      <c r="BD144" s="319"/>
      <c r="BE144" s="227"/>
    </row>
    <row r="145" spans="1:57">
      <c r="A145" s="141"/>
      <c r="B145" s="143"/>
      <c r="C145" s="143"/>
      <c r="D145" s="143"/>
      <c r="E145" s="211"/>
      <c r="F145" s="245"/>
      <c r="G145" s="245"/>
      <c r="H145" s="245"/>
      <c r="I145" s="174"/>
      <c r="J145" s="174"/>
      <c r="K145" s="175"/>
      <c r="L145" s="175"/>
      <c r="M145" s="175"/>
      <c r="N145" s="175"/>
      <c r="O145" s="174"/>
      <c r="P145" s="174"/>
      <c r="Q145" s="175"/>
      <c r="R145" s="175"/>
      <c r="S145" s="211"/>
      <c r="T145" s="152"/>
      <c r="U145" s="212"/>
      <c r="V145" s="152"/>
      <c r="W145" s="320"/>
      <c r="X145" s="292"/>
      <c r="Y145" s="303"/>
      <c r="Z145" s="304"/>
      <c r="AA145" s="304"/>
      <c r="AB145" s="304"/>
      <c r="AC145" s="304"/>
      <c r="AD145" s="304"/>
      <c r="AE145" s="304"/>
      <c r="AK145" s="143"/>
      <c r="AL145" s="143"/>
      <c r="AM145" s="211"/>
      <c r="AN145" s="245"/>
      <c r="AO145" s="245"/>
      <c r="AP145" s="245"/>
      <c r="AQ145" s="174"/>
      <c r="AR145" s="174"/>
      <c r="AS145" s="175"/>
      <c r="AT145" s="175"/>
      <c r="AU145" s="175"/>
      <c r="AV145" s="175"/>
      <c r="AW145" s="174"/>
      <c r="AX145" s="174"/>
      <c r="AY145" s="175"/>
      <c r="AZ145" s="175"/>
      <c r="BA145" s="211"/>
      <c r="BB145" s="152"/>
      <c r="BC145" s="212"/>
      <c r="BD145" s="152"/>
      <c r="BE145" s="320"/>
    </row>
    <row r="146" spans="1:57">
      <c r="A146" s="141"/>
      <c r="B146" s="143"/>
      <c r="C146" s="143"/>
      <c r="D146" s="143"/>
      <c r="E146" s="246" t="s">
        <v>256</v>
      </c>
      <c r="F146" s="213"/>
      <c r="G146" s="213"/>
      <c r="H146" s="213"/>
      <c r="I146" s="270"/>
      <c r="J146" s="270"/>
      <c r="K146" s="246"/>
      <c r="L146" s="271"/>
      <c r="M146" s="270"/>
      <c r="N146" s="247"/>
      <c r="O146" s="290"/>
      <c r="P146" s="174"/>
      <c r="Q146" s="175"/>
      <c r="R146" s="175"/>
      <c r="S146" s="211"/>
      <c r="T146" s="152"/>
      <c r="U146" s="212"/>
      <c r="V146" s="152"/>
      <c r="W146" s="152"/>
      <c r="X146" s="290"/>
      <c r="Y146" s="233"/>
      <c r="AK146" s="143"/>
      <c r="AL146" s="143"/>
      <c r="AM146" s="246" t="s">
        <v>256</v>
      </c>
      <c r="AN146" s="213"/>
      <c r="AO146" s="248"/>
      <c r="AP146" s="248"/>
      <c r="AQ146" s="247"/>
      <c r="AR146" s="247"/>
      <c r="AS146" s="247"/>
      <c r="AT146" s="247"/>
      <c r="AU146" s="247"/>
      <c r="AV146" s="247"/>
      <c r="AW146" s="290"/>
      <c r="AX146" s="174"/>
      <c r="AY146" s="175"/>
      <c r="AZ146" s="175"/>
      <c r="BA146" s="211"/>
      <c r="BB146" s="152"/>
      <c r="BC146" s="212"/>
      <c r="BD146" s="152"/>
      <c r="BE146" s="152"/>
    </row>
    <row r="147" spans="1:57">
      <c r="A147" s="141"/>
      <c r="B147" s="143"/>
      <c r="C147" s="143"/>
      <c r="D147" s="143"/>
      <c r="E147" s="247" t="s">
        <v>257</v>
      </c>
      <c r="F147" s="248"/>
      <c r="G147" s="248"/>
      <c r="H147" s="248"/>
      <c r="I147" s="247"/>
      <c r="J147" s="247"/>
      <c r="K147" s="247"/>
      <c r="L147" s="247"/>
      <c r="M147" s="270"/>
      <c r="N147" s="271"/>
      <c r="O147" s="314"/>
      <c r="P147" s="174"/>
      <c r="Q147" s="175"/>
      <c r="R147" s="175"/>
      <c r="S147" s="211"/>
      <c r="T147" s="152"/>
      <c r="U147" s="212"/>
      <c r="V147" s="152"/>
      <c r="W147" s="152"/>
      <c r="X147" s="290"/>
      <c r="Y147" s="233"/>
      <c r="AK147" s="143"/>
      <c r="AL147" s="143"/>
      <c r="AM147" s="247" t="s">
        <v>758</v>
      </c>
      <c r="AN147" s="248"/>
      <c r="AO147" s="248"/>
      <c r="AP147" s="248"/>
      <c r="AQ147" s="247"/>
      <c r="AR147" s="247"/>
      <c r="AS147" s="247"/>
      <c r="AT147" s="247"/>
      <c r="AU147" s="271"/>
      <c r="AV147" s="271"/>
      <c r="AW147" s="314"/>
      <c r="AX147" s="174"/>
      <c r="AY147" s="175"/>
      <c r="AZ147" s="175"/>
      <c r="BA147" s="211"/>
      <c r="BB147" s="152"/>
      <c r="BC147" s="212"/>
      <c r="BD147" s="152"/>
      <c r="BE147" s="152"/>
    </row>
    <row r="148" spans="1:57">
      <c r="A148" s="141"/>
      <c r="B148" s="143"/>
      <c r="C148" s="143"/>
      <c r="D148" s="143"/>
      <c r="E148" s="246" t="s">
        <v>258</v>
      </c>
      <c r="F148" s="213"/>
      <c r="G148" s="213"/>
      <c r="H148" s="213"/>
      <c r="I148" s="270"/>
      <c r="J148" s="270"/>
      <c r="K148" s="246"/>
      <c r="L148" s="271"/>
      <c r="M148" s="270"/>
      <c r="N148" s="271"/>
      <c r="O148" s="314"/>
      <c r="P148" s="174"/>
      <c r="Q148" s="175"/>
      <c r="R148" s="175"/>
      <c r="S148" s="211"/>
      <c r="T148" s="152"/>
      <c r="U148" s="212"/>
      <c r="V148" s="152"/>
      <c r="W148" s="152"/>
      <c r="X148" s="290"/>
      <c r="Y148" s="233"/>
      <c r="AK148" s="143"/>
      <c r="AL148" s="143"/>
      <c r="AM148" s="246" t="s">
        <v>755</v>
      </c>
      <c r="AN148" s="744"/>
      <c r="AO148" s="213"/>
      <c r="AP148" s="213"/>
      <c r="AQ148" s="270"/>
      <c r="AR148" s="270"/>
      <c r="AS148" s="246"/>
      <c r="AT148" s="271"/>
      <c r="AU148" s="271"/>
      <c r="AV148" s="271"/>
      <c r="AW148" s="314"/>
      <c r="AX148" s="174"/>
      <c r="AY148" s="175"/>
      <c r="AZ148" s="175"/>
      <c r="BA148" s="211"/>
      <c r="BB148" s="152"/>
      <c r="BC148" s="212"/>
      <c r="BD148" s="152"/>
      <c r="BE148" s="152"/>
    </row>
    <row r="149" spans="1:57">
      <c r="A149" s="141"/>
      <c r="B149" s="143"/>
      <c r="C149" s="143"/>
      <c r="D149" s="143"/>
      <c r="E149" s="249" t="s">
        <v>732</v>
      </c>
      <c r="F149" s="250"/>
      <c r="G149" s="250"/>
      <c r="H149" s="250"/>
      <c r="I149" s="270"/>
      <c r="J149" s="270"/>
      <c r="K149" s="246"/>
      <c r="L149" s="271"/>
      <c r="M149" s="270"/>
      <c r="N149" s="271"/>
      <c r="O149" s="290"/>
      <c r="P149" s="174"/>
      <c r="Q149" s="175"/>
      <c r="R149" s="175"/>
      <c r="S149" s="211"/>
      <c r="T149" s="152"/>
      <c r="U149" s="212"/>
      <c r="V149" s="152"/>
      <c r="W149" s="152"/>
      <c r="X149" s="290"/>
      <c r="Y149" s="233"/>
      <c r="AK149" s="143"/>
      <c r="AL149" s="143"/>
      <c r="AM149" s="246" t="s">
        <v>260</v>
      </c>
      <c r="AN149" s="248"/>
      <c r="AO149" s="248"/>
      <c r="AP149" s="248"/>
      <c r="AQ149" s="270"/>
      <c r="AR149" s="270"/>
      <c r="AS149" s="270"/>
      <c r="AT149" s="271"/>
      <c r="AU149" s="271"/>
      <c r="AV149" s="271"/>
      <c r="AW149" s="290"/>
      <c r="AX149" s="174"/>
      <c r="AY149" s="175"/>
      <c r="AZ149" s="175"/>
      <c r="BA149" s="211"/>
      <c r="BB149" s="152"/>
      <c r="BC149" s="212"/>
      <c r="BD149" s="152"/>
      <c r="BE149" s="152"/>
    </row>
    <row r="150" spans="1:57">
      <c r="A150" s="141"/>
      <c r="B150" s="143"/>
      <c r="C150" s="143"/>
      <c r="D150" s="143"/>
      <c r="E150" s="247" t="s">
        <v>259</v>
      </c>
      <c r="F150" s="213"/>
      <c r="G150" s="213"/>
      <c r="H150" s="213"/>
      <c r="I150" s="270"/>
      <c r="J150" s="270"/>
      <c r="K150" s="246"/>
      <c r="L150" s="271"/>
      <c r="M150" s="270"/>
      <c r="N150" s="271"/>
      <c r="O150" s="290"/>
      <c r="P150" s="174"/>
      <c r="Q150" s="175"/>
      <c r="R150" s="175"/>
      <c r="S150" s="211"/>
      <c r="T150" s="152"/>
      <c r="U150" s="212"/>
      <c r="V150" s="152"/>
      <c r="W150" s="152"/>
      <c r="X150" s="290"/>
      <c r="Y150" s="233"/>
      <c r="AK150" s="143"/>
      <c r="AL150" s="143"/>
      <c r="AN150" s="248"/>
      <c r="AO150" s="248"/>
      <c r="AP150" s="213"/>
      <c r="AQ150" s="270"/>
      <c r="AR150" s="270"/>
      <c r="AS150" s="783"/>
      <c r="AT150" s="271"/>
      <c r="AU150" s="271"/>
      <c r="AV150" s="271"/>
      <c r="AW150" s="290"/>
      <c r="AX150" s="174"/>
      <c r="AY150" s="175"/>
      <c r="AZ150" s="175"/>
      <c r="BA150" s="211"/>
      <c r="BB150" s="152"/>
      <c r="BC150" s="212"/>
      <c r="BD150" s="152"/>
      <c r="BE150" s="152"/>
    </row>
    <row r="151" spans="1:57">
      <c r="A151" s="141"/>
      <c r="B151" s="143"/>
      <c r="C151" s="143"/>
      <c r="D151" s="143"/>
      <c r="E151" s="246" t="s">
        <v>716</v>
      </c>
      <c r="F151" s="213"/>
      <c r="G151" s="213"/>
      <c r="H151" s="213"/>
      <c r="I151" s="270"/>
      <c r="J151" s="270"/>
      <c r="K151" s="272"/>
      <c r="L151" s="271"/>
      <c r="M151" s="270"/>
      <c r="N151" s="271"/>
      <c r="O151" s="290"/>
      <c r="P151" s="174"/>
      <c r="Q151" s="175"/>
      <c r="R151" s="175"/>
      <c r="S151" s="211"/>
      <c r="T151" s="152"/>
      <c r="U151" s="212"/>
      <c r="V151" s="152"/>
      <c r="W151" s="152"/>
      <c r="X151" s="290"/>
      <c r="Y151" s="233"/>
      <c r="AK151" s="143"/>
      <c r="AL151" s="143"/>
      <c r="AM151" s="252" t="s">
        <v>759</v>
      </c>
      <c r="AN151" s="248"/>
      <c r="AO151" s="248"/>
      <c r="AP151" s="744"/>
      <c r="AQ151" s="247"/>
      <c r="AR151" s="247"/>
      <c r="AS151" s="783"/>
      <c r="AT151" s="271"/>
      <c r="AU151" s="271"/>
      <c r="AV151" s="271"/>
      <c r="AW151" s="290"/>
      <c r="AX151" s="174"/>
      <c r="AY151" s="175"/>
      <c r="AZ151" s="175"/>
      <c r="BA151" s="211"/>
      <c r="BB151" s="152"/>
      <c r="BC151" s="212"/>
      <c r="BD151" s="152"/>
      <c r="BE151" s="152"/>
    </row>
    <row r="152" spans="1:57">
      <c r="A152" s="141"/>
      <c r="B152" s="143"/>
      <c r="C152" s="143"/>
      <c r="D152" s="143"/>
      <c r="E152" s="246" t="s">
        <v>260</v>
      </c>
      <c r="F152" s="248"/>
      <c r="G152" s="248"/>
      <c r="H152" s="248"/>
      <c r="I152" s="247"/>
      <c r="J152" s="247"/>
      <c r="K152" s="247"/>
      <c r="L152" s="271"/>
      <c r="M152" s="270"/>
      <c r="N152" s="271"/>
      <c r="O152" s="315"/>
      <c r="P152" s="174"/>
      <c r="Q152" s="175"/>
      <c r="R152" s="175"/>
      <c r="S152" s="211"/>
      <c r="T152" s="152"/>
      <c r="U152" s="212"/>
      <c r="V152" s="152"/>
      <c r="W152" s="152"/>
      <c r="X152" s="290"/>
      <c r="Y152" s="233"/>
      <c r="AK152" s="143"/>
      <c r="AL152" s="143"/>
      <c r="AM152" s="252" t="s">
        <v>760</v>
      </c>
      <c r="AN152" s="248"/>
      <c r="AO152" s="248"/>
      <c r="AP152" s="248"/>
      <c r="AQ152" s="270"/>
      <c r="AR152" s="270"/>
      <c r="AS152" s="270"/>
      <c r="AT152" s="271"/>
      <c r="AU152" s="271"/>
      <c r="AV152" s="271"/>
      <c r="AW152" s="315"/>
      <c r="AX152" s="174"/>
      <c r="AY152" s="175"/>
      <c r="AZ152" s="175"/>
      <c r="BA152" s="211"/>
      <c r="BB152" s="152"/>
      <c r="BC152" s="212"/>
      <c r="BD152" s="152"/>
      <c r="BE152" s="152"/>
    </row>
    <row r="153" spans="1:57">
      <c r="A153" s="141"/>
      <c r="B153" s="143"/>
      <c r="C153" s="143"/>
      <c r="D153" s="143"/>
      <c r="E153" s="247" t="s">
        <v>717</v>
      </c>
      <c r="F153" s="251"/>
      <c r="G153" s="213"/>
      <c r="H153" s="213"/>
      <c r="I153" s="270"/>
      <c r="J153" s="270"/>
      <c r="K153" s="246"/>
      <c r="L153" s="271"/>
      <c r="M153" s="270"/>
      <c r="N153" s="271"/>
      <c r="O153" s="290"/>
      <c r="P153" s="174"/>
      <c r="Q153" s="175"/>
      <c r="R153" s="175"/>
      <c r="S153" s="211"/>
      <c r="T153" s="152"/>
      <c r="U153" s="212"/>
      <c r="V153" s="152"/>
      <c r="W153" s="152"/>
      <c r="X153" s="290"/>
      <c r="Y153" s="233"/>
      <c r="AK153" s="143"/>
      <c r="AL153" s="143"/>
      <c r="AM153" s="252" t="s">
        <v>761</v>
      </c>
      <c r="AN153" s="253"/>
      <c r="AO153" s="213"/>
      <c r="AP153" s="744"/>
      <c r="AQ153" s="270"/>
      <c r="AR153" s="270"/>
      <c r="AS153" s="270"/>
      <c r="AT153" s="271"/>
      <c r="AU153" s="271"/>
      <c r="AV153" s="271"/>
      <c r="AW153" s="290"/>
      <c r="AX153" s="174"/>
      <c r="AY153" s="175"/>
      <c r="AZ153" s="175"/>
      <c r="BA153" s="211"/>
      <c r="BB153" s="152"/>
      <c r="BC153" s="212"/>
      <c r="BD153" s="152"/>
      <c r="BE153" s="152"/>
    </row>
    <row r="154" spans="1:57">
      <c r="A154" s="141"/>
      <c r="B154" s="143"/>
      <c r="C154" s="143"/>
      <c r="D154" s="143"/>
      <c r="E154" s="138" t="s">
        <v>739</v>
      </c>
      <c r="F154" s="248"/>
      <c r="G154" s="248"/>
      <c r="H154" s="248"/>
      <c r="I154" s="247"/>
      <c r="J154" s="270"/>
      <c r="K154" s="270"/>
      <c r="L154" s="271"/>
      <c r="M154" s="270"/>
      <c r="N154" s="271"/>
      <c r="O154" s="174"/>
      <c r="P154" s="174"/>
      <c r="Q154" s="175"/>
      <c r="R154" s="175"/>
      <c r="S154" s="211"/>
      <c r="T154" s="152"/>
      <c r="U154" s="212"/>
      <c r="V154" s="152"/>
      <c r="W154" s="152"/>
      <c r="X154" s="290"/>
      <c r="Y154" s="233"/>
      <c r="AK154" s="143"/>
      <c r="AL154" s="143"/>
      <c r="AM154" s="252" t="s">
        <v>762</v>
      </c>
      <c r="AN154" s="253"/>
      <c r="AO154" s="744"/>
      <c r="AP154" s="253"/>
      <c r="AQ154" s="270"/>
      <c r="AR154" s="270"/>
      <c r="AS154" s="270"/>
      <c r="AT154" s="271"/>
      <c r="AU154" s="271"/>
      <c r="AV154" s="271"/>
      <c r="AW154" s="174"/>
      <c r="AX154" s="174"/>
      <c r="AY154" s="175"/>
      <c r="AZ154" s="175"/>
      <c r="BA154" s="211"/>
      <c r="BB154" s="152"/>
      <c r="BC154" s="212"/>
      <c r="BD154" s="152"/>
      <c r="BE154" s="152"/>
    </row>
    <row r="155" spans="1:57">
      <c r="A155" s="141"/>
      <c r="B155" s="143"/>
      <c r="C155" s="143"/>
      <c r="D155" s="143"/>
      <c r="E155" s="143" t="s">
        <v>738</v>
      </c>
      <c r="F155" s="248"/>
      <c r="G155" s="248"/>
      <c r="H155" s="213"/>
      <c r="I155" s="270"/>
      <c r="J155" s="270"/>
      <c r="K155" s="273"/>
      <c r="L155" s="271"/>
      <c r="M155" s="270"/>
      <c r="N155" s="271"/>
      <c r="O155" s="174"/>
      <c r="P155" s="174"/>
      <c r="Q155" s="175"/>
      <c r="R155" s="175"/>
      <c r="S155" s="211"/>
      <c r="T155" s="152"/>
      <c r="U155" s="212"/>
      <c r="V155" s="152"/>
      <c r="W155" s="152"/>
      <c r="X155" s="290"/>
      <c r="Y155" s="233"/>
      <c r="AK155" s="143"/>
      <c r="AL155" s="143"/>
      <c r="AN155" s="254"/>
      <c r="AO155" s="744"/>
      <c r="AP155" s="253"/>
      <c r="AQ155" s="270"/>
      <c r="AR155" s="270"/>
      <c r="AS155" s="270"/>
      <c r="AT155" s="271"/>
      <c r="AU155" s="271"/>
      <c r="AV155" s="271"/>
      <c r="AW155" s="174"/>
      <c r="AX155" s="174"/>
      <c r="AY155" s="175"/>
      <c r="AZ155" s="175"/>
      <c r="BA155" s="211"/>
      <c r="BB155" s="152"/>
      <c r="BC155" s="212"/>
      <c r="BD155" s="152"/>
      <c r="BE155" s="152"/>
    </row>
    <row r="156" spans="1:57">
      <c r="A156" s="141"/>
      <c r="B156" s="143"/>
      <c r="C156" s="143"/>
      <c r="D156" s="143"/>
      <c r="E156" s="252" t="s">
        <v>730</v>
      </c>
      <c r="F156" s="253"/>
      <c r="G156" s="253"/>
      <c r="H156" s="254"/>
      <c r="I156" s="270"/>
      <c r="J156" s="270"/>
      <c r="K156" s="247"/>
      <c r="L156" s="247"/>
      <c r="M156" s="271"/>
      <c r="N156" s="271"/>
      <c r="O156" s="174"/>
      <c r="P156" s="174"/>
      <c r="Q156" s="175"/>
      <c r="R156" s="175"/>
      <c r="S156" s="211"/>
      <c r="T156" s="152"/>
      <c r="U156" s="212"/>
      <c r="V156" s="152"/>
      <c r="W156" s="152"/>
      <c r="X156" s="290"/>
      <c r="Y156" s="233"/>
      <c r="AK156" s="143"/>
      <c r="AL156" s="143"/>
      <c r="AN156" s="253"/>
      <c r="AO156" s="253"/>
      <c r="AP156" s="254"/>
      <c r="AQ156" s="270"/>
      <c r="AR156" s="270"/>
      <c r="AS156" s="247"/>
      <c r="AT156" s="247"/>
      <c r="AU156" s="271"/>
      <c r="AV156" s="271"/>
      <c r="AW156" s="174"/>
      <c r="AX156" s="174"/>
      <c r="AY156" s="175"/>
      <c r="AZ156" s="175"/>
      <c r="BA156" s="211"/>
      <c r="BB156" s="152"/>
      <c r="BC156" s="212"/>
      <c r="BD156" s="152"/>
      <c r="BE156" s="152"/>
    </row>
    <row r="157" spans="1:57">
      <c r="A157" s="141"/>
      <c r="B157" s="143"/>
      <c r="C157" s="143"/>
      <c r="D157" s="143"/>
      <c r="E157" s="252" t="s">
        <v>731</v>
      </c>
      <c r="F157" s="255"/>
      <c r="G157" s="253"/>
      <c r="H157" s="255"/>
      <c r="I157" s="247"/>
      <c r="J157" s="247"/>
      <c r="K157" s="247"/>
      <c r="L157" s="247"/>
      <c r="M157" s="271"/>
      <c r="N157" s="271"/>
      <c r="O157" s="174"/>
      <c r="P157" s="174"/>
      <c r="Q157" s="175"/>
      <c r="R157" s="175"/>
      <c r="S157" s="211"/>
      <c r="T157" s="152"/>
      <c r="U157" s="212"/>
      <c r="V157" s="152"/>
      <c r="W157" s="152"/>
      <c r="X157" s="290"/>
      <c r="Y157" s="233"/>
      <c r="AK157" s="143"/>
      <c r="AL157" s="143"/>
      <c r="AN157" s="255"/>
      <c r="AO157" s="253"/>
      <c r="AP157" s="255"/>
      <c r="AQ157" s="247"/>
      <c r="AR157" s="247"/>
      <c r="AS157" s="247"/>
      <c r="AT157" s="247"/>
      <c r="AU157" s="271"/>
      <c r="AV157" s="271"/>
      <c r="AW157" s="174"/>
      <c r="AX157" s="174"/>
      <c r="AY157" s="175"/>
      <c r="AZ157" s="175"/>
      <c r="BA157" s="211"/>
      <c r="BB157" s="152"/>
      <c r="BC157" s="212"/>
      <c r="BD157" s="152"/>
      <c r="BE157" s="152"/>
    </row>
    <row r="158" spans="1:57">
      <c r="A158" s="141"/>
      <c r="B158" s="143"/>
      <c r="C158" s="143"/>
      <c r="D158" s="143"/>
      <c r="F158" s="255"/>
      <c r="G158" s="254"/>
      <c r="H158" s="248"/>
      <c r="I158" s="247"/>
      <c r="J158" s="270"/>
      <c r="K158" s="271"/>
      <c r="L158" s="271"/>
      <c r="M158" s="271"/>
      <c r="N158" s="271"/>
      <c r="O158" s="174"/>
      <c r="P158" s="174"/>
      <c r="Q158" s="175"/>
      <c r="R158" s="175"/>
      <c r="S158" s="211"/>
      <c r="T158" s="152"/>
      <c r="U158" s="212"/>
      <c r="V158" s="152"/>
      <c r="W158" s="152"/>
      <c r="X158" s="290"/>
      <c r="Y158" s="233"/>
      <c r="AK158" s="143"/>
      <c r="AL158" s="143"/>
      <c r="AN158" s="255"/>
      <c r="AO158" s="254"/>
      <c r="AP158" s="248"/>
      <c r="AQ158" s="247"/>
      <c r="AR158" s="270"/>
      <c r="AS158" s="271"/>
      <c r="AT158" s="271"/>
      <c r="AU158" s="271"/>
      <c r="AV158" s="271"/>
      <c r="AW158" s="174"/>
      <c r="AX158" s="174"/>
      <c r="AY158" s="175"/>
      <c r="AZ158" s="175"/>
      <c r="BA158" s="211"/>
      <c r="BB158" s="152"/>
      <c r="BC158" s="212"/>
      <c r="BD158" s="152"/>
      <c r="BE158" s="152"/>
    </row>
    <row r="159" spans="1:57">
      <c r="B159" s="143"/>
      <c r="C159" s="143"/>
      <c r="D159" s="143"/>
      <c r="E159" s="247"/>
      <c r="F159" s="248"/>
      <c r="G159" s="248"/>
      <c r="H159" s="248"/>
      <c r="I159" s="247"/>
      <c r="J159" s="270"/>
      <c r="K159" s="271"/>
      <c r="L159" s="271"/>
      <c r="M159" s="316"/>
      <c r="N159" s="316"/>
      <c r="O159" s="143"/>
      <c r="P159" s="143"/>
      <c r="Q159" s="143"/>
      <c r="R159" s="143"/>
      <c r="S159" s="143"/>
      <c r="T159" s="143"/>
      <c r="U159" s="203"/>
      <c r="V159" s="150"/>
      <c r="W159" s="143"/>
      <c r="X159" s="143"/>
      <c r="AK159" s="143"/>
      <c r="AL159" s="143"/>
      <c r="AM159" s="247"/>
      <c r="AN159" s="248"/>
      <c r="AO159" s="248"/>
      <c r="AP159" s="248"/>
      <c r="AQ159" s="247"/>
      <c r="AR159" s="270"/>
      <c r="AS159" s="271"/>
      <c r="AT159" s="271"/>
      <c r="AU159" s="316"/>
      <c r="AV159" s="316"/>
      <c r="AW159" s="143"/>
      <c r="AX159" s="143"/>
      <c r="AY159" s="143"/>
      <c r="AZ159" s="143"/>
      <c r="BA159" s="143"/>
      <c r="BB159" s="143"/>
      <c r="BC159" s="203"/>
      <c r="BD159" s="150"/>
      <c r="BE159" s="143"/>
    </row>
    <row r="160" spans="1:57">
      <c r="B160" s="143"/>
      <c r="C160" s="143"/>
      <c r="D160" s="143"/>
      <c r="J160" s="174"/>
      <c r="K160" s="143"/>
      <c r="L160" s="143"/>
      <c r="M160" s="143"/>
      <c r="N160" s="143"/>
      <c r="O160" s="143"/>
      <c r="P160" s="143"/>
      <c r="Q160" s="143"/>
      <c r="R160" s="143"/>
      <c r="S160" s="143"/>
      <c r="T160" s="143"/>
      <c r="U160" s="203"/>
      <c r="V160" s="150"/>
      <c r="W160" s="143"/>
      <c r="X160" s="143"/>
      <c r="AK160" s="143"/>
      <c r="AL160" s="143"/>
      <c r="AR160" s="174"/>
      <c r="AS160" s="143"/>
      <c r="AT160" s="143"/>
      <c r="AU160" s="143"/>
      <c r="AV160" s="143"/>
      <c r="AW160" s="143"/>
      <c r="AX160" s="143"/>
      <c r="AY160" s="143"/>
      <c r="AZ160" s="143"/>
      <c r="BA160" s="143"/>
      <c r="BB160" s="143"/>
      <c r="BC160" s="203"/>
      <c r="BD160" s="150"/>
      <c r="BE160" s="143"/>
    </row>
    <row r="161" spans="2:57">
      <c r="B161" s="143"/>
      <c r="C161" s="143"/>
      <c r="D161" s="143"/>
      <c r="J161" s="143"/>
      <c r="K161" s="143"/>
      <c r="L161" s="143"/>
      <c r="M161" s="143"/>
      <c r="N161" s="143"/>
      <c r="O161" s="143"/>
      <c r="P161" s="143"/>
      <c r="Q161" s="143"/>
      <c r="R161" s="143"/>
      <c r="S161" s="143"/>
      <c r="T161" s="143"/>
      <c r="U161" s="203"/>
      <c r="V161" s="150"/>
      <c r="W161" s="143"/>
      <c r="X161" s="143"/>
      <c r="AK161" s="143"/>
      <c r="AL161" s="143"/>
      <c r="AR161" s="143"/>
      <c r="AS161" s="143"/>
      <c r="AT161" s="143"/>
      <c r="AU161" s="143"/>
      <c r="AV161" s="143"/>
      <c r="AW161" s="143"/>
      <c r="AX161" s="143"/>
      <c r="AY161" s="143"/>
      <c r="AZ161" s="143"/>
      <c r="BA161" s="143"/>
      <c r="BB161" s="143"/>
      <c r="BC161" s="203"/>
      <c r="BD161" s="150"/>
      <c r="BE161" s="143"/>
    </row>
    <row r="162" spans="2:57">
      <c r="B162" s="143"/>
      <c r="C162" s="143"/>
      <c r="D162" s="143"/>
      <c r="E162" s="256"/>
      <c r="F162" s="150"/>
      <c r="G162" s="150"/>
      <c r="H162" s="150"/>
      <c r="I162" s="143"/>
      <c r="J162" s="143"/>
      <c r="K162" s="143"/>
      <c r="L162" s="143"/>
      <c r="M162" s="143"/>
      <c r="N162" s="143"/>
      <c r="O162" s="143"/>
      <c r="P162" s="143"/>
      <c r="Q162" s="143"/>
      <c r="R162" s="143"/>
      <c r="S162" s="143"/>
      <c r="T162" s="143"/>
      <c r="U162" s="203"/>
      <c r="V162" s="150"/>
      <c r="W162" s="143"/>
      <c r="X162" s="143"/>
      <c r="AK162" s="143"/>
      <c r="AL162" s="143"/>
      <c r="AM162" s="256">
        <f>COUNTA(AN38:AN67,AN95:AN144)</f>
        <v>0</v>
      </c>
      <c r="AN162" s="150"/>
      <c r="AO162" s="150"/>
      <c r="AP162" s="150"/>
      <c r="AQ162" s="143"/>
      <c r="AR162" s="143"/>
      <c r="AS162" s="143"/>
      <c r="AT162" s="143"/>
      <c r="AU162" s="143"/>
      <c r="AV162" s="143"/>
      <c r="AW162" s="143"/>
      <c r="AX162" s="143"/>
      <c r="AY162" s="143"/>
      <c r="AZ162" s="143"/>
      <c r="BA162" s="143"/>
      <c r="BB162" s="143"/>
      <c r="BC162" s="203"/>
      <c r="BD162" s="150"/>
      <c r="BE162" s="143"/>
    </row>
    <row r="163" spans="2:57">
      <c r="B163" s="143"/>
      <c r="C163" s="143"/>
      <c r="D163" s="143"/>
      <c r="E163" s="256"/>
      <c r="F163" s="150"/>
      <c r="G163" s="150"/>
      <c r="H163" s="150"/>
      <c r="I163" s="143"/>
      <c r="J163" s="143"/>
      <c r="K163" s="143"/>
      <c r="L163" s="143"/>
      <c r="M163" s="143"/>
      <c r="N163" s="143"/>
      <c r="O163" s="143"/>
      <c r="P163" s="143"/>
      <c r="Q163" s="143"/>
      <c r="R163" s="143"/>
      <c r="S163" s="143"/>
      <c r="T163" s="143"/>
      <c r="U163" s="203"/>
      <c r="V163" s="150"/>
      <c r="W163" s="143"/>
      <c r="X163" s="143"/>
      <c r="AK163" s="143"/>
      <c r="AL163" s="143"/>
      <c r="AM163" s="256"/>
      <c r="AN163" s="150"/>
      <c r="AO163" s="150"/>
      <c r="AP163" s="150"/>
      <c r="AQ163" s="143"/>
      <c r="AR163" s="143"/>
      <c r="AS163" s="143"/>
      <c r="AT163" s="143"/>
      <c r="AU163" s="143"/>
      <c r="AV163" s="143"/>
      <c r="AW163" s="143"/>
      <c r="AX163" s="143"/>
      <c r="AY163" s="143"/>
      <c r="AZ163" s="143"/>
      <c r="BA163" s="143"/>
      <c r="BB163" s="143"/>
      <c r="BC163" s="203"/>
      <c r="BD163" s="150"/>
      <c r="BE163" s="143"/>
    </row>
    <row r="164" spans="2:57">
      <c r="B164" s="143"/>
      <c r="C164" s="143"/>
      <c r="D164" s="143"/>
      <c r="E164" s="256"/>
      <c r="F164" s="150"/>
      <c r="G164" s="150"/>
      <c r="H164" s="150"/>
      <c r="I164" s="143"/>
      <c r="J164" s="143"/>
      <c r="K164" s="143"/>
      <c r="L164" s="143"/>
      <c r="M164" s="143"/>
      <c r="N164" s="143"/>
      <c r="O164" s="143"/>
      <c r="P164" s="143"/>
      <c r="Q164" s="143"/>
      <c r="R164" s="143"/>
      <c r="S164" s="143"/>
      <c r="T164" s="143"/>
      <c r="U164" s="203"/>
      <c r="V164" s="150"/>
      <c r="W164" s="143"/>
      <c r="X164" s="143"/>
      <c r="AK164" s="143"/>
      <c r="AL164" s="143"/>
      <c r="AM164" s="256"/>
      <c r="AN164" s="150"/>
      <c r="AO164" s="150"/>
      <c r="AP164" s="150"/>
      <c r="AQ164" s="143"/>
      <c r="AR164" s="143"/>
      <c r="AS164" s="143"/>
      <c r="AT164" s="143"/>
      <c r="AU164" s="143"/>
      <c r="AV164" s="143"/>
      <c r="AW164" s="143"/>
      <c r="AX164" s="143"/>
      <c r="AY164" s="143"/>
      <c r="AZ164" s="143"/>
      <c r="BA164" s="143"/>
      <c r="BB164" s="143"/>
      <c r="BC164" s="203"/>
      <c r="BD164" s="150"/>
      <c r="BE164" s="143"/>
    </row>
    <row r="165" spans="2:57">
      <c r="B165" s="143"/>
      <c r="C165" s="143"/>
      <c r="D165" s="143"/>
      <c r="E165" s="256"/>
      <c r="F165" s="150"/>
      <c r="G165" s="150"/>
      <c r="H165" s="150"/>
      <c r="I165" s="143"/>
      <c r="J165" s="143"/>
      <c r="K165" s="143"/>
      <c r="L165" s="143"/>
      <c r="M165" s="143"/>
      <c r="N165" s="143"/>
      <c r="O165" s="143"/>
      <c r="P165" s="143"/>
      <c r="Q165" s="143"/>
      <c r="R165" s="143"/>
      <c r="S165" s="143"/>
      <c r="T165" s="143"/>
      <c r="U165" s="203"/>
      <c r="V165" s="150"/>
      <c r="W165" s="143"/>
      <c r="X165" s="143"/>
      <c r="AK165" s="143"/>
      <c r="AL165" s="143"/>
      <c r="AM165" s="256"/>
      <c r="AN165" s="150"/>
      <c r="AO165" s="150"/>
      <c r="AP165" s="150"/>
      <c r="AQ165" s="143"/>
      <c r="AR165" s="143"/>
      <c r="AS165" s="143"/>
      <c r="AT165" s="143"/>
      <c r="AU165" s="143"/>
      <c r="AV165" s="143"/>
      <c r="AW165" s="143"/>
      <c r="AX165" s="143"/>
      <c r="AY165" s="143"/>
      <c r="AZ165" s="143"/>
      <c r="BA165" s="143"/>
      <c r="BB165" s="143"/>
      <c r="BC165" s="203"/>
      <c r="BD165" s="150"/>
      <c r="BE165" s="143"/>
    </row>
    <row r="166" spans="2:57">
      <c r="B166" s="143"/>
      <c r="C166" s="143"/>
      <c r="D166" s="143"/>
      <c r="E166" s="256"/>
      <c r="F166" s="150"/>
      <c r="G166" s="150"/>
      <c r="H166" s="150"/>
      <c r="I166" s="143"/>
      <c r="J166" s="143"/>
      <c r="K166" s="143"/>
      <c r="L166" s="143"/>
      <c r="M166" s="143"/>
      <c r="N166" s="143"/>
      <c r="O166" s="143"/>
      <c r="P166" s="143"/>
      <c r="Q166" s="143"/>
      <c r="R166" s="143"/>
      <c r="S166" s="143"/>
      <c r="T166" s="143"/>
      <c r="U166" s="203"/>
      <c r="V166" s="150"/>
      <c r="W166" s="143"/>
      <c r="X166" s="143"/>
      <c r="AK166" s="143"/>
      <c r="AL166" s="143"/>
      <c r="AM166" s="256"/>
      <c r="AN166" s="150"/>
      <c r="AO166" s="150"/>
      <c r="AP166" s="150"/>
      <c r="AQ166" s="143"/>
      <c r="AR166" s="143"/>
      <c r="AS166" s="143"/>
      <c r="AT166" s="143"/>
      <c r="AU166" s="143"/>
      <c r="AV166" s="143"/>
      <c r="AW166" s="143"/>
      <c r="AX166" s="143"/>
      <c r="AY166" s="143"/>
      <c r="AZ166" s="143"/>
      <c r="BA166" s="143"/>
      <c r="BB166" s="143"/>
      <c r="BC166" s="203"/>
      <c r="BD166" s="150"/>
      <c r="BE166" s="143"/>
    </row>
    <row r="167" spans="2:57">
      <c r="B167" s="143"/>
      <c r="C167" s="143"/>
      <c r="D167" s="143"/>
      <c r="E167" s="256"/>
      <c r="F167" s="150"/>
      <c r="G167" s="150"/>
      <c r="H167" s="150"/>
      <c r="I167" s="143"/>
      <c r="J167" s="143"/>
      <c r="K167" s="143"/>
      <c r="L167" s="143"/>
      <c r="M167" s="143"/>
      <c r="N167" s="143"/>
      <c r="O167" s="143"/>
      <c r="P167" s="143"/>
      <c r="Q167" s="143"/>
      <c r="R167" s="143"/>
      <c r="S167" s="143"/>
      <c r="T167" s="143"/>
      <c r="U167" s="203"/>
      <c r="V167" s="150"/>
      <c r="W167" s="143"/>
      <c r="X167" s="143"/>
      <c r="AK167" s="143"/>
      <c r="AL167" s="143"/>
      <c r="AM167" s="256"/>
      <c r="AN167" s="150"/>
      <c r="AO167" s="150"/>
      <c r="AP167" s="150"/>
      <c r="AQ167" s="143"/>
      <c r="AR167" s="143"/>
      <c r="AS167" s="143"/>
      <c r="AT167" s="143"/>
      <c r="AU167" s="143"/>
      <c r="AV167" s="143"/>
      <c r="AW167" s="143"/>
      <c r="AX167" s="143"/>
      <c r="AY167" s="143"/>
      <c r="AZ167" s="143"/>
      <c r="BA167" s="143"/>
      <c r="BB167" s="143"/>
      <c r="BC167" s="203"/>
      <c r="BD167" s="150"/>
      <c r="BE167" s="143"/>
    </row>
    <row r="168" spans="2:57">
      <c r="B168" s="143"/>
      <c r="C168" s="143"/>
      <c r="D168" s="143"/>
      <c r="E168" s="256"/>
      <c r="F168" s="150"/>
      <c r="G168" s="150"/>
      <c r="H168" s="150"/>
      <c r="I168" s="143"/>
      <c r="J168" s="143"/>
      <c r="K168" s="143"/>
      <c r="L168" s="143"/>
      <c r="M168" s="143"/>
      <c r="N168" s="143"/>
      <c r="O168" s="143"/>
      <c r="P168" s="143"/>
      <c r="Q168" s="143"/>
      <c r="R168" s="143"/>
      <c r="S168" s="143"/>
      <c r="T168" s="143"/>
      <c r="U168" s="203"/>
      <c r="V168" s="150"/>
      <c r="W168" s="143"/>
      <c r="X168" s="143"/>
      <c r="AK168" s="143"/>
      <c r="AL168" s="143"/>
      <c r="AM168" s="256"/>
      <c r="AN168" s="150"/>
      <c r="AO168" s="150"/>
      <c r="AP168" s="150"/>
      <c r="AQ168" s="143"/>
      <c r="AR168" s="143"/>
      <c r="AS168" s="143"/>
      <c r="AT168" s="143"/>
      <c r="AU168" s="143"/>
      <c r="AV168" s="143"/>
      <c r="AW168" s="143"/>
      <c r="AX168" s="143"/>
      <c r="AY168" s="143"/>
      <c r="AZ168" s="143"/>
      <c r="BA168" s="143"/>
      <c r="BB168" s="143"/>
      <c r="BC168" s="203"/>
      <c r="BD168" s="150"/>
      <c r="BE168" s="143"/>
    </row>
    <row r="169" spans="2:57">
      <c r="B169" s="143"/>
      <c r="C169" s="143"/>
      <c r="D169" s="143"/>
      <c r="E169" s="256"/>
      <c r="F169" s="150"/>
      <c r="G169" s="150"/>
      <c r="H169" s="150"/>
      <c r="I169" s="143"/>
      <c r="J169" s="143"/>
      <c r="K169" s="143"/>
      <c r="L169" s="143"/>
      <c r="M169" s="143"/>
      <c r="N169" s="143"/>
      <c r="O169" s="143"/>
      <c r="P169" s="143"/>
      <c r="Q169" s="143"/>
      <c r="R169" s="143"/>
      <c r="S169" s="143"/>
      <c r="T169" s="143"/>
      <c r="U169" s="203"/>
      <c r="V169" s="150"/>
      <c r="W169" s="143"/>
      <c r="X169" s="143"/>
      <c r="AK169" s="143"/>
      <c r="AL169" s="143"/>
      <c r="AM169" s="256"/>
      <c r="AN169" s="150"/>
      <c r="AO169" s="150"/>
      <c r="AP169" s="150"/>
      <c r="AQ169" s="143"/>
      <c r="AR169" s="143"/>
      <c r="AS169" s="143"/>
      <c r="AT169" s="143"/>
      <c r="AU169" s="143"/>
      <c r="AV169" s="143"/>
      <c r="AW169" s="143"/>
      <c r="AX169" s="143"/>
      <c r="AY169" s="143"/>
      <c r="AZ169" s="143"/>
      <c r="BA169" s="143"/>
      <c r="BB169" s="143"/>
      <c r="BC169" s="203"/>
      <c r="BD169" s="150"/>
      <c r="BE169" s="143"/>
    </row>
    <row r="170" spans="2:57">
      <c r="B170" s="143"/>
      <c r="C170" s="143"/>
      <c r="D170" s="143"/>
      <c r="E170" s="256"/>
      <c r="F170" s="150"/>
      <c r="G170" s="150"/>
      <c r="H170" s="150"/>
      <c r="I170" s="143"/>
      <c r="J170" s="143"/>
      <c r="K170" s="143"/>
      <c r="L170" s="143"/>
      <c r="M170" s="143"/>
      <c r="N170" s="143"/>
      <c r="O170" s="143"/>
      <c r="P170" s="143"/>
      <c r="Q170" s="143"/>
      <c r="R170" s="143"/>
      <c r="S170" s="143"/>
      <c r="T170" s="143"/>
      <c r="U170" s="203"/>
      <c r="V170" s="150"/>
      <c r="W170" s="143"/>
      <c r="X170" s="143"/>
      <c r="AK170" s="143"/>
      <c r="AL170" s="143"/>
      <c r="AM170" s="256"/>
      <c r="AN170" s="150"/>
      <c r="AO170" s="150"/>
      <c r="AP170" s="150"/>
      <c r="AQ170" s="143"/>
      <c r="AR170" s="143"/>
      <c r="AS170" s="143"/>
      <c r="AT170" s="143"/>
      <c r="AU170" s="143"/>
      <c r="AV170" s="143"/>
      <c r="AW170" s="143"/>
      <c r="AX170" s="143"/>
      <c r="AY170" s="143"/>
      <c r="AZ170" s="143"/>
      <c r="BA170" s="143"/>
      <c r="BB170" s="143"/>
      <c r="BC170" s="203"/>
      <c r="BD170" s="150"/>
      <c r="BE170" s="143"/>
    </row>
    <row r="171" spans="2:57">
      <c r="B171" s="143"/>
      <c r="C171" s="143"/>
      <c r="D171" s="143"/>
      <c r="E171" s="256"/>
      <c r="F171" s="150"/>
      <c r="G171" s="150"/>
      <c r="H171" s="150"/>
      <c r="I171" s="143"/>
      <c r="J171" s="143"/>
      <c r="K171" s="143"/>
      <c r="L171" s="143"/>
      <c r="M171" s="143"/>
      <c r="N171" s="143"/>
      <c r="O171" s="143"/>
      <c r="P171" s="143"/>
      <c r="Q171" s="143"/>
      <c r="R171" s="143"/>
      <c r="S171" s="143"/>
      <c r="T171" s="143"/>
      <c r="U171" s="203"/>
      <c r="V171" s="150"/>
      <c r="W171" s="143"/>
      <c r="X171" s="143"/>
      <c r="AK171" s="143"/>
      <c r="AL171" s="143"/>
      <c r="AM171" s="256"/>
      <c r="AN171" s="150"/>
      <c r="AO171" s="150"/>
      <c r="AP171" s="150"/>
      <c r="AQ171" s="143"/>
      <c r="AR171" s="143"/>
      <c r="AS171" s="143"/>
      <c r="AT171" s="143"/>
      <c r="AU171" s="143"/>
      <c r="AV171" s="143"/>
      <c r="AW171" s="143"/>
      <c r="AX171" s="143"/>
      <c r="AY171" s="143"/>
      <c r="AZ171" s="143"/>
      <c r="BA171" s="143"/>
      <c r="BB171" s="143"/>
      <c r="BC171" s="203"/>
      <c r="BD171" s="150"/>
      <c r="BE171" s="143"/>
    </row>
    <row r="172" spans="2:57">
      <c r="B172" s="143"/>
      <c r="C172" s="143"/>
      <c r="D172" s="143"/>
      <c r="E172" s="256"/>
      <c r="F172" s="150"/>
      <c r="G172" s="150"/>
      <c r="H172" s="150"/>
      <c r="I172" s="143"/>
      <c r="J172" s="143"/>
      <c r="K172" s="143"/>
      <c r="L172" s="143"/>
      <c r="M172" s="143"/>
      <c r="N172" s="143"/>
      <c r="O172" s="143"/>
      <c r="P172" s="143"/>
      <c r="Q172" s="143"/>
      <c r="R172" s="143"/>
      <c r="S172" s="143"/>
      <c r="T172" s="143"/>
      <c r="U172" s="203"/>
      <c r="V172" s="150"/>
      <c r="W172" s="143"/>
      <c r="X172" s="143"/>
      <c r="AK172" s="143"/>
      <c r="AL172" s="143"/>
      <c r="AM172" s="256"/>
      <c r="AN172" s="150"/>
      <c r="AO172" s="150"/>
      <c r="AP172" s="150"/>
      <c r="AQ172" s="143"/>
      <c r="AR172" s="143"/>
      <c r="AS172" s="143"/>
      <c r="AT172" s="143"/>
      <c r="AU172" s="143"/>
      <c r="AV172" s="143"/>
      <c r="AW172" s="143"/>
      <c r="AX172" s="143"/>
      <c r="AY172" s="143"/>
      <c r="AZ172" s="143"/>
      <c r="BA172" s="143"/>
      <c r="BB172" s="143"/>
      <c r="BC172" s="203"/>
      <c r="BD172" s="150"/>
      <c r="BE172" s="143"/>
    </row>
    <row r="173" spans="2:57">
      <c r="B173" s="143"/>
      <c r="C173" s="143"/>
      <c r="D173" s="143"/>
      <c r="E173" s="256"/>
      <c r="F173" s="150"/>
      <c r="G173" s="150"/>
      <c r="H173" s="150"/>
      <c r="I173" s="143"/>
      <c r="J173" s="143"/>
      <c r="K173" s="143"/>
      <c r="L173" s="143"/>
      <c r="M173" s="143"/>
      <c r="N173" s="143"/>
      <c r="O173" s="143"/>
      <c r="P173" s="143"/>
      <c r="Q173" s="143"/>
      <c r="R173" s="143"/>
      <c r="S173" s="143"/>
      <c r="T173" s="143"/>
      <c r="U173" s="203"/>
      <c r="V173" s="150"/>
      <c r="W173" s="143"/>
      <c r="X173" s="143"/>
      <c r="AK173" s="143"/>
      <c r="AL173" s="143"/>
      <c r="AM173" s="256"/>
      <c r="AN173" s="150"/>
      <c r="AO173" s="150"/>
      <c r="AP173" s="150"/>
      <c r="AQ173" s="143"/>
      <c r="AR173" s="143"/>
      <c r="AS173" s="143"/>
      <c r="AT173" s="143"/>
      <c r="AU173" s="143"/>
      <c r="AV173" s="143"/>
      <c r="AW173" s="143"/>
      <c r="AX173" s="143"/>
      <c r="AY173" s="143"/>
      <c r="AZ173" s="143"/>
      <c r="BA173" s="143"/>
      <c r="BB173" s="143"/>
      <c r="BC173" s="203"/>
      <c r="BD173" s="150"/>
      <c r="BE173" s="143"/>
    </row>
    <row r="174" spans="2:57">
      <c r="B174" s="143"/>
      <c r="C174" s="143"/>
      <c r="D174" s="143"/>
      <c r="E174" s="256"/>
      <c r="F174" s="150"/>
      <c r="G174" s="150"/>
      <c r="H174" s="150"/>
      <c r="I174" s="143"/>
      <c r="J174" s="143"/>
      <c r="K174" s="143"/>
      <c r="L174" s="143"/>
      <c r="M174" s="143"/>
      <c r="N174" s="143"/>
      <c r="O174" s="143"/>
      <c r="P174" s="143"/>
      <c r="Q174" s="143"/>
      <c r="R174" s="143"/>
      <c r="S174" s="143"/>
      <c r="T174" s="143"/>
      <c r="U174" s="203"/>
      <c r="V174" s="150"/>
      <c r="W174" s="143"/>
      <c r="X174" s="143"/>
      <c r="AK174" s="143"/>
      <c r="AL174" s="143"/>
      <c r="AM174" s="256"/>
      <c r="AN174" s="150"/>
      <c r="AO174" s="150"/>
      <c r="AP174" s="150"/>
      <c r="AQ174" s="143"/>
      <c r="AR174" s="143"/>
      <c r="AS174" s="143"/>
      <c r="AT174" s="143"/>
      <c r="AU174" s="143"/>
      <c r="AV174" s="143"/>
      <c r="AW174" s="143"/>
      <c r="AX174" s="143"/>
      <c r="AY174" s="143"/>
      <c r="AZ174" s="143"/>
      <c r="BA174" s="143"/>
      <c r="BB174" s="143"/>
      <c r="BC174" s="203"/>
      <c r="BD174" s="150"/>
      <c r="BE174" s="143"/>
    </row>
    <row r="175" spans="2:57">
      <c r="B175" s="143"/>
      <c r="C175" s="143"/>
      <c r="D175" s="143"/>
      <c r="E175" s="256"/>
      <c r="F175" s="150"/>
      <c r="G175" s="150"/>
      <c r="H175" s="150"/>
      <c r="I175" s="143"/>
      <c r="J175" s="143"/>
      <c r="K175" s="143"/>
      <c r="L175" s="143"/>
      <c r="M175" s="143"/>
      <c r="N175" s="143"/>
      <c r="O175" s="143"/>
      <c r="P175" s="143"/>
      <c r="Q175" s="143"/>
      <c r="R175" s="143"/>
      <c r="S175" s="143"/>
      <c r="T175" s="143"/>
      <c r="U175" s="203"/>
      <c r="V175" s="150"/>
      <c r="W175" s="143"/>
      <c r="X175" s="143"/>
      <c r="AK175" s="143"/>
      <c r="AL175" s="143"/>
      <c r="AM175" s="256"/>
      <c r="AN175" s="150"/>
      <c r="AO175" s="150"/>
      <c r="AP175" s="150"/>
      <c r="AQ175" s="143"/>
      <c r="AR175" s="143"/>
      <c r="AS175" s="143"/>
      <c r="AT175" s="143"/>
      <c r="AU175" s="143"/>
      <c r="AV175" s="143"/>
      <c r="AW175" s="143"/>
      <c r="AX175" s="143"/>
      <c r="AY175" s="143"/>
      <c r="AZ175" s="143"/>
      <c r="BA175" s="143"/>
      <c r="BB175" s="143"/>
      <c r="BC175" s="203"/>
      <c r="BD175" s="150"/>
      <c r="BE175" s="143"/>
    </row>
    <row r="176" spans="2:57">
      <c r="B176" s="143"/>
      <c r="C176" s="143"/>
      <c r="D176" s="143"/>
      <c r="E176" s="256"/>
      <c r="F176" s="150"/>
      <c r="G176" s="150"/>
      <c r="H176" s="150"/>
      <c r="I176" s="143"/>
      <c r="J176" s="143"/>
      <c r="K176" s="143"/>
      <c r="L176" s="143"/>
      <c r="M176" s="143"/>
      <c r="N176" s="143"/>
      <c r="O176" s="143"/>
      <c r="P176" s="143"/>
      <c r="Q176" s="143"/>
      <c r="R176" s="143"/>
      <c r="S176" s="143"/>
      <c r="T176" s="143"/>
      <c r="U176" s="203"/>
      <c r="V176" s="150"/>
      <c r="W176" s="143"/>
      <c r="X176" s="143"/>
      <c r="AK176" s="143"/>
      <c r="AL176" s="143"/>
      <c r="AM176" s="256"/>
      <c r="AN176" s="150"/>
      <c r="AO176" s="150"/>
      <c r="AP176" s="150"/>
      <c r="AQ176" s="143"/>
      <c r="AR176" s="143"/>
      <c r="AS176" s="143"/>
      <c r="AT176" s="143"/>
      <c r="AU176" s="143"/>
      <c r="AV176" s="143"/>
      <c r="AW176" s="143"/>
      <c r="AX176" s="143"/>
      <c r="AY176" s="143"/>
      <c r="AZ176" s="143"/>
      <c r="BA176" s="143"/>
      <c r="BB176" s="143"/>
      <c r="BC176" s="203"/>
      <c r="BD176" s="150"/>
      <c r="BE176" s="143"/>
    </row>
    <row r="177" spans="2:57">
      <c r="B177" s="143"/>
      <c r="C177" s="143"/>
      <c r="D177" s="143"/>
      <c r="E177" s="307"/>
      <c r="F177" s="150"/>
      <c r="G177" s="150"/>
      <c r="H177" s="150"/>
      <c r="I177" s="143"/>
      <c r="J177" s="143"/>
      <c r="K177" s="143"/>
      <c r="L177" s="143"/>
      <c r="M177" s="143"/>
      <c r="N177" s="143"/>
      <c r="O177" s="143"/>
      <c r="P177" s="143"/>
      <c r="Q177" s="143"/>
      <c r="R177" s="143"/>
      <c r="S177" s="143"/>
      <c r="T177" s="143"/>
      <c r="U177" s="203"/>
      <c r="V177" s="150"/>
      <c r="W177" s="143"/>
      <c r="X177" s="143"/>
      <c r="Z177" s="141">
        <v>70</v>
      </c>
      <c r="AK177" s="143"/>
      <c r="AL177" s="143"/>
      <c r="AM177" s="307"/>
      <c r="AN177" s="150"/>
      <c r="AO177" s="150"/>
      <c r="AP177" s="150"/>
      <c r="AQ177" s="143"/>
      <c r="AR177" s="143"/>
      <c r="AS177" s="143"/>
      <c r="AT177" s="143"/>
      <c r="AU177" s="143"/>
      <c r="AV177" s="143"/>
      <c r="AW177" s="143"/>
      <c r="AX177" s="143"/>
      <c r="AY177" s="143"/>
      <c r="AZ177" s="143"/>
      <c r="BA177" s="143"/>
      <c r="BB177" s="143"/>
      <c r="BC177" s="203"/>
      <c r="BD177" s="150"/>
      <c r="BE177" s="143"/>
    </row>
    <row r="179" spans="2:57" hidden="1">
      <c r="K179" s="317">
        <f>SUM(L68:L89)</f>
        <v>0</v>
      </c>
      <c r="L179" s="317"/>
      <c r="M179" s="317"/>
      <c r="N179" s="317">
        <f>SUM(S68:S89)</f>
        <v>0</v>
      </c>
      <c r="Q179" s="317">
        <f>SUM(P68:P89)</f>
        <v>0</v>
      </c>
      <c r="R179" s="317"/>
      <c r="AS179" s="317">
        <f>SUM(AT68:AT89)</f>
        <v>0</v>
      </c>
      <c r="AT179" s="317"/>
      <c r="AU179" s="317"/>
      <c r="AV179" s="317">
        <f>SUM(BA68:BA89)</f>
        <v>0</v>
      </c>
      <c r="AY179" s="317">
        <f>SUM(AX68:AX89)</f>
        <v>0</v>
      </c>
      <c r="AZ179" s="317"/>
    </row>
    <row r="180" spans="2:57" hidden="1">
      <c r="K180" s="317" t="e">
        <f>SUMIF(#REF!,1/2,L68:L89)</f>
        <v>#REF!</v>
      </c>
      <c r="L180" s="317"/>
      <c r="M180" s="317"/>
      <c r="N180" s="317" t="e">
        <f>SUMIF(#REF!,1/3,S68:S89)</f>
        <v>#REF!</v>
      </c>
      <c r="O180" s="317" t="e">
        <f>K180+N180</f>
        <v>#REF!</v>
      </c>
      <c r="AS180" s="317" t="e">
        <f>SUMIF(#REF!,1/2,AT68:AT89)</f>
        <v>#REF!</v>
      </c>
      <c r="AT180" s="317"/>
      <c r="AU180" s="317"/>
      <c r="AV180" s="317" t="e">
        <f>SUMIF(#REF!,1/3,BA68:BA89)</f>
        <v>#REF!</v>
      </c>
      <c r="AW180" s="317" t="e">
        <f>AS180+AV180</f>
        <v>#REF!</v>
      </c>
    </row>
  </sheetData>
  <sheetProtection password="DE78" sheet="1" objects="1" scenarios="1" selectLockedCells="1"/>
  <mergeCells count="220">
    <mergeCell ref="T1:U1"/>
    <mergeCell ref="S2:U2"/>
    <mergeCell ref="S3:U3"/>
    <mergeCell ref="E9:F9"/>
    <mergeCell ref="K10:N10"/>
    <mergeCell ref="P10:R10"/>
    <mergeCell ref="S10:U10"/>
    <mergeCell ref="E17:F17"/>
    <mergeCell ref="M18:U18"/>
    <mergeCell ref="H10:H15"/>
    <mergeCell ref="K11:K14"/>
    <mergeCell ref="L11:L14"/>
    <mergeCell ref="M11:M14"/>
    <mergeCell ref="N11:N14"/>
    <mergeCell ref="O11:O14"/>
    <mergeCell ref="P11:P14"/>
    <mergeCell ref="Q11:Q14"/>
    <mergeCell ref="R11:R14"/>
    <mergeCell ref="J10:J14"/>
    <mergeCell ref="M19:O19"/>
    <mergeCell ref="P19:R19"/>
    <mergeCell ref="S19:U19"/>
    <mergeCell ref="I20:L20"/>
    <mergeCell ref="M20:O20"/>
    <mergeCell ref="P20:R20"/>
    <mergeCell ref="S20:U20"/>
    <mergeCell ref="I21:L21"/>
    <mergeCell ref="M21:O21"/>
    <mergeCell ref="P21:R21"/>
    <mergeCell ref="S21:U21"/>
    <mergeCell ref="I22:L22"/>
    <mergeCell ref="M22:O22"/>
    <mergeCell ref="P22:R22"/>
    <mergeCell ref="S22:U22"/>
    <mergeCell ref="I23:L23"/>
    <mergeCell ref="M23:O23"/>
    <mergeCell ref="P23:R23"/>
    <mergeCell ref="S23:U23"/>
    <mergeCell ref="I24:L24"/>
    <mergeCell ref="M24:O24"/>
    <mergeCell ref="P24:R24"/>
    <mergeCell ref="S24:U24"/>
    <mergeCell ref="F90:F94"/>
    <mergeCell ref="G32:G36"/>
    <mergeCell ref="G90:G94"/>
    <mergeCell ref="K90:K94"/>
    <mergeCell ref="E30:F30"/>
    <mergeCell ref="M32:Q32"/>
    <mergeCell ref="R32:T32"/>
    <mergeCell ref="K32:K36"/>
    <mergeCell ref="I25:L25"/>
    <mergeCell ref="M25:O25"/>
    <mergeCell ref="P25:R25"/>
    <mergeCell ref="S25:U25"/>
    <mergeCell ref="I26:L26"/>
    <mergeCell ref="M26:O26"/>
    <mergeCell ref="P26:R26"/>
    <mergeCell ref="I27:L27"/>
    <mergeCell ref="M27:O27"/>
    <mergeCell ref="P27:R27"/>
    <mergeCell ref="S27:U27"/>
    <mergeCell ref="V32:V36"/>
    <mergeCell ref="V90:V94"/>
    <mergeCell ref="P91:P94"/>
    <mergeCell ref="Q33:Q36"/>
    <mergeCell ref="Q91:Q94"/>
    <mergeCell ref="R33:R36"/>
    <mergeCell ref="P33:P36"/>
    <mergeCell ref="L32:L36"/>
    <mergeCell ref="I28:L28"/>
    <mergeCell ref="M28:O28"/>
    <mergeCell ref="P28:R28"/>
    <mergeCell ref="S28:U28"/>
    <mergeCell ref="O29:Q29"/>
    <mergeCell ref="R29:T29"/>
    <mergeCell ref="I32:I36"/>
    <mergeCell ref="I90:I94"/>
    <mergeCell ref="J32:J36"/>
    <mergeCell ref="J90:J94"/>
    <mergeCell ref="E37:L37"/>
    <mergeCell ref="M90:Q90"/>
    <mergeCell ref="R90:T90"/>
    <mergeCell ref="E32:E36"/>
    <mergeCell ref="E90:E94"/>
    <mergeCell ref="F32:F36"/>
    <mergeCell ref="W91:W94"/>
    <mergeCell ref="H18:L19"/>
    <mergeCell ref="R91:R94"/>
    <mergeCell ref="S11:S14"/>
    <mergeCell ref="S33:S36"/>
    <mergeCell ref="S91:S94"/>
    <mergeCell ref="T11:T14"/>
    <mergeCell ref="T33:T36"/>
    <mergeCell ref="T91:T94"/>
    <mergeCell ref="U11:U14"/>
    <mergeCell ref="U32:U36"/>
    <mergeCell ref="U90:U94"/>
    <mergeCell ref="H20:H26"/>
    <mergeCell ref="H27:H28"/>
    <mergeCell ref="H32:H36"/>
    <mergeCell ref="H90:H94"/>
    <mergeCell ref="I10:I14"/>
    <mergeCell ref="L90:L94"/>
    <mergeCell ref="M33:M36"/>
    <mergeCell ref="M91:M94"/>
    <mergeCell ref="N33:N36"/>
    <mergeCell ref="N91:N94"/>
    <mergeCell ref="O33:O36"/>
    <mergeCell ref="O91:O94"/>
    <mergeCell ref="AU24:AW24"/>
    <mergeCell ref="AX24:AZ24"/>
    <mergeCell ref="BA24:BC24"/>
    <mergeCell ref="AQ25:AT25"/>
    <mergeCell ref="AU25:AW25"/>
    <mergeCell ref="AX25:AZ25"/>
    <mergeCell ref="BA25:BC25"/>
    <mergeCell ref="AQ26:AT26"/>
    <mergeCell ref="W33:W36"/>
    <mergeCell ref="AQ27:AT27"/>
    <mergeCell ref="AU27:AW27"/>
    <mergeCell ref="AX27:AZ27"/>
    <mergeCell ref="BA27:BC27"/>
    <mergeCell ref="AQ28:AT28"/>
    <mergeCell ref="AU28:AW28"/>
    <mergeCell ref="AX28:AZ28"/>
    <mergeCell ref="BA28:BC28"/>
    <mergeCell ref="AZ33:AZ36"/>
    <mergeCell ref="BB1:BC1"/>
    <mergeCell ref="BA2:BC2"/>
    <mergeCell ref="BA3:BC3"/>
    <mergeCell ref="AM9:AN9"/>
    <mergeCell ref="AP10:AP15"/>
    <mergeCell ref="AR10:AR14"/>
    <mergeCell ref="AS10:AV10"/>
    <mergeCell ref="AX10:AZ10"/>
    <mergeCell ref="BA10:BC10"/>
    <mergeCell ref="AS11:AS14"/>
    <mergeCell ref="AT11:AT14"/>
    <mergeCell ref="AU11:AU14"/>
    <mergeCell ref="BC11:BC14"/>
    <mergeCell ref="AQ10:AQ14"/>
    <mergeCell ref="AY11:AY14"/>
    <mergeCell ref="AZ11:AZ14"/>
    <mergeCell ref="BA11:BA14"/>
    <mergeCell ref="BB11:BB14"/>
    <mergeCell ref="AW11:AW14"/>
    <mergeCell ref="AX11:AX14"/>
    <mergeCell ref="AV11:AV14"/>
    <mergeCell ref="AM17:AN17"/>
    <mergeCell ref="AP18:AT19"/>
    <mergeCell ref="AU18:BC18"/>
    <mergeCell ref="AU19:AW19"/>
    <mergeCell ref="AX19:AZ19"/>
    <mergeCell ref="BA19:BC19"/>
    <mergeCell ref="AP20:AP26"/>
    <mergeCell ref="AQ20:AT20"/>
    <mergeCell ref="AU20:AW20"/>
    <mergeCell ref="AX20:AZ20"/>
    <mergeCell ref="BA20:BC20"/>
    <mergeCell ref="AQ21:AT21"/>
    <mergeCell ref="AU21:AW21"/>
    <mergeCell ref="AX21:AZ21"/>
    <mergeCell ref="BA21:BC21"/>
    <mergeCell ref="AQ22:AT22"/>
    <mergeCell ref="AU22:AW22"/>
    <mergeCell ref="AX22:AZ22"/>
    <mergeCell ref="BA22:BC22"/>
    <mergeCell ref="AQ23:AT23"/>
    <mergeCell ref="AU23:AW23"/>
    <mergeCell ref="AX23:AZ23"/>
    <mergeCell ref="BA23:BC23"/>
    <mergeCell ref="AQ24:AT24"/>
    <mergeCell ref="BE91:BE94"/>
    <mergeCell ref="AW29:AY29"/>
    <mergeCell ref="AZ29:BB29"/>
    <mergeCell ref="AM30:AN30"/>
    <mergeCell ref="AT32:AT36"/>
    <mergeCell ref="AU32:AY32"/>
    <mergeCell ref="AZ32:BB32"/>
    <mergeCell ref="BD32:BD36"/>
    <mergeCell ref="BB33:BB36"/>
    <mergeCell ref="BE33:BE36"/>
    <mergeCell ref="BC90:BC94"/>
    <mergeCell ref="AX91:AX94"/>
    <mergeCell ref="AY91:AY94"/>
    <mergeCell ref="BA91:BA94"/>
    <mergeCell ref="AM90:AM94"/>
    <mergeCell ref="AN90:AN94"/>
    <mergeCell ref="AV91:AV94"/>
    <mergeCell ref="AW91:AW94"/>
    <mergeCell ref="AZ91:AZ94"/>
    <mergeCell ref="AP90:AP94"/>
    <mergeCell ref="AQ90:AQ94"/>
    <mergeCell ref="AR90:AR94"/>
    <mergeCell ref="AS90:AS94"/>
    <mergeCell ref="BC32:BC36"/>
    <mergeCell ref="AO90:AO94"/>
    <mergeCell ref="AU91:AU94"/>
    <mergeCell ref="AU26:AW26"/>
    <mergeCell ref="AX26:AZ26"/>
    <mergeCell ref="AM37:AT37"/>
    <mergeCell ref="AT90:AT94"/>
    <mergeCell ref="AU90:AY90"/>
    <mergeCell ref="AZ90:BB90"/>
    <mergeCell ref="BD90:BD94"/>
    <mergeCell ref="BB91:BB94"/>
    <mergeCell ref="AX33:AX36"/>
    <mergeCell ref="AY33:AY36"/>
    <mergeCell ref="BA33:BA36"/>
    <mergeCell ref="AU33:AU36"/>
    <mergeCell ref="AV33:AV36"/>
    <mergeCell ref="AW33:AW36"/>
    <mergeCell ref="AM32:AM36"/>
    <mergeCell ref="AN32:AN36"/>
    <mergeCell ref="AO32:AO36"/>
    <mergeCell ref="AP32:AP36"/>
    <mergeCell ref="AQ32:AQ36"/>
    <mergeCell ref="AR32:AR36"/>
    <mergeCell ref="AS32:AS36"/>
    <mergeCell ref="AP27:AP28"/>
  </mergeCells>
  <phoneticPr fontId="91"/>
  <dataValidations count="22">
    <dataValidation allowBlank="1" showInputMessage="1" showErrorMessage="1" sqref="I15:K15 M27:O27 M28:V28 F38 F87:H87 F40:F67 F95:F144 S20:V24 Q38:S67 O29:T30 P25:V27 Q95:S144 AQ15:AS15 AU27:AW27 AU28:BD28 AN38 AN87:AP87 AN40:AN67 AN95:AN144 BA20:BD24 AY38:BA67 AW29:BB30 AX25:BD27 AY95:BA144"/>
    <dataValidation type="list" allowBlank="1" showInputMessage="1" showErrorMessage="1" errorTitle="注意！" error="リストから選択してください" sqref="H38:H67 H95:H144 AP38:AP67 AP95:AP144">
      <formula1>"1,2,3,4,5,6,7,8,9,10"</formula1>
    </dataValidation>
    <dataValidation type="list" allowBlank="1" showInputMessage="1" showErrorMessage="1" errorTitle="注意！" error="リストから選択してください" sqref="G38:G67 G95:G144 AO38:AO67 AO95:AO144">
      <formula1>"地上,地下"</formula1>
    </dataValidation>
    <dataValidation type="list" allowBlank="1" showInputMessage="1" showErrorMessage="1" errorTitle="注意！" error="リストから選択してください" sqref="L86 AT86">
      <formula1>"A,B,C,D,E,F,G,H,I,J,K,L,M,N"</formula1>
    </dataValidation>
    <dataValidation type="list" allowBlank="1" showInputMessage="1" showErrorMessage="1" errorTitle="注意！" error="リストから選択してください" sqref="I38:I67 I95:I144 AQ38:AQ67 AQ95:AQ144">
      <formula1>"分譲,賃貸,その他"</formula1>
    </dataValidation>
    <dataValidation type="whole" operator="greaterThanOrEqual" allowBlank="1" showErrorMessage="1" error="半角の整数を入力してください" prompt="Webプログラムの計算結果を記載してください" sqref="O38:O67 AW38:AW67">
      <formula1>0</formula1>
    </dataValidation>
    <dataValidation type="whole" operator="greaterThanOrEqual" allowBlank="1" showInputMessage="1" showErrorMessage="1" prompt="別添1から①の値を転記してください。_x000a_（「一次エネルギー消費量計算結果」に記載の合計値と異なります。）" sqref="N89 N86:O87 AV89 AV86:AW87">
      <formula1>1</formula1>
    </dataValidation>
    <dataValidation type="whole" operator="greaterThanOrEqual" allowBlank="1" showInputMessage="1" showErrorMessage="1" prompt="別添1から⑧の値を転記してください。_x000a_（「一次エネルギー消費量計算結果」に記載の合計値と異なります。）" sqref="L87 L89 AT87 AT89">
      <formula1>1</formula1>
    </dataValidation>
    <dataValidation type="decimal" operator="greaterThanOrEqual" allowBlank="1" showInputMessage="1" showErrorMessage="1" prompt="別添1から転記してください" sqref="I89:J89 I86:J87 AQ89:AR89 AQ86:AR87">
      <formula1>0.001</formula1>
    </dataValidation>
    <dataValidation type="whole" operator="greaterThanOrEqual" allowBlank="1" showInputMessage="1" showErrorMessage="1" prompt="別添1から⑪の値を転記してください。_x000a_（「一次エネルギー消費量計算結果」に記載の合計値と異なります。）" sqref="Q89 Q86:Q87 AY89 AY86:AY87">
      <formula1>1</formula1>
    </dataValidation>
    <dataValidation allowBlank="1" showInputMessage="1" showErrorMessage="1" error="半角英数字で記入してください" prompt="半角英数字で記入してください" sqref="L38:L67 L95:L144 AT38:AT67 AT95:AT144"/>
    <dataValidation type="decimal" operator="greaterThanOrEqual" allowBlank="1" showInputMessage="1" showErrorMessage="1" error="半角の数字で入力してください" prompt="半角の数字で入力してください" sqref="J38:J67 J95:J144 AR38:AR67 AR95:AR144">
      <formula1>1</formula1>
    </dataValidation>
    <dataValidation type="decimal" operator="greaterThanOrEqual" allowBlank="1" showInputMessage="1" showErrorMessage="1" error="半角数字で記載してくだ足" prompt="半角数字で記載してください" sqref="K38:K67 K95:K144 AS38:AS67 AS95:AS144">
      <formula1>0.001</formula1>
    </dataValidation>
    <dataValidation type="whole" operator="greaterThanOrEqual" allowBlank="1" showErrorMessage="1" error="半角の整数を入力してください" prompt="Webプログラムの計算結果を記載してください" sqref="P38:P67 AX38:AX67">
      <formula1>-1000000000</formula1>
    </dataValidation>
    <dataValidation type="whole" operator="greaterThanOrEqual" allowBlank="1" showInputMessage="1" showErrorMessage="1" error="半角の整数を入力してください" prompt="Webプログラムの計算結果を記載してください" sqref="T38:T67 W38:W67 W95:W144 BB38:BB67 BE38:BE67 BE95:BE144">
      <formula1>0</formula1>
    </dataValidation>
    <dataValidation allowBlank="1" showErrorMessage="1" sqref="T95:T144 O95:P144 AW95:AX144 BB95:BB144"/>
    <dataValidation type="list" showErrorMessage="1" sqref="V38:V67 V95:V144 BD38:BD67 BD95:BD144">
      <formula1>"　　　　,蓄電システム,停電自立型燃料電池"</formula1>
    </dataValidation>
    <dataValidation type="whole" operator="greaterThanOrEqual" allowBlank="1" showInputMessage="1" showErrorMessage="1" error="整数を半角で入力してください" prompt="Webプログラムの計算結果を記載してください" sqref="M20:R24 AU20:AZ24">
      <formula1>0</formula1>
    </dataValidation>
    <dataValidation type="whole" operator="lessThanOrEqual" allowBlank="1" showInputMessage="1" showErrorMessage="1" error="負の整数を半角で入力してください" prompt="Webプログラムの計算結果を記載してください" sqref="M25:O26 AU25:AW26">
      <formula1>0</formula1>
    </dataValidation>
    <dataValidation type="decimal" operator="greaterThanOrEqual" allowBlank="1" showInputMessage="1" showErrorMessage="1" error="半角数字で小数点2位まで記入してください" prompt="外皮性能計算結果を記載してください" sqref="M95:N144 M38:N67 AU95:AV144 AU38:AV67">
      <formula1>0.001</formula1>
    </dataValidation>
    <dataValidation type="list" showInputMessage="1" showErrorMessage="1" errorTitle="要件を満たしていません" error="1戸あたり主たる居室を含み2カ所以上の非常用コンセントを設置すること" sqref="U38:U67 U95:U144">
      <formula1>"       ,2,3,4,5,6,7,8,9,10,11,12"</formula1>
    </dataValidation>
    <dataValidation type="list" allowBlank="1" showInputMessage="1" showErrorMessage="1" sqref="BC95:BC144 BC38:BC67">
      <formula1>"1,2,3,4,5,6,7,8,9,10"</formula1>
    </dataValidation>
  </dataValidations>
  <printOptions horizontalCentered="1"/>
  <pageMargins left="0.70866141732283505" right="0.70866141732283505" top="0.74803149606299202" bottom="0.74803149606299202" header="0.31496062992126" footer="0.31496062992126"/>
  <pageSetup paperSize="9" scale="46" fitToHeight="0" orientation="portrait" r:id="rId1"/>
  <rowBreaks count="1" manualBreakCount="1">
    <brk id="85" min="2" max="29"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4"/>
  <sheetViews>
    <sheetView showGridLines="0" view="pageBreakPreview" zoomScale="60" zoomScaleNormal="100" workbookViewId="0">
      <selection activeCell="I21" sqref="I21:J22"/>
    </sheetView>
  </sheetViews>
  <sheetFormatPr defaultColWidth="9" defaultRowHeight="13.2"/>
  <cols>
    <col min="1" max="1" width="1.33203125" style="53" customWidth="1"/>
    <col min="2" max="3" width="1.6640625" style="53" customWidth="1"/>
    <col min="4" max="4" width="9" style="53" customWidth="1"/>
    <col min="5" max="5" width="6.88671875" style="54" customWidth="1"/>
    <col min="6" max="6" width="6.88671875" style="55" customWidth="1"/>
    <col min="7" max="22" width="6.88671875" style="53" customWidth="1"/>
    <col min="23" max="23" width="2" style="53" customWidth="1"/>
    <col min="24" max="24" width="9" style="56" hidden="1" customWidth="1"/>
    <col min="25" max="25" width="3.44140625" style="56" hidden="1" customWidth="1"/>
    <col min="26" max="26" width="8.88671875" style="56" hidden="1" customWidth="1"/>
    <col min="27" max="27" width="9.44140625" style="56" hidden="1" customWidth="1"/>
    <col min="28" max="29" width="6.44140625" style="56" hidden="1" customWidth="1"/>
    <col min="30" max="30" width="9" style="56"/>
    <col min="31" max="31" width="2" style="53" customWidth="1"/>
    <col min="32" max="32" width="9" style="56" hidden="1" customWidth="1"/>
    <col min="33" max="33" width="3.44140625" style="56" hidden="1" customWidth="1"/>
    <col min="34" max="34" width="8.88671875" style="56" hidden="1" customWidth="1"/>
    <col min="35" max="35" width="9.44140625" style="56" hidden="1" customWidth="1"/>
    <col min="36" max="37" width="6.44140625" style="56" hidden="1" customWidth="1"/>
    <col min="38" max="38" width="3.6640625" style="56" customWidth="1"/>
    <col min="39" max="40" width="1.6640625" style="53" customWidth="1"/>
    <col min="41" max="41" width="9" style="53" customWidth="1"/>
    <col min="42" max="42" width="6.88671875" style="54" customWidth="1"/>
    <col min="43" max="43" width="6.88671875" style="55" customWidth="1"/>
    <col min="44" max="59" width="6.88671875" style="53" customWidth="1"/>
    <col min="60" max="60" width="2" style="53" customWidth="1"/>
    <col min="61" max="16384" width="9" style="56"/>
  </cols>
  <sheetData>
    <row r="1" spans="1:60" ht="15" customHeight="1" thickBot="1">
      <c r="A1" s="57" t="s">
        <v>177</v>
      </c>
      <c r="B1" s="58"/>
      <c r="C1" s="58"/>
      <c r="D1" s="59" t="s">
        <v>727</v>
      </c>
      <c r="E1" s="60"/>
      <c r="F1" s="61"/>
      <c r="G1" s="58"/>
      <c r="H1" s="58"/>
      <c r="I1" s="58"/>
      <c r="J1" s="58"/>
      <c r="K1" s="58"/>
      <c r="L1" s="58"/>
      <c r="M1" s="58"/>
      <c r="N1" s="58"/>
      <c r="O1" s="58"/>
      <c r="P1" s="58"/>
      <c r="Q1" s="58"/>
      <c r="R1" s="1605" t="s">
        <v>3</v>
      </c>
      <c r="S1" s="1605"/>
      <c r="T1" s="1252">
        <f>'別紙1-1 '!L9</f>
        <v>0</v>
      </c>
      <c r="U1" s="1254"/>
      <c r="V1" s="120"/>
      <c r="W1" s="58"/>
      <c r="Y1" s="56">
        <v>1</v>
      </c>
      <c r="AE1" s="58"/>
      <c r="AG1" s="56">
        <v>1</v>
      </c>
      <c r="AM1" s="58"/>
      <c r="AN1" s="58"/>
      <c r="AO1" s="59" t="s">
        <v>264</v>
      </c>
      <c r="AP1" s="60"/>
      <c r="AQ1" s="61"/>
      <c r="AR1" s="58"/>
      <c r="AS1" s="58"/>
      <c r="AT1" s="58"/>
      <c r="AU1" s="58"/>
      <c r="AV1" s="58"/>
      <c r="AW1" s="58"/>
      <c r="AX1" s="58"/>
      <c r="AY1" s="58"/>
      <c r="AZ1" s="58"/>
      <c r="BA1" s="58"/>
      <c r="BB1" s="58"/>
      <c r="BC1" s="1605" t="s">
        <v>3</v>
      </c>
      <c r="BD1" s="1605"/>
      <c r="BE1" s="1271">
        <f>'[11]別紙1-1 '!AW9</f>
        <v>0</v>
      </c>
      <c r="BF1" s="1273"/>
      <c r="BG1" s="120"/>
      <c r="BH1" s="58"/>
    </row>
    <row r="2" spans="1:60" ht="15" customHeight="1">
      <c r="A2" s="58"/>
      <c r="B2" s="58"/>
      <c r="C2" s="58"/>
      <c r="D2" s="58"/>
      <c r="E2" s="60"/>
      <c r="F2" s="61"/>
      <c r="G2" s="58"/>
      <c r="H2" s="58"/>
      <c r="I2" s="58"/>
      <c r="J2" s="58"/>
      <c r="K2" s="58"/>
      <c r="L2" s="58"/>
      <c r="M2" s="58"/>
      <c r="N2" s="58"/>
      <c r="O2" s="58"/>
      <c r="P2" s="58"/>
      <c r="Q2" s="58"/>
      <c r="R2" s="1631" t="str">
        <f>'別紙1-1 '!K10</f>
        <v/>
      </c>
      <c r="S2" s="1631"/>
      <c r="T2" s="1631"/>
      <c r="U2" s="1631"/>
      <c r="V2" s="1631"/>
      <c r="W2" s="58"/>
      <c r="Y2" s="56">
        <v>2</v>
      </c>
      <c r="AE2" s="58"/>
      <c r="AG2" s="56">
        <v>2</v>
      </c>
      <c r="AM2" s="58"/>
      <c r="AN2" s="58"/>
      <c r="AO2" s="58"/>
      <c r="AP2" s="60"/>
      <c r="AQ2" s="61"/>
      <c r="AR2" s="58"/>
      <c r="AS2" s="58"/>
      <c r="AT2" s="58"/>
      <c r="AU2" s="58"/>
      <c r="AV2" s="58"/>
      <c r="AW2" s="58"/>
      <c r="AX2" s="58"/>
      <c r="AY2" s="58"/>
      <c r="AZ2" s="58"/>
      <c r="BA2" s="58"/>
      <c r="BB2" s="58"/>
      <c r="BC2" s="1606">
        <f>'[11]別紙1-1 '!AV10</f>
        <v>0</v>
      </c>
      <c r="BD2" s="1606"/>
      <c r="BE2" s="1606"/>
      <c r="BF2" s="1606"/>
      <c r="BG2" s="1606"/>
      <c r="BH2" s="58"/>
    </row>
    <row r="3" spans="1:60" ht="15" customHeight="1">
      <c r="A3" s="58"/>
      <c r="B3" s="58"/>
      <c r="C3" s="58"/>
      <c r="D3" s="62"/>
      <c r="E3" s="62"/>
      <c r="F3" s="63"/>
      <c r="G3" s="62"/>
      <c r="H3" s="62"/>
      <c r="I3" s="62"/>
      <c r="J3" s="62"/>
      <c r="K3" s="62"/>
      <c r="L3" s="62"/>
      <c r="M3" s="62"/>
      <c r="N3" s="62"/>
      <c r="O3" s="62"/>
      <c r="P3" s="62"/>
      <c r="Q3" s="121"/>
      <c r="R3" s="1632">
        <f>'別紙1-1 '!K11</f>
        <v>0</v>
      </c>
      <c r="S3" s="1632"/>
      <c r="T3" s="1632"/>
      <c r="U3" s="1632"/>
      <c r="V3" s="1632"/>
      <c r="W3" s="58"/>
      <c r="Y3" s="56">
        <v>3</v>
      </c>
      <c r="AE3" s="58"/>
      <c r="AG3" s="56">
        <v>3</v>
      </c>
      <c r="AM3" s="58"/>
      <c r="AN3" s="58"/>
      <c r="AO3" s="62"/>
      <c r="AP3" s="62"/>
      <c r="AQ3" s="63"/>
      <c r="AR3" s="62"/>
      <c r="AS3" s="62"/>
      <c r="AT3" s="62"/>
      <c r="AU3" s="62"/>
      <c r="AV3" s="62"/>
      <c r="AW3" s="62"/>
      <c r="AX3" s="62"/>
      <c r="AY3" s="62"/>
      <c r="AZ3" s="62"/>
      <c r="BA3" s="62"/>
      <c r="BB3" s="121"/>
      <c r="BC3" s="1607">
        <f>'[11]別紙1-1 '!AV11</f>
        <v>0</v>
      </c>
      <c r="BD3" s="1607"/>
      <c r="BE3" s="1607"/>
      <c r="BF3" s="1607"/>
      <c r="BG3" s="1607"/>
      <c r="BH3" s="58"/>
    </row>
    <row r="4" spans="1:60" ht="15" customHeight="1">
      <c r="A4" s="58"/>
      <c r="B4" s="58"/>
      <c r="C4" s="58"/>
      <c r="D4" s="62"/>
      <c r="E4" s="62"/>
      <c r="F4" s="63"/>
      <c r="G4" s="62"/>
      <c r="H4" s="62"/>
      <c r="I4" s="62"/>
      <c r="J4" s="62"/>
      <c r="K4" s="62"/>
      <c r="L4" s="62"/>
      <c r="M4" s="62"/>
      <c r="N4" s="62"/>
      <c r="O4" s="62"/>
      <c r="P4" s="62"/>
      <c r="Q4" s="121"/>
      <c r="R4" s="122"/>
      <c r="S4" s="122"/>
      <c r="T4" s="122"/>
      <c r="U4" s="122"/>
      <c r="V4" s="122"/>
      <c r="W4" s="58"/>
      <c r="AE4" s="58"/>
      <c r="AM4" s="58"/>
      <c r="AN4" s="58"/>
      <c r="AO4" s="62"/>
      <c r="AP4" s="62"/>
      <c r="AQ4" s="63"/>
      <c r="AR4" s="62"/>
      <c r="AS4" s="62"/>
      <c r="AT4" s="62"/>
      <c r="AU4" s="62"/>
      <c r="AV4" s="62"/>
      <c r="AW4" s="62"/>
      <c r="AX4" s="62"/>
      <c r="AY4" s="62"/>
      <c r="AZ4" s="62"/>
      <c r="BA4" s="62"/>
      <c r="BB4" s="121"/>
      <c r="BC4" s="122"/>
      <c r="BD4" s="122"/>
      <c r="BE4" s="122"/>
      <c r="BF4" s="122"/>
      <c r="BG4" s="122"/>
      <c r="BH4" s="58"/>
    </row>
    <row r="5" spans="1:60" ht="15" customHeight="1">
      <c r="A5" s="58"/>
      <c r="B5" s="58"/>
      <c r="C5" s="58"/>
      <c r="D5" s="62"/>
      <c r="E5" s="62"/>
      <c r="F5" s="63"/>
      <c r="G5" s="62"/>
      <c r="H5" s="62"/>
      <c r="I5" s="62"/>
      <c r="J5" s="62"/>
      <c r="K5" s="62"/>
      <c r="L5" s="62"/>
      <c r="M5" s="62"/>
      <c r="N5" s="62"/>
      <c r="O5" s="62"/>
      <c r="P5" s="62"/>
      <c r="Q5" s="121"/>
      <c r="R5" s="122"/>
      <c r="S5" s="122"/>
      <c r="T5" s="122"/>
      <c r="U5" s="122"/>
      <c r="V5" s="122"/>
      <c r="W5" s="58"/>
      <c r="AE5" s="58"/>
      <c r="AM5" s="58"/>
      <c r="AN5" s="58"/>
      <c r="AO5" s="62"/>
      <c r="AP5" s="62"/>
      <c r="AQ5" s="63"/>
      <c r="AR5" s="62"/>
      <c r="AS5" s="62"/>
      <c r="AT5" s="62"/>
      <c r="AU5" s="62"/>
      <c r="AV5" s="62"/>
      <c r="AW5" s="62"/>
      <c r="AX5" s="62"/>
      <c r="AY5" s="62"/>
      <c r="AZ5" s="62"/>
      <c r="BA5" s="62"/>
      <c r="BB5" s="121"/>
      <c r="BC5" s="122"/>
      <c r="BD5" s="122"/>
      <c r="BE5" s="122"/>
      <c r="BF5" s="122"/>
      <c r="BG5" s="122"/>
      <c r="BH5" s="58"/>
    </row>
    <row r="6" spans="1:60" s="48" customFormat="1" ht="16.5" customHeight="1">
      <c r="A6" s="64"/>
      <c r="B6" s="64"/>
      <c r="C6" s="64"/>
      <c r="D6" s="701" t="s">
        <v>702</v>
      </c>
      <c r="H6" s="66"/>
      <c r="I6" s="66"/>
      <c r="J6" s="66"/>
      <c r="K6" s="66"/>
      <c r="L6" s="636" t="str">
        <f>'別紙1-1 '!J13</f>
        <v>1-1で文書の種類を選んでください</v>
      </c>
      <c r="M6" s="66"/>
      <c r="N6" s="634"/>
      <c r="O6" s="635"/>
      <c r="P6" s="635"/>
      <c r="Q6" s="635"/>
      <c r="R6" s="635"/>
      <c r="S6" s="635"/>
      <c r="T6" s="123"/>
      <c r="U6" s="123"/>
      <c r="V6" s="124"/>
      <c r="W6" s="64"/>
      <c r="AD6" s="685"/>
      <c r="AE6" s="64"/>
      <c r="AM6" s="64"/>
      <c r="AN6" s="64"/>
      <c r="AO6" s="65" t="s">
        <v>51</v>
      </c>
      <c r="AS6" s="66"/>
      <c r="AT6" s="66"/>
      <c r="AU6" s="66"/>
      <c r="AV6" s="66"/>
      <c r="AW6" s="66"/>
      <c r="AX6" s="66"/>
      <c r="AY6" s="1608"/>
      <c r="AZ6" s="1608"/>
      <c r="BA6" s="1608"/>
      <c r="BB6" s="1608"/>
      <c r="BC6" s="1608"/>
      <c r="BD6" s="1608"/>
      <c r="BE6" s="123"/>
      <c r="BF6" s="123"/>
      <c r="BG6" s="124"/>
      <c r="BH6" s="64"/>
    </row>
    <row r="7" spans="1:60" s="49" customFormat="1">
      <c r="B7" s="58"/>
      <c r="C7" s="58"/>
      <c r="D7" s="58"/>
      <c r="E7" s="58"/>
      <c r="F7" s="58"/>
      <c r="G7" s="58"/>
      <c r="H7" s="58"/>
      <c r="I7" s="58"/>
      <c r="J7" s="58"/>
      <c r="K7" s="58"/>
      <c r="L7" s="58"/>
      <c r="M7" s="58"/>
      <c r="N7" s="58"/>
      <c r="O7" s="58"/>
      <c r="P7" s="58"/>
      <c r="Q7" s="58"/>
      <c r="R7" s="58"/>
      <c r="S7" s="58"/>
      <c r="T7" s="58"/>
      <c r="U7" s="58"/>
      <c r="V7" s="58"/>
      <c r="W7" s="58"/>
      <c r="AE7" s="58"/>
      <c r="AM7" s="58"/>
      <c r="AN7" s="58"/>
      <c r="AO7" s="58"/>
      <c r="AP7" s="58"/>
      <c r="AQ7" s="58"/>
      <c r="AR7" s="58"/>
      <c r="AS7" s="58"/>
      <c r="AT7" s="58"/>
      <c r="AU7" s="58"/>
      <c r="AV7" s="58"/>
      <c r="AW7" s="58"/>
      <c r="AX7" s="58"/>
      <c r="AY7" s="58"/>
      <c r="AZ7" s="58"/>
      <c r="BA7" s="58"/>
      <c r="BB7" s="58"/>
      <c r="BC7" s="58"/>
      <c r="BD7" s="58"/>
      <c r="BE7" s="58"/>
      <c r="BF7" s="58"/>
      <c r="BG7" s="58"/>
      <c r="BH7" s="58"/>
    </row>
    <row r="8" spans="1:60" s="49" customFormat="1">
      <c r="B8" s="58"/>
      <c r="C8" s="58"/>
      <c r="D8" s="58"/>
      <c r="E8" s="58"/>
      <c r="F8" s="58"/>
      <c r="G8" s="58"/>
      <c r="H8" s="58"/>
      <c r="I8" s="58"/>
      <c r="J8" s="58"/>
      <c r="K8" s="58"/>
      <c r="L8" s="58"/>
      <c r="M8" s="58"/>
      <c r="N8" s="58"/>
      <c r="O8" s="58"/>
      <c r="P8" s="58"/>
      <c r="Q8" s="58"/>
      <c r="R8" s="58"/>
      <c r="S8" s="58"/>
      <c r="T8" s="58"/>
      <c r="U8" s="58"/>
      <c r="V8" s="58"/>
      <c r="W8" s="58"/>
      <c r="AE8" s="58"/>
      <c r="AM8" s="58"/>
      <c r="AN8" s="58"/>
      <c r="AO8" s="58"/>
      <c r="AP8" s="58"/>
      <c r="AQ8" s="58"/>
      <c r="AR8" s="58"/>
      <c r="AS8" s="58"/>
      <c r="AT8" s="58"/>
      <c r="AU8" s="58"/>
      <c r="AV8" s="58"/>
      <c r="AW8" s="58"/>
      <c r="AX8" s="58"/>
      <c r="AY8" s="58"/>
      <c r="AZ8" s="58"/>
      <c r="BA8" s="58"/>
      <c r="BB8" s="58"/>
      <c r="BC8" s="58"/>
      <c r="BD8" s="58"/>
      <c r="BE8" s="58"/>
      <c r="BF8" s="58"/>
      <c r="BG8" s="58"/>
      <c r="BH8" s="58"/>
    </row>
    <row r="9" spans="1:60" s="49" customFormat="1" ht="23.4" customHeight="1">
      <c r="B9" s="1609" t="s">
        <v>0</v>
      </c>
      <c r="C9" s="1609"/>
      <c r="D9" s="1609"/>
      <c r="E9" s="1609"/>
      <c r="F9" s="1609"/>
      <c r="G9" s="1609"/>
      <c r="H9" s="1609"/>
      <c r="I9" s="1609"/>
      <c r="J9" s="1609"/>
      <c r="K9" s="1609"/>
      <c r="L9" s="1609"/>
      <c r="M9" s="1609"/>
      <c r="N9" s="1609"/>
      <c r="O9" s="1609"/>
      <c r="P9" s="1609"/>
      <c r="Q9" s="1609"/>
      <c r="R9" s="1609"/>
      <c r="S9" s="1609"/>
      <c r="T9" s="1609"/>
      <c r="U9" s="1609"/>
      <c r="V9" s="1609"/>
      <c r="W9" s="1609"/>
      <c r="AM9" s="1609" t="s">
        <v>0</v>
      </c>
      <c r="AN9" s="1609"/>
      <c r="AO9" s="1609"/>
      <c r="AP9" s="1609"/>
      <c r="AQ9" s="1609"/>
      <c r="AR9" s="1609"/>
      <c r="AS9" s="1609"/>
      <c r="AT9" s="1609"/>
      <c r="AU9" s="1609"/>
      <c r="AV9" s="1609"/>
      <c r="AW9" s="1609"/>
      <c r="AX9" s="1609"/>
      <c r="AY9" s="1609"/>
      <c r="AZ9" s="1609"/>
      <c r="BA9" s="1609"/>
      <c r="BB9" s="1609"/>
      <c r="BC9" s="1609"/>
      <c r="BD9" s="1609"/>
      <c r="BE9" s="1609"/>
      <c r="BF9" s="1609"/>
      <c r="BG9" s="1609"/>
      <c r="BH9" s="1609"/>
    </row>
    <row r="10" spans="1:60" s="49" customFormat="1" ht="18" customHeight="1">
      <c r="B10" s="1610"/>
      <c r="C10" s="1610"/>
      <c r="D10" s="1610"/>
      <c r="E10" s="1610"/>
      <c r="F10" s="1610"/>
      <c r="G10" s="1610"/>
      <c r="H10" s="1610"/>
      <c r="I10" s="1610"/>
      <c r="J10" s="1610"/>
      <c r="K10" s="1610"/>
      <c r="L10" s="1610"/>
      <c r="M10" s="1610"/>
      <c r="N10" s="1610"/>
      <c r="O10" s="1610"/>
      <c r="P10" s="1610"/>
      <c r="Q10" s="1610"/>
      <c r="R10" s="1610"/>
      <c r="S10" s="1610"/>
      <c r="T10" s="1610"/>
      <c r="U10" s="1610"/>
      <c r="V10" s="1610"/>
      <c r="W10" s="1610"/>
      <c r="AM10" s="1610"/>
      <c r="AN10" s="1610"/>
      <c r="AO10" s="1610"/>
      <c r="AP10" s="1610"/>
      <c r="AQ10" s="1610"/>
      <c r="AR10" s="1610"/>
      <c r="AS10" s="1610"/>
      <c r="AT10" s="1610"/>
      <c r="AU10" s="1610"/>
      <c r="AV10" s="1610"/>
      <c r="AW10" s="1610"/>
      <c r="AX10" s="1610"/>
      <c r="AY10" s="1610"/>
      <c r="AZ10" s="1610"/>
      <c r="BA10" s="1610"/>
      <c r="BB10" s="1610"/>
      <c r="BC10" s="1610"/>
      <c r="BD10" s="1610"/>
      <c r="BE10" s="1610"/>
      <c r="BF10" s="1610"/>
      <c r="BG10" s="1610"/>
      <c r="BH10" s="1610"/>
    </row>
    <row r="11" spans="1:60" ht="20.399999999999999" customHeight="1">
      <c r="B11" s="58"/>
      <c r="C11" s="58"/>
      <c r="D11" s="58"/>
      <c r="E11" s="67"/>
      <c r="F11" s="67"/>
      <c r="G11" s="67"/>
      <c r="H11" s="67"/>
      <c r="I11" s="83"/>
      <c r="J11" s="83"/>
      <c r="K11" s="83"/>
      <c r="L11" s="83"/>
      <c r="M11" s="83"/>
      <c r="N11" s="83"/>
      <c r="O11" s="111"/>
      <c r="P11" s="83"/>
      <c r="Q11" s="83"/>
      <c r="R11" s="83"/>
      <c r="S11" s="83"/>
      <c r="T11" s="83"/>
      <c r="U11" s="83"/>
      <c r="V11" s="58"/>
      <c r="W11" s="58"/>
      <c r="AE11" s="58"/>
      <c r="AM11" s="58"/>
      <c r="AN11" s="58"/>
      <c r="AO11" s="58"/>
      <c r="AP11" s="67"/>
      <c r="AQ11" s="67"/>
      <c r="AR11" s="67"/>
      <c r="AS11" s="67"/>
      <c r="AT11" s="83"/>
      <c r="AU11" s="83"/>
      <c r="AV11" s="83"/>
      <c r="AW11" s="83"/>
      <c r="AX11" s="83"/>
      <c r="AY11" s="83"/>
      <c r="AZ11" s="111"/>
      <c r="BA11" s="83"/>
      <c r="BB11" s="83"/>
      <c r="BC11" s="83"/>
      <c r="BD11" s="83"/>
      <c r="BE11" s="83"/>
      <c r="BF11" s="83"/>
      <c r="BG11" s="58"/>
      <c r="BH11" s="58"/>
    </row>
    <row r="12" spans="1:60" ht="20.399999999999999" customHeight="1">
      <c r="B12" s="58"/>
      <c r="C12" s="58"/>
      <c r="D12" s="58"/>
      <c r="E12" s="67"/>
      <c r="F12" s="67"/>
      <c r="G12" s="67"/>
      <c r="H12" s="67"/>
      <c r="I12" s="83"/>
      <c r="J12" s="83"/>
      <c r="K12" s="83"/>
      <c r="L12" s="83"/>
      <c r="M12" s="83"/>
      <c r="N12" s="83"/>
      <c r="O12" s="83"/>
      <c r="P12" s="83"/>
      <c r="Q12" s="83"/>
      <c r="R12" s="83"/>
      <c r="S12" s="83"/>
      <c r="T12" s="83"/>
      <c r="U12" s="83"/>
      <c r="V12" s="58"/>
      <c r="W12" s="58"/>
      <c r="AE12" s="58"/>
      <c r="AM12" s="58"/>
      <c r="AN12" s="58"/>
      <c r="AO12" s="58"/>
      <c r="AP12" s="67"/>
      <c r="AQ12" s="67"/>
      <c r="AR12" s="67"/>
      <c r="AS12" s="67"/>
      <c r="AT12" s="83"/>
      <c r="AU12" s="83"/>
      <c r="AV12" s="83"/>
      <c r="AW12" s="83"/>
      <c r="AX12" s="83"/>
      <c r="AY12" s="83"/>
      <c r="AZ12" s="83"/>
      <c r="BA12" s="83"/>
      <c r="BB12" s="83"/>
      <c r="BC12" s="83"/>
      <c r="BD12" s="83"/>
      <c r="BE12" s="83"/>
      <c r="BF12" s="83"/>
      <c r="BG12" s="58"/>
      <c r="BH12" s="58"/>
    </row>
    <row r="13" spans="1:60" s="49" customFormat="1" ht="30" customHeight="1">
      <c r="A13" s="68"/>
      <c r="B13" s="69"/>
      <c r="C13" s="70" t="s">
        <v>265</v>
      </c>
      <c r="D13" s="70"/>
      <c r="E13" s="61"/>
      <c r="F13" s="58"/>
      <c r="G13" s="61"/>
      <c r="H13" s="71"/>
      <c r="I13" s="71"/>
      <c r="J13" s="58"/>
      <c r="K13" s="71"/>
      <c r="L13" s="71"/>
      <c r="M13" s="71"/>
      <c r="N13" s="71"/>
      <c r="O13" s="71"/>
      <c r="P13" s="71"/>
      <c r="Q13" s="71"/>
      <c r="R13" s="71"/>
      <c r="S13" s="71"/>
      <c r="T13" s="60"/>
      <c r="U13" s="71"/>
      <c r="V13" s="71"/>
      <c r="W13" s="71"/>
      <c r="X13" s="125"/>
      <c r="Y13" s="125"/>
      <c r="Z13" s="136"/>
      <c r="AA13" s="125"/>
      <c r="AB13" s="125"/>
      <c r="AC13" s="125"/>
      <c r="AE13" s="71"/>
      <c r="AF13" s="125"/>
      <c r="AG13" s="125"/>
      <c r="AH13" s="136"/>
      <c r="AI13" s="125"/>
      <c r="AJ13" s="125"/>
      <c r="AK13" s="125"/>
      <c r="AL13" s="125"/>
      <c r="AM13" s="69"/>
      <c r="AN13" s="70" t="s">
        <v>265</v>
      </c>
      <c r="AO13" s="70"/>
      <c r="AP13" s="61"/>
      <c r="AQ13" s="58"/>
      <c r="AR13" s="61"/>
      <c r="AS13" s="71"/>
      <c r="AT13" s="71"/>
      <c r="AU13" s="58"/>
      <c r="AV13" s="71"/>
      <c r="AW13" s="71"/>
      <c r="AX13" s="71"/>
      <c r="AY13" s="71"/>
      <c r="AZ13" s="71"/>
      <c r="BA13" s="71"/>
      <c r="BB13" s="71"/>
      <c r="BC13" s="71"/>
      <c r="BD13" s="71"/>
      <c r="BE13" s="60"/>
      <c r="BF13" s="71"/>
      <c r="BG13" s="71"/>
      <c r="BH13" s="71"/>
    </row>
    <row r="14" spans="1:60" ht="20.399999999999999" customHeight="1">
      <c r="A14" s="58"/>
      <c r="B14" s="58"/>
      <c r="C14" s="58"/>
      <c r="D14" s="58"/>
      <c r="E14" s="60"/>
      <c r="F14" s="61"/>
      <c r="G14" s="58"/>
      <c r="H14" s="58"/>
      <c r="I14" s="58"/>
      <c r="J14" s="58"/>
      <c r="K14" s="58"/>
      <c r="L14" s="58"/>
      <c r="M14" s="58"/>
      <c r="N14" s="58"/>
      <c r="O14" s="58"/>
      <c r="P14" s="58"/>
      <c r="Q14" s="58"/>
      <c r="R14" s="58"/>
      <c r="S14" s="58"/>
      <c r="T14" s="58"/>
      <c r="U14" s="58"/>
      <c r="V14" s="58"/>
      <c r="W14" s="58"/>
      <c r="AE14" s="58"/>
      <c r="AM14" s="58"/>
      <c r="AN14" s="58"/>
      <c r="AO14" s="58"/>
      <c r="AP14" s="60"/>
      <c r="AQ14" s="61"/>
      <c r="AR14" s="58"/>
      <c r="AS14" s="58"/>
      <c r="AT14" s="58"/>
      <c r="AU14" s="58"/>
      <c r="AV14" s="58"/>
      <c r="AW14" s="58"/>
      <c r="AX14" s="58"/>
      <c r="AY14" s="58"/>
      <c r="AZ14" s="58"/>
      <c r="BA14" s="58"/>
      <c r="BB14" s="58"/>
      <c r="BC14" s="58"/>
      <c r="BD14" s="58"/>
      <c r="BE14" s="58"/>
      <c r="BF14" s="58"/>
      <c r="BG14" s="58"/>
      <c r="BH14" s="58"/>
    </row>
    <row r="15" spans="1:60" ht="20.399999999999999" customHeight="1">
      <c r="A15" s="58"/>
      <c r="B15" s="72"/>
      <c r="C15" s="72"/>
      <c r="D15" s="73"/>
      <c r="E15" s="73"/>
      <c r="F15" s="74"/>
      <c r="G15" s="75"/>
      <c r="H15" s="75"/>
      <c r="I15" s="75"/>
      <c r="J15" s="75"/>
      <c r="K15" s="75"/>
      <c r="L15" s="75"/>
      <c r="M15" s="75"/>
      <c r="N15" s="75"/>
      <c r="O15" s="75"/>
      <c r="P15" s="75"/>
      <c r="Q15" s="75"/>
      <c r="R15" s="75"/>
      <c r="S15" s="75"/>
      <c r="T15" s="75"/>
      <c r="U15" s="75"/>
      <c r="V15" s="75"/>
      <c r="W15" s="72"/>
      <c r="AE15" s="72"/>
      <c r="AM15" s="72"/>
      <c r="AN15" s="72"/>
      <c r="AO15" s="73"/>
      <c r="AP15" s="73"/>
      <c r="AQ15" s="74"/>
      <c r="AR15" s="75"/>
      <c r="AS15" s="75"/>
      <c r="AT15" s="75"/>
      <c r="AU15" s="75"/>
      <c r="AV15" s="75"/>
      <c r="AW15" s="75"/>
      <c r="AX15" s="75"/>
      <c r="AY15" s="75"/>
      <c r="AZ15" s="75"/>
      <c r="BA15" s="75"/>
      <c r="BB15" s="75"/>
      <c r="BC15" s="75"/>
      <c r="BD15" s="75"/>
      <c r="BE15" s="75"/>
      <c r="BF15" s="75"/>
      <c r="BG15" s="75"/>
      <c r="BH15" s="72"/>
    </row>
    <row r="16" spans="1:60" ht="20.399999999999999" customHeight="1" thickBot="1">
      <c r="A16" s="51"/>
      <c r="B16" s="72"/>
      <c r="C16" s="72"/>
      <c r="D16" s="76"/>
      <c r="E16" s="77"/>
      <c r="F16" s="78"/>
      <c r="G16" s="79"/>
      <c r="H16" s="79"/>
      <c r="I16" s="1611" t="s">
        <v>266</v>
      </c>
      <c r="J16" s="1611"/>
      <c r="K16" s="1611"/>
      <c r="L16" s="79"/>
      <c r="M16" s="79"/>
      <c r="N16" s="79"/>
      <c r="O16" s="79"/>
      <c r="P16" s="79"/>
      <c r="Q16" s="79"/>
      <c r="R16" s="59"/>
      <c r="S16" s="79"/>
      <c r="T16" s="79"/>
      <c r="U16" s="79"/>
      <c r="V16" s="79"/>
      <c r="W16" s="72"/>
      <c r="AE16" s="72"/>
      <c r="AM16" s="72"/>
      <c r="AN16" s="72"/>
      <c r="AO16" s="76"/>
      <c r="AP16" s="746"/>
      <c r="AQ16" s="78"/>
      <c r="AR16" s="79"/>
      <c r="AS16" s="79"/>
      <c r="AT16" s="1611" t="s">
        <v>266</v>
      </c>
      <c r="AU16" s="1611"/>
      <c r="AV16" s="1611"/>
      <c r="AW16" s="79"/>
      <c r="AX16" s="79"/>
      <c r="AY16" s="79"/>
      <c r="AZ16" s="79"/>
      <c r="BA16" s="79"/>
      <c r="BB16" s="79"/>
      <c r="BC16" s="59"/>
      <c r="BD16" s="79"/>
      <c r="BE16" s="79"/>
      <c r="BF16" s="79"/>
      <c r="BG16" s="79"/>
      <c r="BH16" s="72"/>
    </row>
    <row r="17" spans="1:60" ht="20.399999999999999" customHeight="1">
      <c r="A17" s="51"/>
      <c r="B17" s="72"/>
      <c r="C17" s="72"/>
      <c r="D17" s="1612" t="s">
        <v>267</v>
      </c>
      <c r="E17" s="1613"/>
      <c r="F17" s="1613"/>
      <c r="G17" s="1613"/>
      <c r="H17" s="1614"/>
      <c r="I17" s="1618">
        <f>'別紙1-2 '!$S$14</f>
        <v>0</v>
      </c>
      <c r="J17" s="1619"/>
      <c r="K17" s="1580" t="s">
        <v>92</v>
      </c>
      <c r="L17" s="1582" t="s">
        <v>268</v>
      </c>
      <c r="M17" s="1584">
        <v>1000000</v>
      </c>
      <c r="N17" s="1584"/>
      <c r="O17" s="1584"/>
      <c r="P17" s="1584"/>
      <c r="Q17" s="1586" t="s">
        <v>269</v>
      </c>
      <c r="R17" s="1588">
        <f>I17*M17</f>
        <v>0</v>
      </c>
      <c r="S17" s="1588"/>
      <c r="T17" s="1588"/>
      <c r="U17" s="1589"/>
      <c r="V17" s="51"/>
      <c r="W17" s="51"/>
      <c r="AE17" s="51"/>
      <c r="AM17" s="72"/>
      <c r="AN17" s="72"/>
      <c r="AO17" s="1612" t="s">
        <v>267</v>
      </c>
      <c r="AP17" s="1613"/>
      <c r="AQ17" s="1613"/>
      <c r="AR17" s="1613"/>
      <c r="AS17" s="1614"/>
      <c r="AT17" s="1618"/>
      <c r="AU17" s="1619"/>
      <c r="AV17" s="1580" t="s">
        <v>92</v>
      </c>
      <c r="AW17" s="1582" t="s">
        <v>268</v>
      </c>
      <c r="AX17" s="1584">
        <v>1000000</v>
      </c>
      <c r="AY17" s="1584"/>
      <c r="AZ17" s="1584"/>
      <c r="BA17" s="1584"/>
      <c r="BB17" s="1586" t="s">
        <v>269</v>
      </c>
      <c r="BC17" s="1588">
        <f>AT17*AX17</f>
        <v>0</v>
      </c>
      <c r="BD17" s="1588"/>
      <c r="BE17" s="1588"/>
      <c r="BF17" s="1589"/>
      <c r="BG17" s="51"/>
      <c r="BH17" s="51"/>
    </row>
    <row r="18" spans="1:60" ht="20.399999999999999" customHeight="1" thickBot="1">
      <c r="A18" s="51"/>
      <c r="B18" s="72"/>
      <c r="C18" s="72"/>
      <c r="D18" s="1615"/>
      <c r="E18" s="1616"/>
      <c r="F18" s="1616"/>
      <c r="G18" s="1616"/>
      <c r="H18" s="1617"/>
      <c r="I18" s="1620"/>
      <c r="J18" s="1621"/>
      <c r="K18" s="1581"/>
      <c r="L18" s="1583"/>
      <c r="M18" s="1585"/>
      <c r="N18" s="1585"/>
      <c r="O18" s="1585"/>
      <c r="P18" s="1585"/>
      <c r="Q18" s="1587"/>
      <c r="R18" s="1590"/>
      <c r="S18" s="1590"/>
      <c r="T18" s="1590"/>
      <c r="U18" s="1591"/>
      <c r="V18" s="51"/>
      <c r="W18" s="51"/>
      <c r="AE18" s="51"/>
      <c r="AM18" s="72"/>
      <c r="AN18" s="72"/>
      <c r="AO18" s="1615"/>
      <c r="AP18" s="1616"/>
      <c r="AQ18" s="1616"/>
      <c r="AR18" s="1616"/>
      <c r="AS18" s="1617"/>
      <c r="AT18" s="1620"/>
      <c r="AU18" s="1621"/>
      <c r="AV18" s="1581"/>
      <c r="AW18" s="1583"/>
      <c r="AX18" s="1585"/>
      <c r="AY18" s="1585"/>
      <c r="AZ18" s="1585"/>
      <c r="BA18" s="1585"/>
      <c r="BB18" s="1587"/>
      <c r="BC18" s="1590"/>
      <c r="BD18" s="1590"/>
      <c r="BE18" s="1590"/>
      <c r="BF18" s="1591"/>
      <c r="BG18" s="51"/>
      <c r="BH18" s="51"/>
    </row>
    <row r="19" spans="1:60" ht="20.399999999999999" customHeight="1">
      <c r="A19" s="51"/>
      <c r="B19" s="72"/>
      <c r="C19" s="72"/>
      <c r="D19" s="76"/>
      <c r="E19" s="1570"/>
      <c r="F19" s="1571"/>
      <c r="G19" s="1571"/>
      <c r="H19" s="1571"/>
      <c r="I19" s="112"/>
      <c r="J19" s="112"/>
      <c r="K19" s="112"/>
      <c r="L19" s="112"/>
      <c r="M19" s="112"/>
      <c r="N19" s="112"/>
      <c r="O19" s="113"/>
      <c r="P19" s="113"/>
      <c r="Q19" s="113"/>
      <c r="R19" s="126"/>
      <c r="S19" s="127"/>
      <c r="T19" s="127"/>
      <c r="U19" s="127"/>
      <c r="V19" s="51"/>
      <c r="W19" s="51"/>
      <c r="AE19" s="51"/>
      <c r="AM19" s="72"/>
      <c r="AN19" s="72"/>
      <c r="AO19" s="76"/>
      <c r="AP19" s="1570"/>
      <c r="AQ19" s="1571"/>
      <c r="AR19" s="1571"/>
      <c r="AS19" s="1571"/>
      <c r="AT19" s="112"/>
      <c r="AU19" s="112"/>
      <c r="AV19" s="112"/>
      <c r="AW19" s="112"/>
      <c r="AX19" s="112"/>
      <c r="AY19" s="112"/>
      <c r="AZ19" s="113"/>
      <c r="BA19" s="113"/>
      <c r="BB19" s="113"/>
      <c r="BC19" s="126"/>
      <c r="BD19" s="127"/>
      <c r="BE19" s="127"/>
      <c r="BF19" s="127"/>
      <c r="BG19" s="51"/>
      <c r="BH19" s="51"/>
    </row>
    <row r="20" spans="1:60" s="50" customFormat="1" ht="20.399999999999999" customHeight="1" thickBot="1">
      <c r="A20" s="80"/>
      <c r="B20" s="81"/>
      <c r="C20" s="81"/>
      <c r="D20" s="82"/>
      <c r="E20" s="1571"/>
      <c r="F20" s="1571"/>
      <c r="G20" s="1571"/>
      <c r="H20" s="1571"/>
      <c r="I20" s="114" t="s">
        <v>270</v>
      </c>
      <c r="J20" s="115"/>
      <c r="K20" s="115"/>
      <c r="L20" s="116"/>
      <c r="M20" s="116"/>
      <c r="N20" s="116"/>
      <c r="O20" s="1622"/>
      <c r="P20" s="1622"/>
      <c r="Q20" s="1622"/>
      <c r="R20" s="1622"/>
      <c r="S20" s="1622"/>
      <c r="T20" s="1622"/>
      <c r="U20" s="1622"/>
      <c r="V20" s="128"/>
      <c r="W20" s="81"/>
      <c r="AE20" s="81"/>
      <c r="AM20" s="81"/>
      <c r="AN20" s="81"/>
      <c r="AO20" s="82"/>
      <c r="AP20" s="1571"/>
      <c r="AQ20" s="1571"/>
      <c r="AR20" s="1571"/>
      <c r="AS20" s="1571"/>
      <c r="AT20" s="114" t="s">
        <v>270</v>
      </c>
      <c r="AU20" s="115"/>
      <c r="AV20" s="115"/>
      <c r="AW20" s="116"/>
      <c r="AX20" s="116"/>
      <c r="AY20" s="116"/>
      <c r="AZ20" s="1622"/>
      <c r="BA20" s="1622"/>
      <c r="BB20" s="1622"/>
      <c r="BC20" s="1622"/>
      <c r="BD20" s="1622"/>
      <c r="BE20" s="1622"/>
      <c r="BF20" s="1622"/>
      <c r="BG20" s="128"/>
      <c r="BH20" s="81"/>
    </row>
    <row r="21" spans="1:60" ht="20.399999999999999" customHeight="1">
      <c r="A21" s="51"/>
      <c r="B21" s="72"/>
      <c r="C21" s="72"/>
      <c r="D21" s="1595" t="s">
        <v>271</v>
      </c>
      <c r="E21" s="1596"/>
      <c r="F21" s="1596"/>
      <c r="G21" s="1596"/>
      <c r="H21" s="1597"/>
      <c r="I21" s="1601"/>
      <c r="J21" s="1602"/>
      <c r="K21" s="1580" t="s">
        <v>272</v>
      </c>
      <c r="L21" s="1582" t="s">
        <v>268</v>
      </c>
      <c r="M21" s="1584">
        <v>100000</v>
      </c>
      <c r="N21" s="1584"/>
      <c r="O21" s="1584"/>
      <c r="P21" s="1584"/>
      <c r="Q21" s="1586" t="s">
        <v>269</v>
      </c>
      <c r="R21" s="1588">
        <f>MIN(15000000,(I21*M21))</f>
        <v>0</v>
      </c>
      <c r="S21" s="1588"/>
      <c r="T21" s="1588"/>
      <c r="U21" s="1589"/>
      <c r="V21" s="79"/>
      <c r="W21" s="72"/>
      <c r="AE21" s="72"/>
      <c r="AM21" s="72"/>
      <c r="AN21" s="72"/>
      <c r="AO21" s="1595" t="s">
        <v>271</v>
      </c>
      <c r="AP21" s="1596"/>
      <c r="AQ21" s="1596"/>
      <c r="AR21" s="1596"/>
      <c r="AS21" s="1597"/>
      <c r="AT21" s="1576">
        <v>0</v>
      </c>
      <c r="AU21" s="1577"/>
      <c r="AV21" s="1580" t="s">
        <v>272</v>
      </c>
      <c r="AW21" s="1582" t="s">
        <v>268</v>
      </c>
      <c r="AX21" s="1584">
        <v>100000</v>
      </c>
      <c r="AY21" s="1584"/>
      <c r="AZ21" s="1584"/>
      <c r="BA21" s="1584"/>
      <c r="BB21" s="1586" t="s">
        <v>269</v>
      </c>
      <c r="BC21" s="1588">
        <f>MIN(15000000,(AT21*AX21))</f>
        <v>0</v>
      </c>
      <c r="BD21" s="1588"/>
      <c r="BE21" s="1588"/>
      <c r="BF21" s="1589"/>
      <c r="BG21" s="79"/>
      <c r="BH21" s="72"/>
    </row>
    <row r="22" spans="1:60" ht="20.399999999999999" customHeight="1" thickBot="1">
      <c r="A22" s="51"/>
      <c r="B22" s="72"/>
      <c r="C22" s="72"/>
      <c r="D22" s="1598"/>
      <c r="E22" s="1599"/>
      <c r="F22" s="1599"/>
      <c r="G22" s="1599"/>
      <c r="H22" s="1600"/>
      <c r="I22" s="1603"/>
      <c r="J22" s="1604"/>
      <c r="K22" s="1581"/>
      <c r="L22" s="1583"/>
      <c r="M22" s="1585"/>
      <c r="N22" s="1585"/>
      <c r="O22" s="1585"/>
      <c r="P22" s="1585"/>
      <c r="Q22" s="1587"/>
      <c r="R22" s="1590"/>
      <c r="S22" s="1590"/>
      <c r="T22" s="1590"/>
      <c r="U22" s="1591"/>
      <c r="V22" s="79"/>
      <c r="W22" s="72"/>
      <c r="AE22" s="72"/>
      <c r="AM22" s="72"/>
      <c r="AN22" s="72"/>
      <c r="AO22" s="1598"/>
      <c r="AP22" s="1599"/>
      <c r="AQ22" s="1599"/>
      <c r="AR22" s="1599"/>
      <c r="AS22" s="1600"/>
      <c r="AT22" s="1578"/>
      <c r="AU22" s="1579"/>
      <c r="AV22" s="1581"/>
      <c r="AW22" s="1583"/>
      <c r="AX22" s="1585"/>
      <c r="AY22" s="1585"/>
      <c r="AZ22" s="1585"/>
      <c r="BA22" s="1585"/>
      <c r="BB22" s="1587"/>
      <c r="BC22" s="1590"/>
      <c r="BD22" s="1590"/>
      <c r="BE22" s="1590"/>
      <c r="BF22" s="1591"/>
      <c r="BG22" s="79"/>
      <c r="BH22" s="72"/>
    </row>
    <row r="23" spans="1:60" ht="20.399999999999999" customHeight="1">
      <c r="A23" s="51"/>
      <c r="B23" s="72"/>
      <c r="C23" s="72"/>
      <c r="D23" s="76"/>
      <c r="E23" s="67"/>
      <c r="F23" s="67"/>
      <c r="G23" s="67"/>
      <c r="H23" s="67"/>
      <c r="I23" s="83" t="s">
        <v>273</v>
      </c>
      <c r="J23" s="83"/>
      <c r="K23" s="83"/>
      <c r="L23" s="83"/>
      <c r="M23" s="83"/>
      <c r="N23" s="83"/>
      <c r="O23" s="83"/>
      <c r="P23" s="83"/>
      <c r="Q23" s="83"/>
      <c r="R23" s="83"/>
      <c r="S23" s="83"/>
      <c r="T23" s="83"/>
      <c r="U23" s="83"/>
      <c r="V23" s="79"/>
      <c r="W23" s="72"/>
      <c r="AE23" s="72"/>
      <c r="AM23" s="72"/>
      <c r="AN23" s="72"/>
      <c r="AO23" s="76"/>
      <c r="AP23" s="67"/>
      <c r="AQ23" s="67"/>
      <c r="AR23" s="67"/>
      <c r="AS23" s="67"/>
      <c r="AT23" s="83" t="s">
        <v>273</v>
      </c>
      <c r="AU23" s="83"/>
      <c r="AV23" s="83"/>
      <c r="AW23" s="83"/>
      <c r="AX23" s="83"/>
      <c r="AY23" s="83"/>
      <c r="AZ23" s="83"/>
      <c r="BA23" s="83"/>
      <c r="BB23" s="83"/>
      <c r="BC23" s="83"/>
      <c r="BD23" s="83"/>
      <c r="BE23" s="83"/>
      <c r="BF23" s="83"/>
      <c r="BG23" s="79"/>
      <c r="BH23" s="72"/>
    </row>
    <row r="24" spans="1:60" ht="20.399999999999999" customHeight="1">
      <c r="A24" s="51"/>
      <c r="B24" s="72"/>
      <c r="C24" s="72"/>
      <c r="D24" s="76"/>
      <c r="E24" s="67"/>
      <c r="F24" s="67"/>
      <c r="G24" s="83" t="s">
        <v>274</v>
      </c>
      <c r="H24" s="56"/>
      <c r="I24" s="56"/>
      <c r="J24" s="83"/>
      <c r="K24" s="83"/>
      <c r="L24" s="83"/>
      <c r="M24" s="83"/>
      <c r="N24" s="83"/>
      <c r="O24" s="83"/>
      <c r="P24" s="83"/>
      <c r="Q24" s="83"/>
      <c r="R24" s="83"/>
      <c r="S24" s="83"/>
      <c r="T24" s="83"/>
      <c r="U24" s="83"/>
      <c r="V24" s="79"/>
      <c r="W24" s="72"/>
      <c r="AE24" s="72"/>
      <c r="AM24" s="72"/>
      <c r="AN24" s="72"/>
      <c r="AO24" s="76"/>
      <c r="AP24" s="67"/>
      <c r="AQ24" s="67"/>
      <c r="AR24" s="83" t="s">
        <v>274</v>
      </c>
      <c r="AS24" s="56"/>
      <c r="AT24" s="56"/>
      <c r="AU24" s="83"/>
      <c r="AV24" s="83"/>
      <c r="AW24" s="83"/>
      <c r="AX24" s="83"/>
      <c r="AY24" s="83"/>
      <c r="AZ24" s="83"/>
      <c r="BA24" s="83"/>
      <c r="BB24" s="83"/>
      <c r="BC24" s="83"/>
      <c r="BD24" s="83"/>
      <c r="BE24" s="83"/>
      <c r="BF24" s="83"/>
      <c r="BG24" s="79"/>
      <c r="BH24" s="72"/>
    </row>
    <row r="25" spans="1:60" s="51" customFormat="1" ht="20.399999999999999" customHeight="1">
      <c r="B25" s="72"/>
      <c r="C25" s="72"/>
      <c r="D25" s="79"/>
      <c r="F25" s="78"/>
      <c r="G25" s="84"/>
      <c r="I25" s="83" t="s">
        <v>275</v>
      </c>
      <c r="J25" s="79"/>
      <c r="K25" s="79"/>
      <c r="L25" s="79"/>
      <c r="M25" s="79"/>
      <c r="N25" s="79"/>
      <c r="O25" s="79"/>
      <c r="P25" s="79"/>
      <c r="Q25" s="79"/>
      <c r="R25" s="79"/>
      <c r="S25" s="79"/>
      <c r="T25" s="79"/>
      <c r="U25" s="79"/>
      <c r="V25" s="79"/>
      <c r="W25" s="72"/>
      <c r="AE25" s="72"/>
      <c r="AM25" s="72"/>
      <c r="AN25" s="72"/>
      <c r="AO25" s="79"/>
      <c r="AQ25" s="78"/>
      <c r="AR25" s="84"/>
      <c r="AT25" s="83" t="s">
        <v>275</v>
      </c>
      <c r="AU25" s="79"/>
      <c r="AV25" s="79"/>
      <c r="AW25" s="79"/>
      <c r="AX25" s="79"/>
      <c r="AY25" s="79"/>
      <c r="AZ25" s="79"/>
      <c r="BA25" s="79"/>
      <c r="BB25" s="79"/>
      <c r="BC25" s="79"/>
      <c r="BD25" s="79"/>
      <c r="BE25" s="79"/>
      <c r="BF25" s="79"/>
      <c r="BG25" s="79"/>
      <c r="BH25" s="72"/>
    </row>
    <row r="26" spans="1:60" s="51" customFormat="1" ht="20.399999999999999" customHeight="1">
      <c r="B26" s="72"/>
      <c r="C26" s="72"/>
      <c r="D26" s="85"/>
      <c r="E26" s="1570"/>
      <c r="F26" s="1571"/>
      <c r="G26" s="1571"/>
      <c r="H26" s="1571"/>
      <c r="I26" s="1572"/>
      <c r="J26" s="1572"/>
      <c r="K26" s="1573"/>
      <c r="L26" s="1574"/>
      <c r="M26" s="1575"/>
      <c r="N26" s="1575"/>
      <c r="O26" s="1575"/>
      <c r="P26" s="1575"/>
      <c r="Q26" s="1592"/>
      <c r="R26" s="1593"/>
      <c r="S26" s="1594"/>
      <c r="T26" s="1594"/>
      <c r="U26" s="1594"/>
      <c r="V26" s="79"/>
      <c r="W26" s="72"/>
      <c r="AE26" s="72"/>
      <c r="AM26" s="72"/>
      <c r="AN26" s="72"/>
      <c r="AO26" s="85"/>
      <c r="AP26" s="1570"/>
      <c r="AQ26" s="1571"/>
      <c r="AR26" s="1571"/>
      <c r="AS26" s="1571"/>
      <c r="AT26" s="1572"/>
      <c r="AU26" s="1572"/>
      <c r="AV26" s="1573"/>
      <c r="AW26" s="1574"/>
      <c r="AX26" s="1575"/>
      <c r="AY26" s="1575"/>
      <c r="AZ26" s="1575"/>
      <c r="BA26" s="1575"/>
      <c r="BB26" s="1592"/>
      <c r="BC26" s="1593"/>
      <c r="BD26" s="1594"/>
      <c r="BE26" s="1594"/>
      <c r="BF26" s="1594"/>
      <c r="BG26" s="79"/>
      <c r="BH26" s="72"/>
    </row>
    <row r="27" spans="1:60" s="51" customFormat="1" ht="20.399999999999999" customHeight="1">
      <c r="B27" s="72"/>
      <c r="C27" s="72"/>
      <c r="D27" s="76"/>
      <c r="E27" s="1571"/>
      <c r="F27" s="1571"/>
      <c r="G27" s="1571"/>
      <c r="H27" s="1571"/>
      <c r="I27" s="1572"/>
      <c r="J27" s="1572"/>
      <c r="K27" s="1573"/>
      <c r="L27" s="1574"/>
      <c r="M27" s="1575"/>
      <c r="N27" s="1575"/>
      <c r="O27" s="1575"/>
      <c r="P27" s="1575"/>
      <c r="Q27" s="1592"/>
      <c r="R27" s="1594"/>
      <c r="S27" s="1594"/>
      <c r="T27" s="1594"/>
      <c r="U27" s="1594"/>
      <c r="V27" s="79"/>
      <c r="W27" s="72"/>
      <c r="AE27" s="72"/>
      <c r="AM27" s="72"/>
      <c r="AN27" s="72"/>
      <c r="AO27" s="76"/>
      <c r="AP27" s="1571"/>
      <c r="AQ27" s="1571"/>
      <c r="AR27" s="1571"/>
      <c r="AS27" s="1571"/>
      <c r="AT27" s="1572"/>
      <c r="AU27" s="1572"/>
      <c r="AV27" s="1573"/>
      <c r="AW27" s="1574"/>
      <c r="AX27" s="1575"/>
      <c r="AY27" s="1575"/>
      <c r="AZ27" s="1575"/>
      <c r="BA27" s="1575"/>
      <c r="BB27" s="1592"/>
      <c r="BC27" s="1594"/>
      <c r="BD27" s="1594"/>
      <c r="BE27" s="1594"/>
      <c r="BF27" s="1594"/>
      <c r="BG27" s="79"/>
      <c r="BH27" s="72"/>
    </row>
    <row r="28" spans="1:60" s="51" customFormat="1" ht="20.399999999999999" customHeight="1">
      <c r="B28" s="72"/>
      <c r="C28" s="72"/>
      <c r="D28" s="76"/>
      <c r="E28" s="86"/>
      <c r="F28" s="86"/>
      <c r="G28" s="87"/>
      <c r="H28" s="86"/>
      <c r="I28" s="86"/>
      <c r="J28" s="86"/>
      <c r="K28" s="86"/>
      <c r="L28" s="86"/>
      <c r="M28" s="86"/>
      <c r="N28" s="86"/>
      <c r="O28" s="117"/>
      <c r="P28" s="117"/>
      <c r="Q28" s="86"/>
      <c r="R28" s="86"/>
      <c r="S28" s="86"/>
      <c r="T28" s="86"/>
      <c r="U28" s="129"/>
      <c r="V28" s="86"/>
      <c r="W28" s="72"/>
      <c r="AE28" s="72"/>
      <c r="AM28" s="72"/>
      <c r="AN28" s="72"/>
      <c r="AO28" s="76"/>
      <c r="AP28" s="86"/>
      <c r="AQ28" s="86"/>
      <c r="AR28" s="87"/>
      <c r="AS28" s="86"/>
      <c r="AT28" s="86"/>
      <c r="AU28" s="86"/>
      <c r="AV28" s="86"/>
      <c r="AW28" s="86"/>
      <c r="AX28" s="86"/>
      <c r="AY28" s="86"/>
      <c r="AZ28" s="117"/>
      <c r="BA28" s="117"/>
      <c r="BB28" s="86"/>
      <c r="BC28" s="86"/>
      <c r="BD28" s="86"/>
      <c r="BE28" s="86"/>
      <c r="BF28" s="129"/>
      <c r="BG28" s="86"/>
      <c r="BH28" s="72"/>
    </row>
    <row r="29" spans="1:60" s="52" customFormat="1" ht="30" customHeight="1">
      <c r="B29" s="88"/>
      <c r="C29" s="70" t="s">
        <v>276</v>
      </c>
      <c r="D29" s="89"/>
      <c r="E29" s="78"/>
      <c r="F29" s="78"/>
      <c r="G29" s="90"/>
      <c r="H29" s="78"/>
      <c r="I29" s="78"/>
      <c r="J29" s="78"/>
      <c r="K29" s="78"/>
      <c r="L29" s="78"/>
      <c r="M29" s="78"/>
      <c r="N29" s="78"/>
      <c r="O29" s="118"/>
      <c r="P29" s="118"/>
      <c r="Q29" s="78"/>
      <c r="R29" s="78"/>
      <c r="S29" s="78"/>
      <c r="T29" s="78"/>
      <c r="U29" s="130"/>
      <c r="V29" s="78"/>
      <c r="W29" s="88"/>
      <c r="AE29" s="88"/>
      <c r="AM29" s="88"/>
      <c r="AN29" s="70" t="s">
        <v>276</v>
      </c>
      <c r="AO29" s="89"/>
      <c r="AP29" s="78"/>
      <c r="AQ29" s="78"/>
      <c r="AR29" s="90"/>
      <c r="AS29" s="78"/>
      <c r="AT29" s="78"/>
      <c r="AU29" s="78"/>
      <c r="AV29" s="78"/>
      <c r="AW29" s="78"/>
      <c r="AX29" s="78"/>
      <c r="AY29" s="78"/>
      <c r="AZ29" s="118"/>
      <c r="BA29" s="118"/>
      <c r="BB29" s="78"/>
      <c r="BC29" s="78"/>
      <c r="BD29" s="78"/>
      <c r="BE29" s="78"/>
      <c r="BF29" s="130"/>
      <c r="BG29" s="78"/>
      <c r="BH29" s="88"/>
    </row>
    <row r="30" spans="1:60" s="51" customFormat="1" ht="20.399999999999999" customHeight="1">
      <c r="B30" s="72"/>
      <c r="C30" s="72"/>
      <c r="D30" s="91"/>
      <c r="E30" s="91"/>
      <c r="F30" s="91"/>
      <c r="G30" s="92"/>
      <c r="H30" s="92"/>
      <c r="I30" s="92"/>
      <c r="J30" s="92"/>
      <c r="K30" s="86"/>
      <c r="L30" s="86"/>
      <c r="M30" s="86"/>
      <c r="N30" s="86"/>
      <c r="O30" s="117"/>
      <c r="P30" s="117"/>
      <c r="Q30" s="86"/>
      <c r="R30" s="86"/>
      <c r="S30" s="86"/>
      <c r="T30" s="86"/>
      <c r="U30" s="129"/>
      <c r="V30" s="86"/>
      <c r="W30" s="72"/>
      <c r="AE30" s="72"/>
      <c r="AM30" s="72"/>
      <c r="AN30" s="72"/>
      <c r="AO30" s="91"/>
      <c r="AP30" s="91"/>
      <c r="AQ30" s="91"/>
      <c r="AR30" s="92"/>
      <c r="AS30" s="92"/>
      <c r="AT30" s="92"/>
      <c r="AU30" s="92"/>
      <c r="AV30" s="86"/>
      <c r="AW30" s="86"/>
      <c r="AX30" s="86"/>
      <c r="AY30" s="86"/>
      <c r="AZ30" s="117"/>
      <c r="BA30" s="117"/>
      <c r="BB30" s="86"/>
      <c r="BC30" s="86"/>
      <c r="BD30" s="86"/>
      <c r="BE30" s="86"/>
      <c r="BF30" s="129"/>
      <c r="BG30" s="86"/>
      <c r="BH30" s="72"/>
    </row>
    <row r="31" spans="1:60" s="50" customFormat="1" ht="20.399999999999999" customHeight="1" thickBot="1">
      <c r="A31" s="93"/>
      <c r="B31" s="93"/>
      <c r="C31" s="93"/>
      <c r="D31" s="93"/>
      <c r="E31" s="94"/>
      <c r="F31" s="95"/>
      <c r="G31" s="96"/>
      <c r="H31" s="96"/>
      <c r="I31" s="1552"/>
      <c r="J31" s="1552"/>
      <c r="K31" s="1552"/>
      <c r="L31" s="1552"/>
      <c r="M31" s="1552"/>
      <c r="N31" s="1552"/>
      <c r="O31" s="1552"/>
      <c r="P31" s="1552"/>
      <c r="Q31" s="1552"/>
      <c r="R31" s="1552"/>
      <c r="S31" s="1552"/>
      <c r="T31" s="1552"/>
      <c r="U31" s="1552"/>
      <c r="V31" s="128"/>
      <c r="W31" s="93"/>
      <c r="AE31" s="93"/>
      <c r="AM31" s="93"/>
      <c r="AN31" s="93"/>
      <c r="AO31" s="93"/>
      <c r="AP31" s="94"/>
      <c r="AQ31" s="95"/>
      <c r="AR31" s="96"/>
      <c r="AS31" s="96"/>
      <c r="AT31" s="1552"/>
      <c r="AU31" s="1552"/>
      <c r="AV31" s="1552"/>
      <c r="AW31" s="1552"/>
      <c r="AX31" s="1552"/>
      <c r="AY31" s="1552"/>
      <c r="AZ31" s="1552"/>
      <c r="BA31" s="1552"/>
      <c r="BB31" s="1552"/>
      <c r="BC31" s="1552"/>
      <c r="BD31" s="1552"/>
      <c r="BE31" s="1552"/>
      <c r="BF31" s="1552"/>
      <c r="BG31" s="128"/>
      <c r="BH31" s="93"/>
    </row>
    <row r="32" spans="1:60" ht="20.399999999999999" customHeight="1">
      <c r="B32" s="58"/>
      <c r="C32" s="58"/>
      <c r="D32" s="1623" t="s">
        <v>277</v>
      </c>
      <c r="E32" s="1624"/>
      <c r="F32" s="1624"/>
      <c r="G32" s="1624"/>
      <c r="H32" s="1625"/>
      <c r="I32" s="1629"/>
      <c r="J32" s="1629"/>
      <c r="K32" s="1629"/>
      <c r="L32" s="1629"/>
      <c r="M32" s="1629"/>
      <c r="N32" s="1629"/>
      <c r="O32" s="1629"/>
      <c r="P32" s="1629"/>
      <c r="Q32" s="1629"/>
      <c r="R32" s="1568" t="s">
        <v>1</v>
      </c>
      <c r="S32" s="1568"/>
      <c r="T32" s="1568"/>
      <c r="U32" s="131"/>
      <c r="V32" s="58"/>
      <c r="W32" s="58"/>
      <c r="AE32" s="58"/>
      <c r="AM32" s="58"/>
      <c r="AN32" s="58"/>
      <c r="AO32" s="1553" t="s">
        <v>277</v>
      </c>
      <c r="AP32" s="1554"/>
      <c r="AQ32" s="1554"/>
      <c r="AR32" s="1554"/>
      <c r="AS32" s="1555"/>
      <c r="AT32" s="1566"/>
      <c r="AU32" s="1566"/>
      <c r="AV32" s="1566"/>
      <c r="AW32" s="1566"/>
      <c r="AX32" s="1566"/>
      <c r="AY32" s="1566"/>
      <c r="AZ32" s="1566"/>
      <c r="BA32" s="1566"/>
      <c r="BB32" s="1566"/>
      <c r="BC32" s="1568" t="s">
        <v>763</v>
      </c>
      <c r="BD32" s="1568"/>
      <c r="BE32" s="1568"/>
      <c r="BF32" s="131"/>
      <c r="BG32" s="58"/>
      <c r="BH32" s="58"/>
    </row>
    <row r="33" spans="1:60" ht="20.399999999999999" customHeight="1" thickBot="1">
      <c r="B33" s="58"/>
      <c r="C33" s="58"/>
      <c r="D33" s="1626"/>
      <c r="E33" s="1627"/>
      <c r="F33" s="1627"/>
      <c r="G33" s="1627"/>
      <c r="H33" s="1628"/>
      <c r="I33" s="1630"/>
      <c r="J33" s="1630"/>
      <c r="K33" s="1630"/>
      <c r="L33" s="1630"/>
      <c r="M33" s="1630"/>
      <c r="N33" s="1630"/>
      <c r="O33" s="1630"/>
      <c r="P33" s="1630"/>
      <c r="Q33" s="1630"/>
      <c r="R33" s="1569"/>
      <c r="S33" s="1569"/>
      <c r="T33" s="1569"/>
      <c r="U33" s="132"/>
      <c r="V33" s="58"/>
      <c r="W33" s="58"/>
      <c r="AE33" s="58"/>
      <c r="AM33" s="58"/>
      <c r="AN33" s="58"/>
      <c r="AO33" s="1556"/>
      <c r="AP33" s="1557"/>
      <c r="AQ33" s="1557"/>
      <c r="AR33" s="1557"/>
      <c r="AS33" s="1558"/>
      <c r="AT33" s="1567"/>
      <c r="AU33" s="1567"/>
      <c r="AV33" s="1567"/>
      <c r="AW33" s="1567"/>
      <c r="AX33" s="1567"/>
      <c r="AY33" s="1567"/>
      <c r="AZ33" s="1567"/>
      <c r="BA33" s="1567"/>
      <c r="BB33" s="1567"/>
      <c r="BC33" s="1569"/>
      <c r="BD33" s="1569"/>
      <c r="BE33" s="1569"/>
      <c r="BF33" s="132"/>
      <c r="BG33" s="58"/>
      <c r="BH33" s="58"/>
    </row>
    <row r="34" spans="1:60" ht="20.399999999999999" customHeight="1">
      <c r="B34" s="58"/>
      <c r="C34" s="58"/>
      <c r="D34" s="97"/>
      <c r="E34" s="98" t="s">
        <v>701</v>
      </c>
      <c r="F34" s="97"/>
      <c r="G34" s="97"/>
      <c r="H34" s="99"/>
      <c r="I34" s="119"/>
      <c r="J34" s="119"/>
      <c r="K34" s="119"/>
      <c r="L34" s="119"/>
      <c r="M34" s="119"/>
      <c r="N34" s="119"/>
      <c r="O34" s="119"/>
      <c r="P34" s="119"/>
      <c r="Q34" s="119"/>
      <c r="R34" s="133"/>
      <c r="S34" s="134"/>
      <c r="T34" s="134"/>
      <c r="U34" s="135"/>
      <c r="V34" s="58"/>
      <c r="W34" s="58"/>
      <c r="AE34" s="58"/>
      <c r="AM34" s="58"/>
      <c r="AN34" s="58"/>
      <c r="AO34" s="97"/>
      <c r="AP34" s="98" t="s">
        <v>278</v>
      </c>
      <c r="AQ34" s="97"/>
      <c r="AR34" s="97"/>
      <c r="AS34" s="99"/>
      <c r="AT34" s="119"/>
      <c r="AU34" s="119"/>
      <c r="AV34" s="119"/>
      <c r="AW34" s="119"/>
      <c r="AX34" s="119"/>
      <c r="AY34" s="119"/>
      <c r="AZ34" s="119"/>
      <c r="BA34" s="119"/>
      <c r="BB34" s="119"/>
      <c r="BC34" s="133"/>
      <c r="BD34" s="134"/>
      <c r="BE34" s="134"/>
      <c r="BF34" s="135"/>
      <c r="BG34" s="58"/>
      <c r="BH34" s="58"/>
    </row>
    <row r="35" spans="1:60" ht="20.399999999999999" customHeight="1">
      <c r="B35" s="58"/>
      <c r="C35" s="58"/>
      <c r="D35" s="97"/>
      <c r="E35" s="66"/>
      <c r="F35" s="97"/>
      <c r="G35" s="97"/>
      <c r="H35" s="99"/>
      <c r="I35" s="119"/>
      <c r="J35" s="119"/>
      <c r="K35" s="119"/>
      <c r="L35" s="119"/>
      <c r="M35" s="119"/>
      <c r="N35" s="119"/>
      <c r="O35" s="119"/>
      <c r="P35" s="119"/>
      <c r="Q35" s="119"/>
      <c r="R35" s="133"/>
      <c r="S35" s="134"/>
      <c r="T35" s="134"/>
      <c r="U35" s="135"/>
      <c r="V35" s="58"/>
      <c r="W35" s="58"/>
      <c r="AE35" s="58"/>
      <c r="AM35" s="58"/>
      <c r="AN35" s="58"/>
      <c r="AO35" s="97"/>
      <c r="AP35" s="66"/>
      <c r="AQ35" s="97"/>
      <c r="AR35" s="97"/>
      <c r="AS35" s="99"/>
      <c r="AT35" s="119"/>
      <c r="AU35" s="119"/>
      <c r="AV35" s="119"/>
      <c r="AW35" s="119"/>
      <c r="AX35" s="119"/>
      <c r="AY35" s="119"/>
      <c r="AZ35" s="119"/>
      <c r="BA35" s="119"/>
      <c r="BB35" s="119"/>
      <c r="BC35" s="133"/>
      <c r="BD35" s="134"/>
      <c r="BE35" s="134"/>
      <c r="BF35" s="135"/>
      <c r="BG35" s="58"/>
      <c r="BH35" s="58"/>
    </row>
    <row r="36" spans="1:60" s="51" customFormat="1" ht="20.399999999999999" customHeight="1">
      <c r="B36" s="72"/>
      <c r="C36" s="72"/>
      <c r="D36" s="76"/>
      <c r="E36" s="100"/>
      <c r="F36" s="78"/>
      <c r="G36" s="79"/>
      <c r="H36" s="101"/>
      <c r="I36" s="101"/>
      <c r="J36" s="101"/>
      <c r="K36" s="105"/>
      <c r="L36" s="105"/>
      <c r="M36" s="105"/>
      <c r="N36" s="105"/>
      <c r="O36" s="105"/>
      <c r="P36" s="105"/>
      <c r="Q36" s="101"/>
      <c r="R36" s="101"/>
      <c r="S36" s="79"/>
      <c r="T36" s="79"/>
      <c r="U36" s="79"/>
      <c r="V36" s="79"/>
      <c r="W36" s="72"/>
      <c r="AE36" s="72"/>
      <c r="AM36" s="72"/>
      <c r="AN36" s="72"/>
      <c r="AO36" s="76"/>
      <c r="AP36" s="100"/>
      <c r="AQ36" s="78"/>
      <c r="AR36" s="79"/>
      <c r="AS36" s="101"/>
      <c r="AT36" s="101"/>
      <c r="AU36" s="101"/>
      <c r="AV36" s="747"/>
      <c r="AW36" s="747"/>
      <c r="AX36" s="747"/>
      <c r="AY36" s="747"/>
      <c r="AZ36" s="747"/>
      <c r="BA36" s="747"/>
      <c r="BB36" s="101"/>
      <c r="BC36" s="101"/>
      <c r="BD36" s="79"/>
      <c r="BE36" s="79"/>
      <c r="BF36" s="79"/>
      <c r="BG36" s="79"/>
      <c r="BH36" s="72"/>
    </row>
    <row r="37" spans="1:60" ht="30" customHeight="1">
      <c r="B37" s="69"/>
      <c r="C37" s="70" t="s">
        <v>279</v>
      </c>
      <c r="D37" s="70"/>
      <c r="E37" s="60"/>
      <c r="F37" s="61"/>
      <c r="G37" s="58"/>
      <c r="H37" s="58"/>
      <c r="I37" s="58"/>
      <c r="J37" s="58"/>
      <c r="K37" s="58"/>
      <c r="L37" s="58"/>
      <c r="M37" s="58"/>
      <c r="N37" s="58"/>
      <c r="O37" s="58"/>
      <c r="P37" s="58"/>
      <c r="Q37" s="58"/>
      <c r="R37" s="58"/>
      <c r="S37" s="58"/>
      <c r="T37" s="58"/>
      <c r="U37" s="58"/>
      <c r="V37" s="58"/>
      <c r="W37" s="58"/>
      <c r="AE37" s="58"/>
      <c r="AM37" s="69"/>
      <c r="AN37" s="70" t="s">
        <v>279</v>
      </c>
      <c r="AO37" s="70"/>
      <c r="AP37" s="60"/>
      <c r="AQ37" s="61"/>
      <c r="AR37" s="58"/>
      <c r="AS37" s="58"/>
      <c r="AT37" s="58"/>
      <c r="AU37" s="58"/>
      <c r="AV37" s="58"/>
      <c r="AW37" s="58"/>
      <c r="AX37" s="58"/>
      <c r="AY37" s="58"/>
      <c r="AZ37" s="58"/>
      <c r="BA37" s="58"/>
      <c r="BB37" s="58"/>
      <c r="BC37" s="58"/>
      <c r="BD37" s="58"/>
      <c r="BE37" s="58"/>
      <c r="BF37" s="58"/>
      <c r="BG37" s="58"/>
      <c r="BH37" s="58"/>
    </row>
    <row r="38" spans="1:60" ht="20.399999999999999" customHeight="1">
      <c r="B38" s="58"/>
      <c r="C38" s="58"/>
      <c r="D38" s="58"/>
      <c r="E38" s="60"/>
      <c r="F38" s="61"/>
      <c r="G38" s="58"/>
      <c r="H38" s="58"/>
      <c r="I38" s="58"/>
      <c r="J38" s="58"/>
      <c r="K38" s="58"/>
      <c r="L38" s="58"/>
      <c r="M38" s="58"/>
      <c r="N38" s="58"/>
      <c r="O38" s="58"/>
      <c r="P38" s="58"/>
      <c r="Q38" s="58"/>
      <c r="R38" s="58"/>
      <c r="S38" s="58"/>
      <c r="T38" s="58"/>
      <c r="U38" s="58"/>
      <c r="V38" s="58"/>
      <c r="W38" s="58"/>
      <c r="AE38" s="58"/>
      <c r="AM38" s="58"/>
      <c r="AN38" s="58"/>
      <c r="AO38" s="58"/>
      <c r="AP38" s="60"/>
      <c r="AQ38" s="61"/>
      <c r="AR38" s="58"/>
      <c r="AS38" s="58"/>
      <c r="AT38" s="58"/>
      <c r="AU38" s="58"/>
      <c r="AV38" s="58"/>
      <c r="AW38" s="58"/>
      <c r="AX38" s="58"/>
      <c r="AY38" s="58"/>
      <c r="AZ38" s="58"/>
      <c r="BA38" s="58"/>
      <c r="BB38" s="58"/>
      <c r="BC38" s="58"/>
      <c r="BD38" s="58"/>
      <c r="BE38" s="58"/>
      <c r="BF38" s="58"/>
      <c r="BG38" s="58"/>
      <c r="BH38" s="58"/>
    </row>
    <row r="39" spans="1:60" s="50" customFormat="1" ht="20.399999999999999" customHeight="1" thickBot="1">
      <c r="A39" s="102"/>
      <c r="B39" s="93"/>
      <c r="C39" s="93"/>
      <c r="D39" s="93"/>
      <c r="E39" s="94"/>
      <c r="F39" s="95"/>
      <c r="G39" s="96"/>
      <c r="H39" s="96"/>
      <c r="I39" s="1552"/>
      <c r="J39" s="1552"/>
      <c r="K39" s="1552"/>
      <c r="L39" s="1552"/>
      <c r="M39" s="1552"/>
      <c r="N39" s="1552"/>
      <c r="O39" s="1552"/>
      <c r="P39" s="1552"/>
      <c r="Q39" s="1552"/>
      <c r="R39" s="1552"/>
      <c r="S39" s="1552"/>
      <c r="T39" s="1552"/>
      <c r="U39" s="1552"/>
      <c r="V39" s="93"/>
      <c r="W39" s="93"/>
      <c r="AE39" s="93"/>
      <c r="AM39" s="93"/>
      <c r="AN39" s="93"/>
      <c r="AO39" s="93"/>
      <c r="AP39" s="94"/>
      <c r="AQ39" s="95"/>
      <c r="AR39" s="96"/>
      <c r="AS39" s="96"/>
      <c r="AT39" s="1552"/>
      <c r="AU39" s="1552"/>
      <c r="AV39" s="1552"/>
      <c r="AW39" s="1552"/>
      <c r="AX39" s="1552"/>
      <c r="AY39" s="1552"/>
      <c r="AZ39" s="1552"/>
      <c r="BA39" s="1552"/>
      <c r="BB39" s="1552"/>
      <c r="BC39" s="1552"/>
      <c r="BD39" s="1552"/>
      <c r="BE39" s="1552"/>
      <c r="BF39" s="1552"/>
      <c r="BG39" s="93"/>
      <c r="BH39" s="93"/>
    </row>
    <row r="40" spans="1:60" ht="20.399999999999999" customHeight="1">
      <c r="B40" s="58"/>
      <c r="C40" s="58"/>
      <c r="D40" s="1595" t="s">
        <v>280</v>
      </c>
      <c r="E40" s="1596"/>
      <c r="F40" s="1596"/>
      <c r="G40" s="1596"/>
      <c r="H40" s="1597"/>
      <c r="I40" s="1559">
        <f>R17+R21</f>
        <v>0</v>
      </c>
      <c r="J40" s="1559"/>
      <c r="K40" s="1559"/>
      <c r="L40" s="1559"/>
      <c r="M40" s="1559"/>
      <c r="N40" s="1559"/>
      <c r="O40" s="1559"/>
      <c r="P40" s="1559"/>
      <c r="Q40" s="1559"/>
      <c r="R40" s="1559"/>
      <c r="S40" s="1559"/>
      <c r="T40" s="1559"/>
      <c r="U40" s="1560"/>
      <c r="V40" s="58"/>
      <c r="W40" s="58"/>
      <c r="AE40" s="58"/>
      <c r="AM40" s="58"/>
      <c r="AN40" s="58"/>
      <c r="AO40" s="1553" t="s">
        <v>280</v>
      </c>
      <c r="AP40" s="1554"/>
      <c r="AQ40" s="1554"/>
      <c r="AR40" s="1554"/>
      <c r="AS40" s="1555"/>
      <c r="AT40" s="1559">
        <f>BC17+BC21</f>
        <v>0</v>
      </c>
      <c r="AU40" s="1559"/>
      <c r="AV40" s="1559"/>
      <c r="AW40" s="1559"/>
      <c r="AX40" s="1559"/>
      <c r="AY40" s="1559"/>
      <c r="AZ40" s="1559"/>
      <c r="BA40" s="1559"/>
      <c r="BB40" s="1559"/>
      <c r="BC40" s="1559"/>
      <c r="BD40" s="1559"/>
      <c r="BE40" s="1559"/>
      <c r="BF40" s="1560"/>
      <c r="BG40" s="58"/>
      <c r="BH40" s="58"/>
    </row>
    <row r="41" spans="1:60" ht="20.399999999999999" customHeight="1" thickBot="1">
      <c r="B41" s="58"/>
      <c r="C41" s="58"/>
      <c r="D41" s="1598"/>
      <c r="E41" s="1599"/>
      <c r="F41" s="1599"/>
      <c r="G41" s="1599"/>
      <c r="H41" s="1600"/>
      <c r="I41" s="1561"/>
      <c r="J41" s="1561"/>
      <c r="K41" s="1561"/>
      <c r="L41" s="1561"/>
      <c r="M41" s="1561"/>
      <c r="N41" s="1561"/>
      <c r="O41" s="1561"/>
      <c r="P41" s="1561"/>
      <c r="Q41" s="1561"/>
      <c r="R41" s="1561"/>
      <c r="S41" s="1561"/>
      <c r="T41" s="1561"/>
      <c r="U41" s="1562"/>
      <c r="V41" s="58"/>
      <c r="W41" s="58"/>
      <c r="AE41" s="58"/>
      <c r="AM41" s="58"/>
      <c r="AN41" s="58"/>
      <c r="AO41" s="1556"/>
      <c r="AP41" s="1557"/>
      <c r="AQ41" s="1557"/>
      <c r="AR41" s="1557"/>
      <c r="AS41" s="1558"/>
      <c r="AT41" s="1561"/>
      <c r="AU41" s="1561"/>
      <c r="AV41" s="1561"/>
      <c r="AW41" s="1561"/>
      <c r="AX41" s="1561"/>
      <c r="AY41" s="1561"/>
      <c r="AZ41" s="1561"/>
      <c r="BA41" s="1561"/>
      <c r="BB41" s="1561"/>
      <c r="BC41" s="1561"/>
      <c r="BD41" s="1561"/>
      <c r="BE41" s="1561"/>
      <c r="BF41" s="1562"/>
      <c r="BG41" s="58"/>
      <c r="BH41" s="58"/>
    </row>
    <row r="42" spans="1:60" ht="20.399999999999999" customHeight="1">
      <c r="B42" s="58"/>
      <c r="C42" s="58"/>
      <c r="D42" s="103"/>
      <c r="E42" s="104"/>
      <c r="F42" s="104"/>
      <c r="G42" s="101"/>
      <c r="H42" s="101"/>
      <c r="I42" s="101"/>
      <c r="J42" s="101"/>
      <c r="K42" s="103"/>
      <c r="L42" s="101"/>
      <c r="M42" s="101"/>
      <c r="N42" s="101"/>
      <c r="O42" s="101"/>
      <c r="P42" s="101"/>
      <c r="Q42" s="105"/>
      <c r="R42" s="101"/>
      <c r="S42" s="101"/>
      <c r="T42" s="104"/>
      <c r="U42" s="101"/>
      <c r="V42" s="79"/>
      <c r="W42" s="58"/>
      <c r="AE42" s="58"/>
      <c r="AM42" s="58"/>
      <c r="AN42" s="58"/>
      <c r="AO42" s="103"/>
      <c r="AP42" s="104"/>
      <c r="AQ42" s="104"/>
      <c r="AR42" s="101"/>
      <c r="AS42" s="101"/>
      <c r="AT42" s="101"/>
      <c r="AU42" s="101"/>
      <c r="AV42" s="103"/>
      <c r="AW42" s="101"/>
      <c r="AX42" s="101"/>
      <c r="AY42" s="101"/>
      <c r="AZ42" s="101"/>
      <c r="BA42" s="101"/>
      <c r="BB42" s="747"/>
      <c r="BC42" s="101"/>
      <c r="BD42" s="101"/>
      <c r="BE42" s="104"/>
      <c r="BF42" s="101"/>
      <c r="BG42" s="79"/>
      <c r="BH42" s="58"/>
    </row>
    <row r="43" spans="1:60" ht="20.399999999999999" customHeight="1">
      <c r="B43" s="58"/>
      <c r="C43" s="58"/>
      <c r="D43" s="103"/>
      <c r="E43" s="105"/>
      <c r="F43" s="104"/>
      <c r="G43" s="101"/>
      <c r="H43" s="101"/>
      <c r="I43" s="101"/>
      <c r="J43" s="101"/>
      <c r="K43" s="104"/>
      <c r="L43" s="101"/>
      <c r="M43" s="101"/>
      <c r="N43" s="101"/>
      <c r="O43" s="101"/>
      <c r="P43" s="101"/>
      <c r="Q43" s="105"/>
      <c r="R43" s="101"/>
      <c r="S43" s="101"/>
      <c r="T43" s="104"/>
      <c r="U43" s="101"/>
      <c r="V43" s="79"/>
      <c r="W43" s="58"/>
      <c r="AE43" s="58"/>
      <c r="AM43" s="58"/>
      <c r="AN43" s="58"/>
      <c r="AO43" s="103"/>
      <c r="AP43" s="747"/>
      <c r="AQ43" s="104"/>
      <c r="AR43" s="101"/>
      <c r="AS43" s="101"/>
      <c r="AT43" s="101"/>
      <c r="AU43" s="101"/>
      <c r="AV43" s="104"/>
      <c r="AW43" s="101"/>
      <c r="AX43" s="101"/>
      <c r="AY43" s="101"/>
      <c r="AZ43" s="101"/>
      <c r="BA43" s="101"/>
      <c r="BB43" s="747"/>
      <c r="BC43" s="101"/>
      <c r="BD43" s="101"/>
      <c r="BE43" s="104"/>
      <c r="BF43" s="101"/>
      <c r="BG43" s="79"/>
      <c r="BH43" s="58"/>
    </row>
    <row r="44" spans="1:60" s="50" customFormat="1" ht="20.399999999999999" customHeight="1">
      <c r="A44" s="102"/>
      <c r="B44" s="93"/>
      <c r="C44" s="93"/>
      <c r="D44" s="106"/>
      <c r="E44" s="107"/>
      <c r="F44" s="108"/>
      <c r="G44" s="109"/>
      <c r="H44" s="109"/>
      <c r="I44" s="1563"/>
      <c r="J44" s="1563"/>
      <c r="K44" s="1563"/>
      <c r="L44" s="1563"/>
      <c r="M44" s="1563"/>
      <c r="N44" s="1563"/>
      <c r="O44" s="1563"/>
      <c r="P44" s="1563"/>
      <c r="Q44" s="1563"/>
      <c r="R44" s="1563"/>
      <c r="S44" s="1563"/>
      <c r="T44" s="1563"/>
      <c r="U44" s="1563"/>
      <c r="V44" s="93"/>
      <c r="W44" s="93"/>
      <c r="AE44" s="93"/>
      <c r="AM44" s="93"/>
      <c r="AN44" s="93"/>
      <c r="AO44" s="106"/>
      <c r="AP44" s="107"/>
      <c r="AQ44" s="108"/>
      <c r="AR44" s="109"/>
      <c r="AS44" s="109"/>
      <c r="AT44" s="1563"/>
      <c r="AU44" s="1563"/>
      <c r="AV44" s="1563"/>
      <c r="AW44" s="1563"/>
      <c r="AX44" s="1563"/>
      <c r="AY44" s="1563"/>
      <c r="AZ44" s="1563"/>
      <c r="BA44" s="1563"/>
      <c r="BB44" s="1563"/>
      <c r="BC44" s="1563"/>
      <c r="BD44" s="1563"/>
      <c r="BE44" s="1563"/>
      <c r="BF44" s="1563"/>
      <c r="BG44" s="93"/>
      <c r="BH44" s="93"/>
    </row>
    <row r="45" spans="1:60" ht="20.399999999999999" customHeight="1">
      <c r="B45" s="58"/>
      <c r="C45" s="58"/>
      <c r="D45" s="103"/>
      <c r="E45" s="1564"/>
      <c r="F45" s="1564"/>
      <c r="G45" s="1564"/>
      <c r="H45" s="1564"/>
      <c r="I45" s="1565"/>
      <c r="J45" s="1565"/>
      <c r="K45" s="1565"/>
      <c r="L45" s="1565"/>
      <c r="M45" s="1565"/>
      <c r="N45" s="1565"/>
      <c r="O45" s="1565"/>
      <c r="P45" s="1565"/>
      <c r="Q45" s="1565"/>
      <c r="R45" s="1565"/>
      <c r="S45" s="1565"/>
      <c r="T45" s="1565"/>
      <c r="U45" s="1565"/>
      <c r="V45" s="58"/>
      <c r="W45" s="58"/>
      <c r="AE45" s="58"/>
      <c r="AM45" s="58"/>
      <c r="AN45" s="58"/>
      <c r="AO45" s="103"/>
      <c r="AP45" s="1564"/>
      <c r="AQ45" s="1564"/>
      <c r="AR45" s="1564"/>
      <c r="AS45" s="1564"/>
      <c r="AT45" s="1565"/>
      <c r="AU45" s="1565"/>
      <c r="AV45" s="1565"/>
      <c r="AW45" s="1565"/>
      <c r="AX45" s="1565"/>
      <c r="AY45" s="1565"/>
      <c r="AZ45" s="1565"/>
      <c r="BA45" s="1565"/>
      <c r="BB45" s="1565"/>
      <c r="BC45" s="1565"/>
      <c r="BD45" s="1565"/>
      <c r="BE45" s="1565"/>
      <c r="BF45" s="1565"/>
      <c r="BG45" s="58"/>
      <c r="BH45" s="58"/>
    </row>
    <row r="46" spans="1:60" ht="20.399999999999999" customHeight="1">
      <c r="B46" s="58"/>
      <c r="C46" s="58"/>
      <c r="D46" s="103"/>
      <c r="E46" s="1564"/>
      <c r="F46" s="1564"/>
      <c r="G46" s="1564"/>
      <c r="H46" s="1564"/>
      <c r="I46" s="1565"/>
      <c r="J46" s="1565"/>
      <c r="K46" s="1565"/>
      <c r="L46" s="1565"/>
      <c r="M46" s="1565"/>
      <c r="N46" s="1565"/>
      <c r="O46" s="1565"/>
      <c r="P46" s="1565"/>
      <c r="Q46" s="1565"/>
      <c r="R46" s="1565"/>
      <c r="S46" s="1565"/>
      <c r="T46" s="1565"/>
      <c r="U46" s="1565"/>
      <c r="V46" s="58"/>
      <c r="W46" s="58"/>
      <c r="AE46" s="58"/>
      <c r="AM46" s="58"/>
      <c r="AN46" s="58"/>
      <c r="AO46" s="103"/>
      <c r="AP46" s="1564"/>
      <c r="AQ46" s="1564"/>
      <c r="AR46" s="1564"/>
      <c r="AS46" s="1564"/>
      <c r="AT46" s="1565"/>
      <c r="AU46" s="1565"/>
      <c r="AV46" s="1565"/>
      <c r="AW46" s="1565"/>
      <c r="AX46" s="1565"/>
      <c r="AY46" s="1565"/>
      <c r="AZ46" s="1565"/>
      <c r="BA46" s="1565"/>
      <c r="BB46" s="1565"/>
      <c r="BC46" s="1565"/>
      <c r="BD46" s="1565"/>
      <c r="BE46" s="1565"/>
      <c r="BF46" s="1565"/>
      <c r="BG46" s="58"/>
      <c r="BH46" s="58"/>
    </row>
    <row r="47" spans="1:60" ht="20.399999999999999" customHeight="1">
      <c r="B47" s="58"/>
      <c r="C47" s="58"/>
      <c r="D47" s="58"/>
      <c r="E47" s="100"/>
      <c r="F47" s="78"/>
      <c r="G47" s="79"/>
      <c r="H47" s="79"/>
      <c r="I47" s="79"/>
      <c r="J47" s="79"/>
      <c r="K47" s="79"/>
      <c r="L47" s="79"/>
      <c r="M47" s="79"/>
      <c r="N47" s="79"/>
      <c r="O47" s="79"/>
      <c r="P47" s="79"/>
      <c r="Q47" s="79"/>
      <c r="R47" s="58"/>
      <c r="S47" s="58"/>
      <c r="T47" s="58"/>
      <c r="U47" s="58"/>
      <c r="V47" s="72"/>
      <c r="W47" s="58"/>
      <c r="AE47" s="58"/>
      <c r="AM47" s="58"/>
      <c r="AN47" s="58"/>
      <c r="AO47" s="58"/>
      <c r="AP47" s="100"/>
      <c r="AQ47" s="78"/>
      <c r="AR47" s="79"/>
      <c r="AS47" s="79"/>
      <c r="AT47" s="79"/>
      <c r="AU47" s="79"/>
      <c r="AV47" s="79"/>
      <c r="AW47" s="79"/>
      <c r="AX47" s="79"/>
      <c r="AY47" s="79"/>
      <c r="AZ47" s="79"/>
      <c r="BA47" s="79"/>
      <c r="BB47" s="79"/>
      <c r="BC47" s="58"/>
      <c r="BD47" s="58"/>
      <c r="BE47" s="58"/>
      <c r="BF47" s="58"/>
      <c r="BG47" s="72"/>
      <c r="BH47" s="58"/>
    </row>
    <row r="48" spans="1:60" ht="20.399999999999999" customHeight="1">
      <c r="B48" s="58"/>
      <c r="C48" s="58"/>
      <c r="D48" s="58"/>
      <c r="E48" s="100"/>
      <c r="F48" s="78"/>
      <c r="G48" s="79"/>
      <c r="H48" s="79"/>
      <c r="I48" s="79"/>
      <c r="J48" s="79"/>
      <c r="K48" s="79"/>
      <c r="L48" s="79"/>
      <c r="M48" s="79"/>
      <c r="N48" s="79"/>
      <c r="O48" s="79"/>
      <c r="P48" s="79"/>
      <c r="Q48" s="79"/>
      <c r="R48" s="58"/>
      <c r="S48" s="58"/>
      <c r="T48" s="58"/>
      <c r="U48" s="58"/>
      <c r="V48" s="72"/>
      <c r="W48" s="58"/>
      <c r="AE48" s="58"/>
      <c r="AM48" s="58"/>
      <c r="AN48" s="58"/>
      <c r="AO48" s="58"/>
      <c r="AP48" s="100"/>
      <c r="AQ48" s="78"/>
      <c r="AR48" s="79"/>
      <c r="AS48" s="79"/>
      <c r="AT48" s="79"/>
      <c r="AU48" s="79"/>
      <c r="AV48" s="79"/>
      <c r="AW48" s="79"/>
      <c r="AX48" s="79"/>
      <c r="AY48" s="79"/>
      <c r="AZ48" s="79"/>
      <c r="BA48" s="79"/>
      <c r="BB48" s="79"/>
      <c r="BC48" s="58"/>
      <c r="BD48" s="58"/>
      <c r="BE48" s="58"/>
      <c r="BF48" s="58"/>
      <c r="BG48" s="72"/>
      <c r="BH48" s="58"/>
    </row>
    <row r="49" spans="2:60" ht="20.399999999999999" customHeight="1">
      <c r="B49" s="58"/>
      <c r="C49" s="58"/>
      <c r="D49" s="58"/>
      <c r="E49" s="100"/>
      <c r="F49" s="78"/>
      <c r="G49" s="79"/>
      <c r="H49" s="79"/>
      <c r="I49" s="79"/>
      <c r="J49" s="79"/>
      <c r="K49" s="79"/>
      <c r="L49" s="79"/>
      <c r="M49" s="79"/>
      <c r="N49" s="79"/>
      <c r="O49" s="79"/>
      <c r="P49" s="79"/>
      <c r="Q49" s="79"/>
      <c r="R49" s="58"/>
      <c r="S49" s="58"/>
      <c r="T49" s="58"/>
      <c r="U49" s="58"/>
      <c r="V49" s="72"/>
      <c r="W49" s="58"/>
      <c r="AE49" s="58"/>
      <c r="AM49" s="58"/>
      <c r="AN49" s="58"/>
      <c r="AO49" s="58"/>
      <c r="AP49" s="100"/>
      <c r="AQ49" s="78"/>
      <c r="AR49" s="79"/>
      <c r="AS49" s="79"/>
      <c r="AT49" s="79"/>
      <c r="AU49" s="79"/>
      <c r="AV49" s="79"/>
      <c r="AW49" s="79"/>
      <c r="AX49" s="79"/>
      <c r="AY49" s="79"/>
      <c r="AZ49" s="79"/>
      <c r="BA49" s="79"/>
      <c r="BB49" s="79"/>
      <c r="BC49" s="58"/>
      <c r="BD49" s="58"/>
      <c r="BE49" s="58"/>
      <c r="BF49" s="58"/>
      <c r="BG49" s="72"/>
      <c r="BH49" s="58"/>
    </row>
    <row r="50" spans="2:60" ht="20.399999999999999" customHeight="1">
      <c r="B50" s="58"/>
      <c r="C50" s="58"/>
      <c r="D50" s="58"/>
      <c r="E50" s="60"/>
      <c r="F50" s="110"/>
      <c r="G50" s="58"/>
      <c r="H50" s="58"/>
      <c r="I50" s="58"/>
      <c r="J50" s="58"/>
      <c r="K50" s="58"/>
      <c r="L50" s="58"/>
      <c r="M50" s="58"/>
      <c r="N50" s="58"/>
      <c r="O50" s="58"/>
      <c r="P50" s="58"/>
      <c r="Q50" s="58"/>
      <c r="R50" s="58"/>
      <c r="S50" s="58"/>
      <c r="T50" s="58"/>
      <c r="U50" s="58"/>
      <c r="V50" s="58"/>
      <c r="W50" s="58"/>
      <c r="AE50" s="58"/>
      <c r="AM50" s="58"/>
      <c r="AN50" s="58"/>
      <c r="AO50" s="58"/>
      <c r="AP50" s="60"/>
      <c r="AQ50" s="110"/>
      <c r="AR50" s="58"/>
      <c r="AS50" s="58"/>
      <c r="AT50" s="58"/>
      <c r="AU50" s="58"/>
      <c r="AV50" s="58"/>
      <c r="AW50" s="58"/>
      <c r="AX50" s="58"/>
      <c r="AY50" s="58"/>
      <c r="AZ50" s="58"/>
      <c r="BA50" s="58"/>
      <c r="BB50" s="58"/>
      <c r="BC50" s="58"/>
      <c r="BD50" s="58"/>
      <c r="BE50" s="58"/>
      <c r="BF50" s="58"/>
      <c r="BG50" s="58"/>
      <c r="BH50" s="58"/>
    </row>
    <row r="51" spans="2:60">
      <c r="B51" s="58"/>
      <c r="C51" s="58"/>
      <c r="D51" s="58"/>
      <c r="E51" s="60"/>
      <c r="F51" s="61"/>
      <c r="G51" s="58"/>
      <c r="H51" s="58"/>
      <c r="I51" s="58"/>
      <c r="J51" s="58"/>
      <c r="K51" s="58"/>
      <c r="L51" s="58"/>
      <c r="M51" s="58"/>
      <c r="N51" s="58"/>
      <c r="O51" s="58"/>
      <c r="P51" s="58"/>
      <c r="Q51" s="58"/>
      <c r="R51" s="58"/>
      <c r="S51" s="58"/>
      <c r="T51" s="58"/>
      <c r="U51" s="58"/>
      <c r="V51" s="58"/>
      <c r="W51" s="58"/>
      <c r="AE51" s="58"/>
      <c r="AM51" s="58"/>
      <c r="AN51" s="58"/>
      <c r="AO51" s="58"/>
      <c r="AP51" s="60"/>
      <c r="AQ51" s="61"/>
      <c r="AR51" s="58"/>
      <c r="AS51" s="58"/>
      <c r="AT51" s="58"/>
      <c r="AU51" s="58"/>
      <c r="AV51" s="58"/>
      <c r="AW51" s="58"/>
      <c r="AX51" s="58"/>
      <c r="AY51" s="58"/>
      <c r="AZ51" s="58"/>
      <c r="BA51" s="58"/>
      <c r="BB51" s="58"/>
      <c r="BC51" s="58"/>
      <c r="BD51" s="58"/>
      <c r="BE51" s="58"/>
      <c r="BF51" s="58"/>
      <c r="BG51" s="58"/>
      <c r="BH51" s="58"/>
    </row>
    <row r="52" spans="2:60">
      <c r="B52" s="58"/>
      <c r="C52" s="58"/>
      <c r="D52" s="58"/>
      <c r="E52" s="60"/>
      <c r="F52" s="61"/>
      <c r="G52" s="58"/>
      <c r="H52" s="58"/>
      <c r="I52" s="58"/>
      <c r="J52" s="58"/>
      <c r="K52" s="58"/>
      <c r="L52" s="58"/>
      <c r="M52" s="58"/>
      <c r="N52" s="58"/>
      <c r="O52" s="58"/>
      <c r="P52" s="58"/>
      <c r="Q52" s="58"/>
      <c r="R52" s="58"/>
      <c r="S52" s="58"/>
      <c r="T52" s="58"/>
      <c r="U52" s="58"/>
      <c r="V52" s="58"/>
      <c r="W52" s="58"/>
      <c r="AE52" s="58"/>
      <c r="AM52" s="58"/>
      <c r="AN52" s="58"/>
      <c r="AO52" s="58"/>
      <c r="AP52" s="60"/>
      <c r="AQ52" s="61"/>
      <c r="AR52" s="58"/>
      <c r="AS52" s="58"/>
      <c r="AT52" s="58"/>
      <c r="AU52" s="58"/>
      <c r="AV52" s="58"/>
      <c r="AW52" s="58"/>
      <c r="AX52" s="58"/>
      <c r="AY52" s="58"/>
      <c r="AZ52" s="58"/>
      <c r="BA52" s="58"/>
      <c r="BB52" s="58"/>
      <c r="BC52" s="58"/>
      <c r="BD52" s="58"/>
      <c r="BE52" s="58"/>
      <c r="BF52" s="58"/>
      <c r="BG52" s="58"/>
      <c r="BH52" s="58"/>
    </row>
    <row r="53" spans="2:60">
      <c r="B53" s="58"/>
      <c r="C53" s="58"/>
      <c r="D53" s="58"/>
      <c r="E53" s="60"/>
      <c r="F53" s="61"/>
      <c r="G53" s="58"/>
      <c r="H53" s="58"/>
      <c r="I53" s="58"/>
      <c r="J53" s="58"/>
      <c r="K53" s="58"/>
      <c r="L53" s="58"/>
      <c r="M53" s="58"/>
      <c r="N53" s="58"/>
      <c r="O53" s="58"/>
      <c r="P53" s="58"/>
      <c r="Q53" s="58"/>
      <c r="R53" s="58"/>
      <c r="S53" s="58"/>
      <c r="T53" s="58"/>
      <c r="U53" s="58"/>
      <c r="V53" s="58"/>
      <c r="W53" s="58"/>
      <c r="AE53" s="58"/>
      <c r="AM53" s="58"/>
      <c r="AN53" s="58"/>
      <c r="AO53" s="58"/>
      <c r="AP53" s="60"/>
      <c r="AQ53" s="61"/>
      <c r="AR53" s="58"/>
      <c r="AS53" s="58"/>
      <c r="AT53" s="58"/>
      <c r="AU53" s="58"/>
      <c r="AV53" s="58"/>
      <c r="AW53" s="58"/>
      <c r="AX53" s="58"/>
      <c r="AY53" s="58"/>
      <c r="AZ53" s="58"/>
      <c r="BA53" s="58"/>
      <c r="BB53" s="58"/>
      <c r="BC53" s="58"/>
      <c r="BD53" s="58"/>
      <c r="BE53" s="58"/>
      <c r="BF53" s="58"/>
      <c r="BG53" s="58"/>
      <c r="BH53" s="58"/>
    </row>
    <row r="54" spans="2:60">
      <c r="B54" s="58"/>
      <c r="C54" s="58"/>
      <c r="D54" s="58"/>
      <c r="E54" s="60"/>
      <c r="F54" s="61"/>
      <c r="G54" s="58"/>
      <c r="H54" s="58"/>
      <c r="I54" s="58"/>
      <c r="J54" s="58"/>
      <c r="K54" s="58"/>
      <c r="L54" s="58"/>
      <c r="M54" s="58"/>
      <c r="N54" s="58"/>
      <c r="O54" s="58"/>
      <c r="P54" s="58"/>
      <c r="Q54" s="58"/>
      <c r="R54" s="58"/>
      <c r="S54" s="58"/>
      <c r="T54" s="58"/>
      <c r="U54" s="58"/>
      <c r="V54" s="58"/>
      <c r="W54" s="58"/>
      <c r="AE54" s="58"/>
      <c r="AM54" s="58"/>
      <c r="AN54" s="58"/>
      <c r="AO54" s="58"/>
      <c r="AP54" s="60"/>
      <c r="AQ54" s="61"/>
      <c r="AR54" s="58"/>
      <c r="AS54" s="58"/>
      <c r="AT54" s="58"/>
      <c r="AU54" s="58"/>
      <c r="AV54" s="58"/>
      <c r="AW54" s="58"/>
      <c r="AX54" s="58"/>
      <c r="AY54" s="58"/>
      <c r="AZ54" s="58"/>
      <c r="BA54" s="58"/>
      <c r="BB54" s="58"/>
      <c r="BC54" s="58"/>
      <c r="BD54" s="58"/>
      <c r="BE54" s="58"/>
      <c r="BF54" s="58"/>
      <c r="BG54" s="58"/>
      <c r="BH54" s="58"/>
    </row>
    <row r="55" spans="2:60">
      <c r="B55" s="58"/>
      <c r="C55" s="58"/>
      <c r="D55" s="58"/>
      <c r="E55" s="60"/>
      <c r="F55" s="61"/>
      <c r="G55" s="58"/>
      <c r="H55" s="58"/>
      <c r="I55" s="58"/>
      <c r="J55" s="58"/>
      <c r="K55" s="58"/>
      <c r="L55" s="58"/>
      <c r="M55" s="58"/>
      <c r="N55" s="58"/>
      <c r="O55" s="58"/>
      <c r="P55" s="58"/>
      <c r="Q55" s="58"/>
      <c r="R55" s="58"/>
      <c r="S55" s="58"/>
      <c r="T55" s="58"/>
      <c r="U55" s="58"/>
      <c r="V55" s="58"/>
      <c r="W55" s="58"/>
      <c r="AE55" s="58"/>
      <c r="AM55" s="58"/>
      <c r="AN55" s="58"/>
      <c r="AO55" s="58"/>
      <c r="AP55" s="60"/>
      <c r="AQ55" s="61"/>
      <c r="AR55" s="58"/>
      <c r="AS55" s="58"/>
      <c r="AT55" s="58"/>
      <c r="AU55" s="58"/>
      <c r="AV55" s="58"/>
      <c r="AW55" s="58"/>
      <c r="AX55" s="58"/>
      <c r="AY55" s="58"/>
      <c r="AZ55" s="58"/>
      <c r="BA55" s="58"/>
      <c r="BB55" s="58"/>
      <c r="BC55" s="58"/>
      <c r="BD55" s="58"/>
      <c r="BE55" s="58"/>
      <c r="BF55" s="58"/>
      <c r="BG55" s="58"/>
      <c r="BH55" s="58"/>
    </row>
    <row r="56" spans="2:60">
      <c r="B56" s="58"/>
      <c r="C56" s="58"/>
      <c r="D56" s="58"/>
      <c r="E56" s="60"/>
      <c r="F56" s="61"/>
      <c r="G56" s="58"/>
      <c r="H56" s="58"/>
      <c r="I56" s="58"/>
      <c r="J56" s="58"/>
      <c r="K56" s="58"/>
      <c r="L56" s="58"/>
      <c r="M56" s="58"/>
      <c r="N56" s="58"/>
      <c r="O56" s="58"/>
      <c r="P56" s="58"/>
      <c r="Q56" s="58"/>
      <c r="R56" s="58"/>
      <c r="S56" s="58"/>
      <c r="T56" s="58"/>
      <c r="U56" s="58"/>
      <c r="V56" s="58"/>
      <c r="W56" s="58"/>
      <c r="AE56" s="58"/>
      <c r="AM56" s="58"/>
      <c r="AN56" s="58"/>
      <c r="AO56" s="58"/>
      <c r="AP56" s="60"/>
      <c r="AQ56" s="61"/>
      <c r="AR56" s="58"/>
      <c r="AS56" s="58"/>
      <c r="AT56" s="58"/>
      <c r="AU56" s="58"/>
      <c r="AV56" s="58"/>
      <c r="AW56" s="58"/>
      <c r="AX56" s="58"/>
      <c r="AY56" s="58"/>
      <c r="AZ56" s="58"/>
      <c r="BA56" s="58"/>
      <c r="BB56" s="58"/>
      <c r="BC56" s="58"/>
      <c r="BD56" s="58"/>
      <c r="BE56" s="58"/>
      <c r="BF56" s="58"/>
      <c r="BG56" s="58"/>
      <c r="BH56" s="58"/>
    </row>
    <row r="57" spans="2:60">
      <c r="B57" s="58"/>
      <c r="C57" s="58"/>
      <c r="D57" s="58"/>
      <c r="E57" s="60"/>
      <c r="F57" s="61"/>
      <c r="G57" s="58"/>
      <c r="H57" s="58"/>
      <c r="I57" s="58"/>
      <c r="J57" s="58"/>
      <c r="K57" s="58"/>
      <c r="L57" s="58"/>
      <c r="M57" s="58"/>
      <c r="N57" s="58"/>
      <c r="O57" s="58"/>
      <c r="P57" s="58"/>
      <c r="Q57" s="58"/>
      <c r="R57" s="58"/>
      <c r="S57" s="58"/>
      <c r="T57" s="58"/>
      <c r="U57" s="58"/>
      <c r="V57" s="58"/>
      <c r="W57" s="58"/>
      <c r="AE57" s="58"/>
      <c r="AM57" s="58"/>
      <c r="AN57" s="58"/>
      <c r="AO57" s="58"/>
      <c r="AP57" s="60"/>
      <c r="AQ57" s="61"/>
      <c r="AR57" s="58"/>
      <c r="AS57" s="58"/>
      <c r="AT57" s="58"/>
      <c r="AU57" s="58"/>
      <c r="AV57" s="58"/>
      <c r="AW57" s="58"/>
      <c r="AX57" s="58"/>
      <c r="AY57" s="58"/>
      <c r="AZ57" s="58"/>
      <c r="BA57" s="58"/>
      <c r="BB57" s="58"/>
      <c r="BC57" s="58"/>
      <c r="BD57" s="58"/>
      <c r="BE57" s="58"/>
      <c r="BF57" s="58"/>
      <c r="BG57" s="58"/>
      <c r="BH57" s="58"/>
    </row>
    <row r="58" spans="2:60">
      <c r="B58" s="58"/>
      <c r="C58" s="58"/>
      <c r="D58" s="58"/>
      <c r="E58" s="60"/>
      <c r="F58" s="61"/>
      <c r="G58" s="58"/>
      <c r="H58" s="58"/>
      <c r="I58" s="58"/>
      <c r="J58" s="58"/>
      <c r="K58" s="58"/>
      <c r="L58" s="58"/>
      <c r="M58" s="58"/>
      <c r="N58" s="58"/>
      <c r="O58" s="58"/>
      <c r="P58" s="58"/>
      <c r="Q58" s="58"/>
      <c r="R58" s="58"/>
      <c r="S58" s="58"/>
      <c r="T58" s="58"/>
      <c r="U58" s="58"/>
      <c r="V58" s="58"/>
      <c r="W58" s="58"/>
      <c r="AE58" s="58"/>
      <c r="AM58" s="58"/>
      <c r="AN58" s="58"/>
      <c r="AO58" s="58"/>
      <c r="AP58" s="60"/>
      <c r="AQ58" s="61"/>
      <c r="AR58" s="58"/>
      <c r="AS58" s="58"/>
      <c r="AT58" s="58"/>
      <c r="AU58" s="58"/>
      <c r="AV58" s="58"/>
      <c r="AW58" s="58"/>
      <c r="AX58" s="58"/>
      <c r="AY58" s="58"/>
      <c r="AZ58" s="58"/>
      <c r="BA58" s="58"/>
      <c r="BB58" s="58"/>
      <c r="BC58" s="58"/>
      <c r="BD58" s="58"/>
      <c r="BE58" s="58"/>
      <c r="BF58" s="58"/>
      <c r="BG58" s="58"/>
      <c r="BH58" s="58"/>
    </row>
    <row r="59" spans="2:60">
      <c r="B59" s="58"/>
      <c r="C59" s="58"/>
      <c r="D59" s="58"/>
      <c r="E59" s="60"/>
      <c r="F59" s="61"/>
      <c r="G59" s="58"/>
      <c r="H59" s="58"/>
      <c r="I59" s="58"/>
      <c r="J59" s="58"/>
      <c r="K59" s="58"/>
      <c r="L59" s="58"/>
      <c r="M59" s="58"/>
      <c r="N59" s="58"/>
      <c r="O59" s="58"/>
      <c r="P59" s="58"/>
      <c r="Q59" s="58"/>
      <c r="R59" s="58"/>
      <c r="S59" s="58"/>
      <c r="T59" s="58"/>
      <c r="U59" s="58"/>
      <c r="V59" s="58"/>
      <c r="W59" s="58"/>
      <c r="AE59" s="58"/>
      <c r="AM59" s="58"/>
      <c r="AN59" s="58"/>
      <c r="AO59" s="58"/>
      <c r="AP59" s="60"/>
      <c r="AQ59" s="61"/>
      <c r="AR59" s="58"/>
      <c r="AS59" s="58"/>
      <c r="AT59" s="58"/>
      <c r="AU59" s="58"/>
      <c r="AV59" s="58"/>
      <c r="AW59" s="58"/>
      <c r="AX59" s="58"/>
      <c r="AY59" s="58"/>
      <c r="AZ59" s="58"/>
      <c r="BA59" s="58"/>
      <c r="BB59" s="58"/>
      <c r="BC59" s="58"/>
      <c r="BD59" s="58"/>
      <c r="BE59" s="58"/>
      <c r="BF59" s="58"/>
      <c r="BG59" s="58"/>
      <c r="BH59" s="58"/>
    </row>
    <row r="60" spans="2:60">
      <c r="B60" s="58"/>
      <c r="C60" s="58"/>
      <c r="D60" s="58"/>
      <c r="E60" s="60"/>
      <c r="F60" s="61"/>
      <c r="G60" s="58"/>
      <c r="H60" s="58"/>
      <c r="I60" s="58"/>
      <c r="J60" s="58"/>
      <c r="K60" s="58"/>
      <c r="L60" s="658"/>
      <c r="M60" s="58"/>
      <c r="N60" s="58"/>
      <c r="O60" s="58"/>
      <c r="P60" s="58"/>
      <c r="Q60" s="58"/>
      <c r="R60" s="58"/>
      <c r="S60" s="58"/>
      <c r="T60" s="58"/>
      <c r="U60" s="58"/>
      <c r="V60" s="58"/>
      <c r="W60" s="58"/>
      <c r="AE60" s="58"/>
      <c r="AM60" s="58"/>
      <c r="AN60" s="58"/>
      <c r="AO60" s="58"/>
      <c r="AP60" s="60"/>
      <c r="AQ60" s="61"/>
      <c r="AR60" s="58"/>
      <c r="AS60" s="58"/>
      <c r="AT60" s="58"/>
      <c r="AU60" s="58"/>
      <c r="AV60" s="58"/>
      <c r="AW60" s="58"/>
      <c r="AX60" s="58"/>
      <c r="AY60" s="58"/>
      <c r="AZ60" s="58"/>
      <c r="BA60" s="58"/>
      <c r="BB60" s="58"/>
      <c r="BC60" s="58"/>
      <c r="BD60" s="58"/>
      <c r="BE60" s="58"/>
      <c r="BF60" s="58"/>
      <c r="BG60" s="58"/>
      <c r="BH60" s="58"/>
    </row>
    <row r="61" spans="2:60">
      <c r="B61" s="58"/>
      <c r="C61" s="58"/>
      <c r="D61" s="58"/>
      <c r="E61" s="60"/>
      <c r="F61" s="61"/>
      <c r="G61" s="58"/>
      <c r="H61" s="58"/>
      <c r="I61" s="58"/>
      <c r="J61" s="58"/>
      <c r="K61" s="58"/>
      <c r="L61" s="58"/>
      <c r="M61" s="58"/>
      <c r="N61" s="58"/>
      <c r="O61" s="58"/>
      <c r="P61" s="58"/>
      <c r="Q61" s="58"/>
      <c r="R61" s="58"/>
      <c r="S61" s="58"/>
      <c r="T61" s="58"/>
      <c r="U61" s="58"/>
      <c r="V61" s="58"/>
      <c r="W61" s="58"/>
      <c r="AE61" s="58"/>
      <c r="AM61" s="58"/>
      <c r="AN61" s="58"/>
      <c r="AO61" s="58"/>
      <c r="AP61" s="60"/>
      <c r="AQ61" s="61"/>
      <c r="AR61" s="58"/>
      <c r="AS61" s="58"/>
      <c r="AT61" s="58"/>
      <c r="AU61" s="58"/>
      <c r="AV61" s="58"/>
      <c r="AW61" s="58"/>
      <c r="AX61" s="58"/>
      <c r="AY61" s="58"/>
      <c r="AZ61" s="58"/>
      <c r="BA61" s="58"/>
      <c r="BB61" s="58"/>
      <c r="BC61" s="58"/>
      <c r="BD61" s="58"/>
      <c r="BE61" s="58"/>
      <c r="BF61" s="58"/>
      <c r="BG61" s="58"/>
      <c r="BH61" s="58"/>
    </row>
    <row r="62" spans="2:60">
      <c r="B62" s="58"/>
      <c r="C62" s="58"/>
      <c r="D62" s="58"/>
      <c r="E62" s="60"/>
      <c r="F62" s="61"/>
      <c r="G62" s="58"/>
      <c r="H62" s="58"/>
      <c r="I62" s="58"/>
      <c r="J62" s="58"/>
      <c r="K62" s="58"/>
      <c r="L62" s="58"/>
      <c r="M62" s="58"/>
      <c r="N62" s="58"/>
      <c r="O62" s="58"/>
      <c r="P62" s="58"/>
      <c r="Q62" s="58"/>
      <c r="R62" s="58"/>
      <c r="S62" s="58"/>
      <c r="T62" s="58"/>
      <c r="U62" s="58"/>
      <c r="V62" s="58"/>
      <c r="W62" s="58"/>
      <c r="AE62" s="58"/>
      <c r="AM62" s="58"/>
      <c r="AN62" s="58"/>
      <c r="AO62" s="58"/>
      <c r="AP62" s="60"/>
      <c r="AQ62" s="61"/>
      <c r="AR62" s="58"/>
      <c r="AS62" s="58"/>
      <c r="AT62" s="58"/>
      <c r="AU62" s="58"/>
      <c r="AV62" s="58"/>
      <c r="AW62" s="58"/>
      <c r="AX62" s="58"/>
      <c r="AY62" s="58"/>
      <c r="AZ62" s="58"/>
      <c r="BA62" s="58"/>
      <c r="BB62" s="58"/>
      <c r="BC62" s="58"/>
      <c r="BD62" s="58"/>
      <c r="BE62" s="58"/>
      <c r="BF62" s="58"/>
      <c r="BG62" s="58"/>
      <c r="BH62" s="58"/>
    </row>
    <row r="63" spans="2:60">
      <c r="B63" s="58"/>
      <c r="C63" s="58"/>
      <c r="D63" s="58"/>
      <c r="E63" s="60"/>
      <c r="F63" s="61"/>
      <c r="G63" s="58"/>
      <c r="H63" s="58"/>
      <c r="I63" s="58"/>
      <c r="J63" s="58"/>
      <c r="K63" s="58"/>
      <c r="L63" s="58"/>
      <c r="M63" s="58"/>
      <c r="N63" s="58"/>
      <c r="O63" s="58"/>
      <c r="P63" s="58"/>
      <c r="Q63" s="58"/>
      <c r="R63" s="58"/>
      <c r="S63" s="58"/>
      <c r="T63" s="58"/>
      <c r="U63" s="58"/>
      <c r="V63" s="58"/>
      <c r="W63" s="58"/>
      <c r="AE63" s="58"/>
      <c r="AM63" s="58"/>
      <c r="AN63" s="58"/>
      <c r="AO63" s="58"/>
      <c r="AP63" s="60"/>
      <c r="AQ63" s="61"/>
      <c r="AR63" s="58"/>
      <c r="AS63" s="58"/>
      <c r="AT63" s="58"/>
      <c r="AU63" s="58"/>
      <c r="AV63" s="58"/>
      <c r="AW63" s="58"/>
      <c r="AX63" s="58"/>
      <c r="AY63" s="58"/>
      <c r="AZ63" s="58"/>
      <c r="BA63" s="58"/>
      <c r="BB63" s="58"/>
      <c r="BC63" s="58"/>
      <c r="BD63" s="58"/>
      <c r="BE63" s="58"/>
      <c r="BF63" s="58"/>
      <c r="BG63" s="58"/>
      <c r="BH63" s="58"/>
    </row>
    <row r="64" spans="2:60">
      <c r="B64" s="58"/>
      <c r="C64" s="58"/>
      <c r="D64" s="58"/>
      <c r="E64" s="60"/>
      <c r="F64" s="61"/>
      <c r="G64" s="58"/>
      <c r="H64" s="58"/>
      <c r="I64" s="58"/>
      <c r="J64" s="58"/>
      <c r="K64" s="58"/>
      <c r="L64" s="58"/>
      <c r="M64" s="58"/>
      <c r="N64" s="58"/>
      <c r="O64" s="58"/>
      <c r="P64" s="58"/>
      <c r="Q64" s="58"/>
      <c r="R64" s="58"/>
      <c r="S64" s="58"/>
      <c r="T64" s="58"/>
      <c r="U64" s="58"/>
      <c r="V64" s="58"/>
      <c r="W64" s="58"/>
      <c r="AE64" s="58"/>
      <c r="AM64" s="58"/>
      <c r="AN64" s="58"/>
      <c r="AO64" s="58"/>
      <c r="AP64" s="60"/>
      <c r="AQ64" s="61"/>
      <c r="AR64" s="58"/>
      <c r="AS64" s="58"/>
      <c r="AT64" s="58"/>
      <c r="AU64" s="58"/>
      <c r="AV64" s="58"/>
      <c r="AW64" s="58"/>
      <c r="AX64" s="58"/>
      <c r="AY64" s="58"/>
      <c r="AZ64" s="58"/>
      <c r="BA64" s="58"/>
      <c r="BB64" s="58"/>
      <c r="BC64" s="58"/>
      <c r="BD64" s="58"/>
      <c r="BE64" s="58"/>
      <c r="BF64" s="58"/>
      <c r="BG64" s="58"/>
      <c r="BH64" s="58"/>
    </row>
    <row r="65" spans="2:60">
      <c r="B65" s="58"/>
      <c r="C65" s="58"/>
      <c r="D65" s="58"/>
      <c r="E65" s="60"/>
      <c r="F65" s="61"/>
      <c r="G65" s="58"/>
      <c r="H65" s="58"/>
      <c r="I65" s="58"/>
      <c r="J65" s="58"/>
      <c r="K65" s="58"/>
      <c r="L65" s="58"/>
      <c r="M65" s="58"/>
      <c r="N65" s="58"/>
      <c r="O65" s="58"/>
      <c r="P65" s="58"/>
      <c r="Q65" s="58"/>
      <c r="R65" s="58"/>
      <c r="S65" s="58"/>
      <c r="T65" s="58"/>
      <c r="U65" s="58"/>
      <c r="V65" s="58"/>
      <c r="W65" s="58"/>
      <c r="AE65" s="58"/>
      <c r="AM65" s="58"/>
      <c r="AN65" s="58"/>
      <c r="AO65" s="58"/>
      <c r="AP65" s="60"/>
      <c r="AQ65" s="61"/>
      <c r="AR65" s="58"/>
      <c r="AS65" s="58"/>
      <c r="AT65" s="58"/>
      <c r="AU65" s="58"/>
      <c r="AV65" s="58"/>
      <c r="AW65" s="58"/>
      <c r="AX65" s="58"/>
      <c r="AY65" s="58"/>
      <c r="AZ65" s="58"/>
      <c r="BA65" s="58"/>
      <c r="BB65" s="58"/>
      <c r="BC65" s="58"/>
      <c r="BD65" s="58"/>
      <c r="BE65" s="58"/>
      <c r="BF65" s="58"/>
      <c r="BG65" s="58"/>
      <c r="BH65" s="58"/>
    </row>
    <row r="66" spans="2:60">
      <c r="B66" s="58"/>
      <c r="C66" s="58"/>
      <c r="D66" s="58"/>
      <c r="E66" s="60"/>
      <c r="F66" s="61"/>
      <c r="G66" s="58"/>
      <c r="H66" s="58"/>
      <c r="I66" s="58"/>
      <c r="J66" s="58"/>
      <c r="K66" s="58"/>
      <c r="L66" s="58"/>
      <c r="M66" s="58"/>
      <c r="N66" s="58"/>
      <c r="O66" s="58"/>
      <c r="P66" s="58"/>
      <c r="Q66" s="58"/>
      <c r="R66" s="58"/>
      <c r="S66" s="58"/>
      <c r="T66" s="58"/>
      <c r="U66" s="58"/>
      <c r="V66" s="58"/>
      <c r="W66" s="58"/>
      <c r="AE66" s="58"/>
      <c r="AM66" s="58"/>
      <c r="AN66" s="58"/>
      <c r="AO66" s="58"/>
      <c r="AP66" s="60"/>
      <c r="AQ66" s="61"/>
      <c r="AR66" s="58"/>
      <c r="AS66" s="58"/>
      <c r="AT66" s="58"/>
      <c r="AU66" s="58"/>
      <c r="AV66" s="58"/>
      <c r="AW66" s="58"/>
      <c r="AX66" s="58"/>
      <c r="AY66" s="58"/>
      <c r="AZ66" s="58"/>
      <c r="BA66" s="58"/>
      <c r="BB66" s="58"/>
      <c r="BC66" s="58"/>
      <c r="BD66" s="58"/>
      <c r="BE66" s="58"/>
      <c r="BF66" s="58"/>
      <c r="BG66" s="58"/>
      <c r="BH66" s="58"/>
    </row>
    <row r="67" spans="2:60">
      <c r="B67" s="58"/>
      <c r="C67" s="58"/>
      <c r="D67" s="58"/>
      <c r="E67" s="60"/>
      <c r="F67" s="61"/>
      <c r="G67" s="58"/>
      <c r="H67" s="58"/>
      <c r="I67" s="58"/>
      <c r="J67" s="58"/>
      <c r="K67" s="58"/>
      <c r="L67" s="58"/>
      <c r="M67" s="58"/>
      <c r="N67" s="58"/>
      <c r="O67" s="58"/>
      <c r="P67" s="58"/>
      <c r="Q67" s="58"/>
      <c r="R67" s="58"/>
      <c r="S67" s="58"/>
      <c r="T67" s="58"/>
      <c r="U67" s="58"/>
      <c r="V67" s="58"/>
      <c r="W67" s="58"/>
      <c r="AE67" s="58"/>
      <c r="AM67" s="58"/>
      <c r="AN67" s="58"/>
      <c r="AO67" s="58"/>
      <c r="AP67" s="60"/>
      <c r="AQ67" s="61"/>
      <c r="AR67" s="58"/>
      <c r="AS67" s="58"/>
      <c r="AT67" s="58"/>
      <c r="AU67" s="58"/>
      <c r="AV67" s="58"/>
      <c r="AW67" s="58"/>
      <c r="AX67" s="58"/>
      <c r="AY67" s="58"/>
      <c r="AZ67" s="58"/>
      <c r="BA67" s="58"/>
      <c r="BB67" s="58"/>
      <c r="BC67" s="58"/>
      <c r="BD67" s="58"/>
      <c r="BE67" s="58"/>
      <c r="BF67" s="58"/>
      <c r="BG67" s="58"/>
      <c r="BH67" s="58"/>
    </row>
    <row r="68" spans="2:60">
      <c r="B68" s="58"/>
      <c r="C68" s="58"/>
      <c r="D68" s="58"/>
      <c r="E68" s="60"/>
      <c r="F68" s="61"/>
      <c r="G68" s="58"/>
      <c r="H68" s="58"/>
      <c r="I68" s="58"/>
      <c r="J68" s="58"/>
      <c r="K68" s="58"/>
      <c r="L68" s="58"/>
      <c r="M68" s="58"/>
      <c r="N68" s="58"/>
      <c r="O68" s="58"/>
      <c r="P68" s="58"/>
      <c r="Q68" s="58"/>
      <c r="R68" s="58"/>
      <c r="S68" s="58"/>
      <c r="T68" s="58"/>
      <c r="U68" s="58"/>
      <c r="V68" s="58"/>
      <c r="W68" s="58"/>
      <c r="AE68" s="58"/>
      <c r="AM68" s="58"/>
      <c r="AN68" s="58"/>
      <c r="AO68" s="58"/>
      <c r="AP68" s="60"/>
      <c r="AQ68" s="61"/>
      <c r="AR68" s="58"/>
      <c r="AS68" s="58"/>
      <c r="AT68" s="58"/>
      <c r="AU68" s="58"/>
      <c r="AV68" s="58"/>
      <c r="AW68" s="58"/>
      <c r="AX68" s="58"/>
      <c r="AY68" s="58"/>
      <c r="AZ68" s="58"/>
      <c r="BA68" s="58"/>
      <c r="BB68" s="58"/>
      <c r="BC68" s="58"/>
      <c r="BD68" s="58"/>
      <c r="BE68" s="58"/>
      <c r="BF68" s="58"/>
      <c r="BG68" s="58"/>
      <c r="BH68" s="58"/>
    </row>
    <row r="69" spans="2:60">
      <c r="B69" s="58"/>
      <c r="C69" s="58"/>
      <c r="D69" s="58"/>
      <c r="E69" s="60"/>
      <c r="F69" s="61"/>
      <c r="G69" s="58"/>
      <c r="H69" s="58"/>
      <c r="I69" s="58"/>
      <c r="J69" s="58"/>
      <c r="K69" s="58"/>
      <c r="L69" s="58"/>
      <c r="M69" s="58"/>
      <c r="N69" s="58"/>
      <c r="O69" s="58"/>
      <c r="P69" s="58"/>
      <c r="Q69" s="58"/>
      <c r="R69" s="58"/>
      <c r="S69" s="58"/>
      <c r="T69" s="58"/>
      <c r="U69" s="58"/>
      <c r="V69" s="58"/>
      <c r="W69" s="58"/>
      <c r="AE69" s="58"/>
      <c r="AM69" s="58"/>
      <c r="AN69" s="58"/>
      <c r="AO69" s="58"/>
      <c r="AP69" s="60"/>
      <c r="AQ69" s="61"/>
      <c r="AR69" s="58"/>
      <c r="AS69" s="58"/>
      <c r="AT69" s="58"/>
      <c r="AU69" s="58"/>
      <c r="AV69" s="58"/>
      <c r="AW69" s="58"/>
      <c r="AX69" s="58"/>
      <c r="AY69" s="58"/>
      <c r="AZ69" s="58"/>
      <c r="BA69" s="58"/>
      <c r="BB69" s="58"/>
      <c r="BC69" s="58"/>
      <c r="BD69" s="58"/>
      <c r="BE69" s="58"/>
      <c r="BF69" s="58"/>
      <c r="BG69" s="58"/>
      <c r="BH69" s="58"/>
    </row>
    <row r="70" spans="2:60">
      <c r="B70" s="58"/>
      <c r="C70" s="58"/>
      <c r="D70" s="58"/>
      <c r="E70" s="60"/>
      <c r="F70" s="61"/>
      <c r="G70" s="58"/>
      <c r="H70" s="58"/>
      <c r="I70" s="58"/>
      <c r="J70" s="58"/>
      <c r="K70" s="58"/>
      <c r="L70" s="58"/>
      <c r="M70" s="58"/>
      <c r="N70" s="58"/>
      <c r="O70" s="58"/>
      <c r="P70" s="58"/>
      <c r="Q70" s="58"/>
      <c r="R70" s="58"/>
      <c r="S70" s="58"/>
      <c r="T70" s="58"/>
      <c r="U70" s="58"/>
      <c r="V70" s="58"/>
      <c r="W70" s="58"/>
      <c r="AE70" s="58"/>
      <c r="AM70" s="58"/>
      <c r="AN70" s="58"/>
      <c r="AO70" s="58"/>
      <c r="AP70" s="60"/>
      <c r="AQ70" s="61"/>
      <c r="AR70" s="58"/>
      <c r="AS70" s="58"/>
      <c r="AT70" s="58"/>
      <c r="AU70" s="58"/>
      <c r="AV70" s="58"/>
      <c r="AW70" s="58"/>
      <c r="AX70" s="58"/>
      <c r="AY70" s="58"/>
      <c r="AZ70" s="58"/>
      <c r="BA70" s="58"/>
      <c r="BB70" s="58"/>
      <c r="BC70" s="58"/>
      <c r="BD70" s="58"/>
      <c r="BE70" s="58"/>
      <c r="BF70" s="58"/>
      <c r="BG70" s="58"/>
      <c r="BH70" s="58"/>
    </row>
    <row r="71" spans="2:60">
      <c r="B71" s="58"/>
      <c r="C71" s="58"/>
      <c r="D71" s="58"/>
      <c r="E71" s="60"/>
      <c r="F71" s="61"/>
      <c r="G71" s="58"/>
      <c r="H71" s="58"/>
      <c r="I71" s="58"/>
      <c r="J71" s="58"/>
      <c r="K71" s="58"/>
      <c r="L71" s="58"/>
      <c r="M71" s="58"/>
      <c r="N71" s="58"/>
      <c r="O71" s="58"/>
      <c r="P71" s="58"/>
      <c r="Q71" s="58"/>
      <c r="R71" s="58"/>
      <c r="S71" s="58"/>
      <c r="T71" s="58"/>
      <c r="U71" s="58"/>
      <c r="V71" s="58"/>
      <c r="W71" s="58"/>
      <c r="AE71" s="58"/>
      <c r="AM71" s="58"/>
      <c r="AN71" s="58"/>
      <c r="AO71" s="58"/>
      <c r="AP71" s="60"/>
      <c r="AQ71" s="61"/>
      <c r="AR71" s="58"/>
      <c r="AS71" s="58"/>
      <c r="AT71" s="58"/>
      <c r="AU71" s="58"/>
      <c r="AV71" s="58"/>
      <c r="AW71" s="58"/>
      <c r="AX71" s="58"/>
      <c r="AY71" s="58"/>
      <c r="AZ71" s="58"/>
      <c r="BA71" s="58"/>
      <c r="BB71" s="58"/>
      <c r="BC71" s="58"/>
      <c r="BD71" s="58"/>
      <c r="BE71" s="58"/>
      <c r="BF71" s="58"/>
      <c r="BG71" s="58"/>
      <c r="BH71" s="58"/>
    </row>
    <row r="72" spans="2:60">
      <c r="B72" s="58"/>
      <c r="C72" s="58"/>
      <c r="D72" s="58"/>
      <c r="E72" s="60"/>
      <c r="F72" s="61"/>
      <c r="G72" s="58"/>
      <c r="H72" s="58"/>
      <c r="I72" s="58"/>
      <c r="J72" s="58"/>
      <c r="K72" s="58"/>
      <c r="L72" s="58"/>
      <c r="M72" s="58"/>
      <c r="N72" s="58"/>
      <c r="O72" s="58"/>
      <c r="P72" s="58"/>
      <c r="Q72" s="58"/>
      <c r="R72" s="58"/>
      <c r="S72" s="58"/>
      <c r="T72" s="58"/>
      <c r="U72" s="58"/>
      <c r="V72" s="58"/>
      <c r="W72" s="58"/>
      <c r="AE72" s="58"/>
      <c r="AM72" s="58"/>
      <c r="AN72" s="58"/>
      <c r="AO72" s="58"/>
      <c r="AP72" s="60"/>
      <c r="AQ72" s="61"/>
      <c r="AR72" s="58"/>
      <c r="AS72" s="58"/>
      <c r="AT72" s="58"/>
      <c r="AU72" s="58"/>
      <c r="AV72" s="58"/>
      <c r="AW72" s="58"/>
      <c r="AX72" s="58"/>
      <c r="AY72" s="58"/>
      <c r="AZ72" s="58"/>
      <c r="BA72" s="58"/>
      <c r="BB72" s="58"/>
      <c r="BC72" s="58"/>
      <c r="BD72" s="58"/>
      <c r="BE72" s="58"/>
      <c r="BF72" s="58"/>
      <c r="BG72" s="58"/>
      <c r="BH72" s="58"/>
    </row>
    <row r="73" spans="2:60">
      <c r="B73" s="58"/>
      <c r="C73" s="58"/>
      <c r="D73" s="58"/>
      <c r="E73" s="60"/>
      <c r="F73" s="61"/>
      <c r="G73" s="58"/>
      <c r="H73" s="58"/>
      <c r="I73" s="58"/>
      <c r="J73" s="58"/>
      <c r="K73" s="58"/>
      <c r="L73" s="58"/>
      <c r="M73" s="58"/>
      <c r="N73" s="58"/>
      <c r="O73" s="58"/>
      <c r="P73" s="58"/>
      <c r="Q73" s="58"/>
      <c r="R73" s="58"/>
      <c r="S73" s="58"/>
      <c r="T73" s="58"/>
      <c r="U73" s="58"/>
      <c r="V73" s="58"/>
      <c r="W73" s="58"/>
      <c r="AE73" s="58"/>
      <c r="AM73" s="58"/>
      <c r="AN73" s="58"/>
      <c r="AO73" s="58"/>
      <c r="AP73" s="60"/>
      <c r="AQ73" s="61"/>
      <c r="AR73" s="58"/>
      <c r="AS73" s="58"/>
      <c r="AT73" s="58"/>
      <c r="AU73" s="58"/>
      <c r="AV73" s="58"/>
      <c r="AW73" s="58"/>
      <c r="AX73" s="58"/>
      <c r="AY73" s="58"/>
      <c r="AZ73" s="58"/>
      <c r="BA73" s="58"/>
      <c r="BB73" s="58"/>
      <c r="BC73" s="58"/>
      <c r="BD73" s="58"/>
      <c r="BE73" s="58"/>
      <c r="BF73" s="58"/>
      <c r="BG73" s="58"/>
      <c r="BH73" s="58"/>
    </row>
    <row r="74" spans="2:60">
      <c r="B74" s="58"/>
      <c r="C74" s="58"/>
      <c r="D74" s="58"/>
      <c r="E74" s="60"/>
      <c r="F74" s="61"/>
      <c r="G74" s="58"/>
      <c r="H74" s="58"/>
      <c r="I74" s="58"/>
      <c r="J74" s="58"/>
      <c r="K74" s="58"/>
      <c r="L74" s="58"/>
      <c r="M74" s="58"/>
      <c r="N74" s="58"/>
      <c r="O74" s="58"/>
      <c r="P74" s="58"/>
      <c r="Q74" s="58"/>
      <c r="R74" s="58"/>
      <c r="S74" s="58"/>
      <c r="T74" s="58"/>
      <c r="U74" s="58"/>
      <c r="V74" s="58"/>
      <c r="W74" s="58"/>
      <c r="AE74" s="58"/>
      <c r="AM74" s="58"/>
      <c r="AN74" s="58"/>
      <c r="AO74" s="58"/>
      <c r="AP74" s="60"/>
      <c r="AQ74" s="61"/>
      <c r="AR74" s="58"/>
      <c r="AS74" s="58"/>
      <c r="AT74" s="58"/>
      <c r="AU74" s="58"/>
      <c r="AV74" s="58"/>
      <c r="AW74" s="58"/>
      <c r="AX74" s="58"/>
      <c r="AY74" s="58"/>
      <c r="AZ74" s="58"/>
      <c r="BA74" s="58"/>
      <c r="BB74" s="58"/>
      <c r="BC74" s="58"/>
      <c r="BD74" s="58"/>
      <c r="BE74" s="58"/>
      <c r="BF74" s="58"/>
      <c r="BG74" s="58"/>
      <c r="BH74" s="58"/>
    </row>
  </sheetData>
  <sheetProtection password="DE78" sheet="1" objects="1" scenarios="1" selectLockedCells="1"/>
  <mergeCells count="107">
    <mergeCell ref="B9:W9"/>
    <mergeCell ref="B10:W10"/>
    <mergeCell ref="I16:K16"/>
    <mergeCell ref="O20:Q20"/>
    <mergeCell ref="R20:U20"/>
    <mergeCell ref="D17:H18"/>
    <mergeCell ref="R1:S1"/>
    <mergeCell ref="T1:U1"/>
    <mergeCell ref="R2:V2"/>
    <mergeCell ref="R3:V3"/>
    <mergeCell ref="M17:P18"/>
    <mergeCell ref="R17:U18"/>
    <mergeCell ref="I17:J18"/>
    <mergeCell ref="K17:K18"/>
    <mergeCell ref="E45:H46"/>
    <mergeCell ref="I45:K46"/>
    <mergeCell ref="L45:N46"/>
    <mergeCell ref="O45:Q46"/>
    <mergeCell ref="R45:U46"/>
    <mergeCell ref="I44:K44"/>
    <mergeCell ref="L44:N44"/>
    <mergeCell ref="O44:Q44"/>
    <mergeCell ref="R44:U44"/>
    <mergeCell ref="I31:K31"/>
    <mergeCell ref="L31:N31"/>
    <mergeCell ref="O31:Q31"/>
    <mergeCell ref="R31:U31"/>
    <mergeCell ref="I39:K39"/>
    <mergeCell ref="L39:N39"/>
    <mergeCell ref="O39:Q39"/>
    <mergeCell ref="R39:U39"/>
    <mergeCell ref="D40:H41"/>
    <mergeCell ref="I40:U41"/>
    <mergeCell ref="D32:H33"/>
    <mergeCell ref="I32:Q33"/>
    <mergeCell ref="R32:T33"/>
    <mergeCell ref="K21:K22"/>
    <mergeCell ref="K26:K27"/>
    <mergeCell ref="L17:L18"/>
    <mergeCell ref="L21:L22"/>
    <mergeCell ref="L26:L27"/>
    <mergeCell ref="Q17:Q18"/>
    <mergeCell ref="Q21:Q22"/>
    <mergeCell ref="Q26:Q27"/>
    <mergeCell ref="E26:H27"/>
    <mergeCell ref="M26:P27"/>
    <mergeCell ref="I26:J27"/>
    <mergeCell ref="R26:U27"/>
    <mergeCell ref="E19:H20"/>
    <mergeCell ref="D21:H22"/>
    <mergeCell ref="I21:J22"/>
    <mergeCell ref="M21:P22"/>
    <mergeCell ref="R21:U22"/>
    <mergeCell ref="BC1:BD1"/>
    <mergeCell ref="BE1:BF1"/>
    <mergeCell ref="BC2:BG2"/>
    <mergeCell ref="BC3:BG3"/>
    <mergeCell ref="AY6:BD6"/>
    <mergeCell ref="AM9:BH9"/>
    <mergeCell ref="AM10:BH10"/>
    <mergeCell ref="AT16:AV16"/>
    <mergeCell ref="AO17:AS18"/>
    <mergeCell ref="AT17:AU18"/>
    <mergeCell ref="AV17:AV18"/>
    <mergeCell ref="AW17:AW18"/>
    <mergeCell ref="AX17:BA18"/>
    <mergeCell ref="BB17:BB18"/>
    <mergeCell ref="BC17:BF18"/>
    <mergeCell ref="AZ20:BB20"/>
    <mergeCell ref="BC20:BF20"/>
    <mergeCell ref="AO21:AS22"/>
    <mergeCell ref="AT21:AU22"/>
    <mergeCell ref="AV21:AV22"/>
    <mergeCell ref="AW21:AW22"/>
    <mergeCell ref="AX21:BA22"/>
    <mergeCell ref="BB21:BB22"/>
    <mergeCell ref="BC21:BF22"/>
    <mergeCell ref="AP19:AS20"/>
    <mergeCell ref="BB26:BB27"/>
    <mergeCell ref="BC26:BF27"/>
    <mergeCell ref="AT31:AV31"/>
    <mergeCell ref="AW31:AY31"/>
    <mergeCell ref="AZ31:BB31"/>
    <mergeCell ref="BC31:BF31"/>
    <mergeCell ref="AO32:AS33"/>
    <mergeCell ref="AT32:BB33"/>
    <mergeCell ref="BC32:BE33"/>
    <mergeCell ref="AP26:AS27"/>
    <mergeCell ref="AT26:AU27"/>
    <mergeCell ref="AV26:AV27"/>
    <mergeCell ref="AW26:AW27"/>
    <mergeCell ref="AX26:BA27"/>
    <mergeCell ref="AZ39:BB39"/>
    <mergeCell ref="BC39:BF39"/>
    <mergeCell ref="AO40:AS41"/>
    <mergeCell ref="AT40:BF41"/>
    <mergeCell ref="AT44:AV44"/>
    <mergeCell ref="AW44:AY44"/>
    <mergeCell ref="AZ44:BB44"/>
    <mergeCell ref="BC44:BF44"/>
    <mergeCell ref="AP45:AS46"/>
    <mergeCell ref="AT45:AV46"/>
    <mergeCell ref="AW45:AY46"/>
    <mergeCell ref="AZ45:BB46"/>
    <mergeCell ref="BC45:BF46"/>
    <mergeCell ref="AT39:AV39"/>
    <mergeCell ref="AW39:AY39"/>
  </mergeCells>
  <phoneticPr fontId="91"/>
  <conditionalFormatting sqref="I36">
    <cfRule type="cellIs" dxfId="1" priority="3" operator="greaterThan">
      <formula>14999999</formula>
    </cfRule>
  </conditionalFormatting>
  <conditionalFormatting sqref="AT36">
    <cfRule type="cellIs" dxfId="0" priority="1" operator="greaterThan">
      <formula>14999999</formula>
    </cfRule>
  </conditionalFormatting>
  <dataValidations count="4">
    <dataValidation type="whole" operator="greaterThanOrEqual" allowBlank="1" showInputMessage="1" showErrorMessage="1" error="半角数字で記載してください" sqref="G28:G29 U28:U30 AR28:AR29 BF28:BF30">
      <formula1>1</formula1>
    </dataValidation>
    <dataValidation showInputMessage="1" showErrorMessage="1" error="半角数字で記載してください" sqref="L17:L18 L21:L22 L26:L27 AW17:AW18 AW21:AW22 AW26:AW27"/>
    <dataValidation allowBlank="1" showInputMessage="1" showErrorMessage="1" prompt="外構工事を除いた建物の工事費を記入すること　" sqref="I32:Q33"/>
    <dataValidation allowBlank="1" showInputMessage="1" showErrorMessage="1" prompt="CLT導入の場合のみ記入すること" sqref="I21:J22"/>
  </dataValidations>
  <printOptions horizontalCentered="1"/>
  <pageMargins left="0.70866141732283505" right="0.70866141732283505" top="0" bottom="0" header="0.31496062992126" footer="0.31496062992126"/>
  <pageSetup paperSize="9" scale="6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28" workbookViewId="0">
      <selection activeCell="F51" sqref="F51"/>
    </sheetView>
  </sheetViews>
  <sheetFormatPr defaultRowHeight="13.2"/>
  <cols>
    <col min="2" max="2" width="14.88671875" bestFit="1" customWidth="1"/>
    <col min="6" max="6" width="30.44140625" bestFit="1" customWidth="1"/>
  </cols>
  <sheetData>
    <row r="1" spans="1:2">
      <c r="A1" s="702" t="s">
        <v>329</v>
      </c>
      <c r="B1" s="703" t="s">
        <v>703</v>
      </c>
    </row>
    <row r="2" spans="1:2">
      <c r="A2" s="704"/>
      <c r="B2" s="705" t="s">
        <v>704</v>
      </c>
    </row>
    <row r="3" spans="1:2">
      <c r="A3" s="704" t="s">
        <v>334</v>
      </c>
      <c r="B3" s="706" t="s">
        <v>335</v>
      </c>
    </row>
    <row r="4" spans="1:2">
      <c r="A4" s="704" t="s">
        <v>338</v>
      </c>
      <c r="B4" s="706" t="s">
        <v>339</v>
      </c>
    </row>
    <row r="5" spans="1:2">
      <c r="A5" s="704" t="s">
        <v>343</v>
      </c>
      <c r="B5" s="706" t="s">
        <v>344</v>
      </c>
    </row>
    <row r="6" spans="1:2">
      <c r="A6" s="704" t="s">
        <v>346</v>
      </c>
      <c r="B6" s="706" t="s">
        <v>347</v>
      </c>
    </row>
    <row r="7" spans="1:2">
      <c r="A7" s="704" t="s">
        <v>348</v>
      </c>
      <c r="B7" s="706" t="s">
        <v>349</v>
      </c>
    </row>
    <row r="8" spans="1:2">
      <c r="A8" s="704" t="s">
        <v>351</v>
      </c>
      <c r="B8" s="706" t="s">
        <v>352</v>
      </c>
    </row>
    <row r="9" spans="1:2">
      <c r="A9" s="704" t="s">
        <v>354</v>
      </c>
      <c r="B9" s="706" t="s">
        <v>355</v>
      </c>
    </row>
    <row r="10" spans="1:2">
      <c r="A10" s="704" t="s">
        <v>357</v>
      </c>
      <c r="B10" s="706" t="s">
        <v>358</v>
      </c>
    </row>
    <row r="11" spans="1:2">
      <c r="A11" s="704" t="s">
        <v>360</v>
      </c>
      <c r="B11" s="706" t="s">
        <v>361</v>
      </c>
    </row>
    <row r="12" spans="1:2">
      <c r="A12" s="704" t="s">
        <v>362</v>
      </c>
      <c r="B12" s="706" t="s">
        <v>363</v>
      </c>
    </row>
    <row r="13" spans="1:2">
      <c r="A13" s="704" t="s">
        <v>365</v>
      </c>
      <c r="B13" s="706" t="s">
        <v>366</v>
      </c>
    </row>
    <row r="14" spans="1:2">
      <c r="A14" s="704" t="s">
        <v>368</v>
      </c>
      <c r="B14" s="706" t="s">
        <v>369</v>
      </c>
    </row>
    <row r="15" spans="1:2">
      <c r="A15" s="704" t="s">
        <v>370</v>
      </c>
      <c r="B15" s="706" t="s">
        <v>371</v>
      </c>
    </row>
    <row r="16" spans="1:2">
      <c r="A16" s="704" t="s">
        <v>373</v>
      </c>
      <c r="B16" s="706" t="s">
        <v>374</v>
      </c>
    </row>
    <row r="17" spans="1:6">
      <c r="A17" s="704" t="s">
        <v>376</v>
      </c>
      <c r="B17" s="706" t="s">
        <v>377</v>
      </c>
    </row>
    <row r="18" spans="1:6">
      <c r="A18" s="704" t="s">
        <v>379</v>
      </c>
      <c r="B18" s="706" t="s">
        <v>380</v>
      </c>
    </row>
    <row r="19" spans="1:6">
      <c r="A19" s="704" t="s">
        <v>383</v>
      </c>
      <c r="B19" s="706" t="s">
        <v>384</v>
      </c>
    </row>
    <row r="20" spans="1:6">
      <c r="A20" s="704" t="s">
        <v>385</v>
      </c>
      <c r="B20" s="706" t="s">
        <v>386</v>
      </c>
    </row>
    <row r="21" spans="1:6">
      <c r="A21" s="704" t="s">
        <v>387</v>
      </c>
      <c r="B21" s="706" t="s">
        <v>388</v>
      </c>
    </row>
    <row r="22" spans="1:6">
      <c r="A22" s="704" t="s">
        <v>390</v>
      </c>
      <c r="B22" s="706" t="s">
        <v>391</v>
      </c>
    </row>
    <row r="23" spans="1:6">
      <c r="A23" s="704" t="s">
        <v>393</v>
      </c>
      <c r="B23" s="706" t="s">
        <v>394</v>
      </c>
    </row>
    <row r="24" spans="1:6">
      <c r="A24" s="704" t="s">
        <v>396</v>
      </c>
      <c r="B24" s="706" t="s">
        <v>397</v>
      </c>
    </row>
    <row r="25" spans="1:6">
      <c r="A25" s="704" t="s">
        <v>399</v>
      </c>
      <c r="B25" s="706" t="s">
        <v>400</v>
      </c>
    </row>
    <row r="26" spans="1:6">
      <c r="A26" s="704" t="s">
        <v>402</v>
      </c>
      <c r="B26" s="706" t="s">
        <v>403</v>
      </c>
    </row>
    <row r="27" spans="1:6">
      <c r="A27" s="704" t="s">
        <v>405</v>
      </c>
      <c r="B27" s="706" t="s">
        <v>406</v>
      </c>
    </row>
    <row r="28" spans="1:6">
      <c r="A28" s="704" t="s">
        <v>409</v>
      </c>
      <c r="B28" s="706" t="s">
        <v>410</v>
      </c>
      <c r="E28" s="709">
        <v>0</v>
      </c>
      <c r="F28" s="705" t="s">
        <v>719</v>
      </c>
    </row>
    <row r="29" spans="1:6">
      <c r="A29" s="704" t="s">
        <v>411</v>
      </c>
      <c r="B29" s="706" t="s">
        <v>412</v>
      </c>
      <c r="E29" s="709">
        <v>1</v>
      </c>
      <c r="F29" s="710" t="s">
        <v>720</v>
      </c>
    </row>
    <row r="30" spans="1:6">
      <c r="A30" s="704" t="s">
        <v>413</v>
      </c>
      <c r="B30" s="706" t="s">
        <v>414</v>
      </c>
      <c r="E30" s="709">
        <v>2</v>
      </c>
      <c r="F30" s="710" t="s">
        <v>721</v>
      </c>
    </row>
    <row r="31" spans="1:6">
      <c r="A31" s="704" t="s">
        <v>416</v>
      </c>
      <c r="B31" s="706" t="s">
        <v>417</v>
      </c>
      <c r="E31" s="709">
        <v>3</v>
      </c>
      <c r="F31" s="710" t="s">
        <v>722</v>
      </c>
    </row>
    <row r="32" spans="1:6">
      <c r="A32" s="704" t="s">
        <v>419</v>
      </c>
      <c r="B32" s="706" t="s">
        <v>420</v>
      </c>
    </row>
    <row r="33" spans="1:2">
      <c r="A33" s="704" t="s">
        <v>421</v>
      </c>
      <c r="B33" s="706" t="s">
        <v>422</v>
      </c>
    </row>
    <row r="34" spans="1:2">
      <c r="A34" s="704" t="s">
        <v>425</v>
      </c>
      <c r="B34" s="706" t="s">
        <v>426</v>
      </c>
    </row>
    <row r="35" spans="1:2">
      <c r="A35" s="704" t="s">
        <v>428</v>
      </c>
      <c r="B35" s="706" t="s">
        <v>429</v>
      </c>
    </row>
    <row r="36" spans="1:2">
      <c r="A36" s="704" t="s">
        <v>431</v>
      </c>
      <c r="B36" s="706" t="s">
        <v>432</v>
      </c>
    </row>
    <row r="37" spans="1:2">
      <c r="A37" s="704" t="s">
        <v>434</v>
      </c>
      <c r="B37" s="706" t="s">
        <v>435</v>
      </c>
    </row>
    <row r="38" spans="1:2">
      <c r="A38" s="704" t="s">
        <v>436</v>
      </c>
      <c r="B38" s="706" t="s">
        <v>437</v>
      </c>
    </row>
    <row r="39" spans="1:2">
      <c r="A39" s="704" t="s">
        <v>438</v>
      </c>
      <c r="B39" s="706" t="s">
        <v>439</v>
      </c>
    </row>
    <row r="40" spans="1:2">
      <c r="A40" s="704" t="s">
        <v>441</v>
      </c>
      <c r="B40" s="706" t="s">
        <v>442</v>
      </c>
    </row>
    <row r="41" spans="1:2">
      <c r="A41" s="704" t="s">
        <v>443</v>
      </c>
      <c r="B41" s="706" t="s">
        <v>444</v>
      </c>
    </row>
    <row r="42" spans="1:2">
      <c r="A42" s="704" t="s">
        <v>445</v>
      </c>
      <c r="B42" s="706" t="s">
        <v>446</v>
      </c>
    </row>
    <row r="43" spans="1:2">
      <c r="A43" s="704" t="s">
        <v>450</v>
      </c>
      <c r="B43" s="706" t="s">
        <v>451</v>
      </c>
    </row>
    <row r="44" spans="1:2">
      <c r="A44" s="704" t="s">
        <v>453</v>
      </c>
      <c r="B44" s="706" t="s">
        <v>454</v>
      </c>
    </row>
    <row r="45" spans="1:2">
      <c r="A45" s="704" t="s">
        <v>455</v>
      </c>
      <c r="B45" s="706" t="s">
        <v>456</v>
      </c>
    </row>
    <row r="46" spans="1:2">
      <c r="A46" s="704" t="s">
        <v>457</v>
      </c>
      <c r="B46" s="706" t="s">
        <v>458</v>
      </c>
    </row>
    <row r="47" spans="1:2">
      <c r="A47" s="704" t="s">
        <v>460</v>
      </c>
      <c r="B47" s="706" t="s">
        <v>461</v>
      </c>
    </row>
    <row r="48" spans="1:2">
      <c r="A48" s="704" t="s">
        <v>463</v>
      </c>
      <c r="B48" s="706" t="s">
        <v>705</v>
      </c>
    </row>
    <row r="49" spans="1:2">
      <c r="A49" s="704" t="s">
        <v>466</v>
      </c>
      <c r="B49" s="706" t="s">
        <v>467</v>
      </c>
    </row>
  </sheetData>
  <phoneticPr fontId="9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I36"/>
  <sheetViews>
    <sheetView topLeftCell="A36" workbookViewId="0">
      <selection activeCell="I47" sqref="I47"/>
    </sheetView>
  </sheetViews>
  <sheetFormatPr defaultColWidth="9" defaultRowHeight="12" outlineLevelRow="1"/>
  <cols>
    <col min="1" max="1" width="2.88671875" style="39" customWidth="1"/>
    <col min="2" max="2" width="27" style="39" customWidth="1"/>
    <col min="3" max="3" width="5.88671875" style="39" customWidth="1"/>
    <col min="4" max="4" width="6.21875" style="39" customWidth="1"/>
    <col min="5" max="5" width="10.6640625" style="39" customWidth="1"/>
    <col min="6" max="16384" width="9" style="39"/>
  </cols>
  <sheetData>
    <row r="1" spans="2:9" hidden="1" outlineLevel="1"/>
    <row r="2" spans="2:9" hidden="1" outlineLevel="1">
      <c r="B2" s="40"/>
      <c r="C2" s="41"/>
      <c r="D2" s="41"/>
      <c r="E2" s="42"/>
      <c r="F2" s="1633" t="s">
        <v>281</v>
      </c>
      <c r="G2" s="1633"/>
      <c r="H2" s="1633" t="s">
        <v>282</v>
      </c>
      <c r="I2" s="1633"/>
    </row>
    <row r="3" spans="2:9" hidden="1" outlineLevel="1">
      <c r="B3" s="40" t="s">
        <v>283</v>
      </c>
      <c r="C3" s="41"/>
      <c r="D3" s="41"/>
      <c r="E3" s="42"/>
      <c r="F3" s="1633" t="s">
        <v>284</v>
      </c>
      <c r="G3" s="1633"/>
      <c r="H3" s="1633" t="s">
        <v>285</v>
      </c>
      <c r="I3" s="1633"/>
    </row>
    <row r="4" spans="2:9" ht="13.5" hidden="1" customHeight="1" outlineLevel="1">
      <c r="B4" s="40" t="s">
        <v>286</v>
      </c>
      <c r="C4" s="43">
        <v>2.6192466666666698</v>
      </c>
      <c r="D4" s="40" t="s">
        <v>287</v>
      </c>
      <c r="E4" s="40" t="s">
        <v>288</v>
      </c>
      <c r="F4" s="40">
        <v>38.200000000000003</v>
      </c>
      <c r="G4" s="40" t="s">
        <v>289</v>
      </c>
      <c r="H4" s="40">
        <v>1.8700000000000001E-2</v>
      </c>
      <c r="I4" s="40" t="s">
        <v>290</v>
      </c>
    </row>
    <row r="5" spans="2:9" hidden="1" outlineLevel="1">
      <c r="B5" s="40" t="s">
        <v>291</v>
      </c>
      <c r="C5" s="43">
        <v>2.3815733333333302</v>
      </c>
      <c r="D5" s="40" t="s">
        <v>287</v>
      </c>
      <c r="E5" s="40" t="s">
        <v>288</v>
      </c>
      <c r="F5" s="40">
        <v>35.299999999999997</v>
      </c>
      <c r="G5" s="40" t="s">
        <v>289</v>
      </c>
      <c r="H5" s="40">
        <v>1.84E-2</v>
      </c>
      <c r="I5" s="40" t="s">
        <v>290</v>
      </c>
    </row>
    <row r="6" spans="2:9" hidden="1" outlineLevel="1">
      <c r="B6" s="40" t="s">
        <v>292</v>
      </c>
      <c r="C6" s="43">
        <v>2.3216600000000001</v>
      </c>
      <c r="D6" s="40" t="s">
        <v>287</v>
      </c>
      <c r="E6" s="40" t="s">
        <v>288</v>
      </c>
      <c r="F6" s="40">
        <v>34.6</v>
      </c>
      <c r="G6" s="40" t="s">
        <v>289</v>
      </c>
      <c r="H6" s="40">
        <v>1.83E-2</v>
      </c>
      <c r="I6" s="40" t="s">
        <v>290</v>
      </c>
    </row>
    <row r="7" spans="2:9" hidden="1" outlineLevel="1">
      <c r="B7" s="40" t="s">
        <v>293</v>
      </c>
      <c r="C7" s="43">
        <v>2.2422399999999998</v>
      </c>
      <c r="D7" s="40" t="s">
        <v>287</v>
      </c>
      <c r="E7" s="40" t="s">
        <v>288</v>
      </c>
      <c r="F7" s="40">
        <v>33.6</v>
      </c>
      <c r="G7" s="40" t="s">
        <v>289</v>
      </c>
      <c r="H7" s="40">
        <v>1.8200000000000001E-2</v>
      </c>
      <c r="I7" s="40" t="s">
        <v>290</v>
      </c>
    </row>
    <row r="8" spans="2:9" hidden="1" outlineLevel="1">
      <c r="B8" s="40" t="s">
        <v>294</v>
      </c>
      <c r="C8" s="43">
        <v>2.4894833333333302</v>
      </c>
      <c r="D8" s="40" t="s">
        <v>287</v>
      </c>
      <c r="E8" s="40" t="s">
        <v>288</v>
      </c>
      <c r="F8" s="40">
        <v>36.700000000000003</v>
      </c>
      <c r="G8" s="40" t="s">
        <v>289</v>
      </c>
      <c r="H8" s="40">
        <v>1.8499999999999999E-2</v>
      </c>
      <c r="I8" s="40" t="s">
        <v>290</v>
      </c>
    </row>
    <row r="9" spans="2:9" hidden="1" outlineLevel="1">
      <c r="B9" s="40" t="s">
        <v>295</v>
      </c>
      <c r="C9" s="43">
        <v>2.5849633333333299</v>
      </c>
      <c r="D9" s="40" t="s">
        <v>287</v>
      </c>
      <c r="E9" s="40" t="s">
        <v>288</v>
      </c>
      <c r="F9" s="40">
        <v>37.700000000000003</v>
      </c>
      <c r="G9" s="40" t="s">
        <v>289</v>
      </c>
      <c r="H9" s="40">
        <v>1.8700000000000001E-2</v>
      </c>
      <c r="I9" s="40" t="s">
        <v>290</v>
      </c>
    </row>
    <row r="10" spans="2:9" hidden="1" outlineLevel="1">
      <c r="B10" s="40" t="s">
        <v>296</v>
      </c>
      <c r="C10" s="43">
        <v>2.7096300000000002</v>
      </c>
      <c r="D10" s="40" t="s">
        <v>287</v>
      </c>
      <c r="E10" s="40" t="s">
        <v>288</v>
      </c>
      <c r="F10" s="40">
        <v>39.1</v>
      </c>
      <c r="G10" s="40" t="s">
        <v>289</v>
      </c>
      <c r="H10" s="40">
        <v>1.89E-2</v>
      </c>
      <c r="I10" s="40" t="s">
        <v>290</v>
      </c>
    </row>
    <row r="11" spans="2:9" hidden="1" outlineLevel="1">
      <c r="B11" s="40" t="s">
        <v>297</v>
      </c>
      <c r="C11" s="43">
        <v>2.9958499999999999</v>
      </c>
      <c r="D11" s="40" t="s">
        <v>287</v>
      </c>
      <c r="E11" s="40" t="s">
        <v>288</v>
      </c>
      <c r="F11" s="40">
        <v>41.9</v>
      </c>
      <c r="G11" s="40" t="s">
        <v>289</v>
      </c>
      <c r="H11" s="40">
        <v>1.95E-2</v>
      </c>
      <c r="I11" s="40" t="s">
        <v>290</v>
      </c>
    </row>
    <row r="12" spans="2:9" hidden="1" outlineLevel="1">
      <c r="B12" s="40" t="s">
        <v>298</v>
      </c>
      <c r="C12" s="43">
        <v>3.1193066666666698</v>
      </c>
      <c r="D12" s="40" t="s">
        <v>299</v>
      </c>
      <c r="E12" s="40" t="s">
        <v>300</v>
      </c>
      <c r="F12" s="40">
        <v>40.9</v>
      </c>
      <c r="G12" s="40" t="s">
        <v>301</v>
      </c>
      <c r="H12" s="40">
        <v>2.0799999999999999E-2</v>
      </c>
      <c r="I12" s="40" t="s">
        <v>290</v>
      </c>
    </row>
    <row r="13" spans="2:9" hidden="1" outlineLevel="1">
      <c r="B13" s="40" t="s">
        <v>302</v>
      </c>
      <c r="C13" s="43">
        <v>2.7846866666666701</v>
      </c>
      <c r="D13" s="40" t="s">
        <v>299</v>
      </c>
      <c r="E13" s="40" t="s">
        <v>300</v>
      </c>
      <c r="F13" s="40">
        <v>29.9</v>
      </c>
      <c r="G13" s="40" t="s">
        <v>301</v>
      </c>
      <c r="H13" s="40">
        <v>2.5399999999999999E-2</v>
      </c>
      <c r="I13" s="40" t="s">
        <v>290</v>
      </c>
    </row>
    <row r="14" spans="2:9" hidden="1" outlineLevel="1">
      <c r="B14" s="40" t="s">
        <v>303</v>
      </c>
      <c r="C14" s="43">
        <v>2.9988933333333301</v>
      </c>
      <c r="D14" s="40" t="s">
        <v>299</v>
      </c>
      <c r="E14" s="40" t="s">
        <v>300</v>
      </c>
      <c r="F14" s="40">
        <v>50.8</v>
      </c>
      <c r="G14" s="40" t="s">
        <v>301</v>
      </c>
      <c r="H14" s="40">
        <v>1.61E-2</v>
      </c>
      <c r="I14" s="40" t="s">
        <v>290</v>
      </c>
    </row>
    <row r="15" spans="2:9" hidden="1" outlineLevel="1">
      <c r="B15" s="40" t="s">
        <v>304</v>
      </c>
      <c r="C15" s="43">
        <v>2.3377933333333298</v>
      </c>
      <c r="D15" s="40" t="s">
        <v>305</v>
      </c>
      <c r="E15" s="40" t="s">
        <v>306</v>
      </c>
      <c r="F15" s="40">
        <v>44.9</v>
      </c>
      <c r="G15" s="40" t="s">
        <v>307</v>
      </c>
      <c r="H15" s="40">
        <v>1.4200000000000001E-2</v>
      </c>
      <c r="I15" s="40" t="s">
        <v>290</v>
      </c>
    </row>
    <row r="16" spans="2:9" hidden="1" outlineLevel="1">
      <c r="B16" s="40" t="s">
        <v>308</v>
      </c>
      <c r="C16" s="43">
        <v>2.7027000000000001</v>
      </c>
      <c r="D16" s="40" t="s">
        <v>299</v>
      </c>
      <c r="E16" s="40" t="s">
        <v>300</v>
      </c>
      <c r="F16" s="40">
        <v>54.6</v>
      </c>
      <c r="G16" s="40" t="s">
        <v>301</v>
      </c>
      <c r="H16" s="40">
        <v>1.35E-2</v>
      </c>
      <c r="I16" s="40" t="s">
        <v>290</v>
      </c>
    </row>
    <row r="17" spans="2:9" hidden="1" outlineLevel="1">
      <c r="B17" s="40" t="s">
        <v>309</v>
      </c>
      <c r="C17" s="43">
        <v>2.21705</v>
      </c>
      <c r="D17" s="40" t="s">
        <v>305</v>
      </c>
      <c r="E17" s="40" t="s">
        <v>306</v>
      </c>
      <c r="F17" s="40">
        <v>43.5</v>
      </c>
      <c r="G17" s="40" t="s">
        <v>307</v>
      </c>
      <c r="H17" s="40">
        <v>1.3899999999999999E-2</v>
      </c>
      <c r="I17" s="40" t="s">
        <v>290</v>
      </c>
    </row>
    <row r="18" spans="2:9" hidden="1" outlineLevel="1">
      <c r="B18" s="40" t="s">
        <v>310</v>
      </c>
      <c r="C18" s="43">
        <v>2.60516666666667</v>
      </c>
      <c r="D18" s="40" t="s">
        <v>299</v>
      </c>
      <c r="E18" s="40" t="s">
        <v>300</v>
      </c>
      <c r="F18" s="40">
        <v>29</v>
      </c>
      <c r="G18" s="40" t="s">
        <v>301</v>
      </c>
      <c r="H18" s="40">
        <v>2.4500000000000001E-2</v>
      </c>
      <c r="I18" s="40" t="s">
        <v>290</v>
      </c>
    </row>
    <row r="19" spans="2:9" hidden="1" outlineLevel="1">
      <c r="B19" s="40" t="s">
        <v>311</v>
      </c>
      <c r="C19" s="43">
        <v>2.3275633333333299</v>
      </c>
      <c r="D19" s="40" t="s">
        <v>299</v>
      </c>
      <c r="E19" s="40" t="s">
        <v>300</v>
      </c>
      <c r="F19" s="40">
        <v>25.7</v>
      </c>
      <c r="G19" s="40" t="s">
        <v>301</v>
      </c>
      <c r="H19" s="40">
        <v>2.47E-2</v>
      </c>
      <c r="I19" s="40" t="s">
        <v>290</v>
      </c>
    </row>
    <row r="20" spans="2:9" hidden="1" outlineLevel="1">
      <c r="B20" s="40" t="s">
        <v>312</v>
      </c>
      <c r="C20" s="43">
        <v>2.5151500000000002</v>
      </c>
      <c r="D20" s="40" t="s">
        <v>299</v>
      </c>
      <c r="E20" s="40" t="s">
        <v>300</v>
      </c>
      <c r="F20" s="40">
        <v>26.9</v>
      </c>
      <c r="G20" s="40" t="s">
        <v>301</v>
      </c>
      <c r="H20" s="40">
        <v>2.5499999999999998E-2</v>
      </c>
      <c r="I20" s="40" t="s">
        <v>290</v>
      </c>
    </row>
    <row r="21" spans="2:9" hidden="1" outlineLevel="1">
      <c r="B21" s="40" t="s">
        <v>313</v>
      </c>
      <c r="C21" s="43">
        <v>3.1693199999999999</v>
      </c>
      <c r="D21" s="40" t="s">
        <v>299</v>
      </c>
      <c r="E21" s="40" t="s">
        <v>300</v>
      </c>
      <c r="F21" s="40">
        <v>29.4</v>
      </c>
      <c r="G21" s="40" t="s">
        <v>301</v>
      </c>
      <c r="H21" s="40">
        <v>2.9399999999999999E-2</v>
      </c>
      <c r="I21" s="40" t="s">
        <v>290</v>
      </c>
    </row>
    <row r="22" spans="2:9" hidden="1" outlineLevel="1">
      <c r="B22" s="40" t="s">
        <v>314</v>
      </c>
      <c r="C22" s="43">
        <v>2.85842333333333</v>
      </c>
      <c r="D22" s="40" t="s">
        <v>299</v>
      </c>
      <c r="E22" s="40" t="s">
        <v>300</v>
      </c>
      <c r="F22" s="40">
        <v>37.299999999999997</v>
      </c>
      <c r="G22" s="40" t="s">
        <v>301</v>
      </c>
      <c r="H22" s="40">
        <v>2.0899999999999998E-2</v>
      </c>
      <c r="I22" s="40" t="s">
        <v>290</v>
      </c>
    </row>
    <row r="23" spans="2:9" hidden="1" outlineLevel="1">
      <c r="B23" s="40" t="s">
        <v>315</v>
      </c>
      <c r="C23" s="43">
        <v>0.85103333333333298</v>
      </c>
      <c r="D23" s="40" t="s">
        <v>305</v>
      </c>
      <c r="E23" s="40" t="s">
        <v>306</v>
      </c>
      <c r="F23" s="40">
        <v>21.1</v>
      </c>
      <c r="G23" s="40" t="s">
        <v>307</v>
      </c>
      <c r="H23" s="40">
        <v>1.0999999999999999E-2</v>
      </c>
      <c r="I23" s="40" t="s">
        <v>290</v>
      </c>
    </row>
    <row r="24" spans="2:9" hidden="1" outlineLevel="1">
      <c r="B24" s="40" t="s">
        <v>316</v>
      </c>
      <c r="C24" s="43">
        <v>0.32883766666666697</v>
      </c>
      <c r="D24" s="40" t="s">
        <v>305</v>
      </c>
      <c r="E24" s="40" t="s">
        <v>306</v>
      </c>
      <c r="F24" s="40">
        <v>3.41</v>
      </c>
      <c r="G24" s="40" t="s">
        <v>307</v>
      </c>
      <c r="H24" s="40">
        <v>2.63E-2</v>
      </c>
      <c r="I24" s="40" t="s">
        <v>290</v>
      </c>
    </row>
    <row r="25" spans="2:9" hidden="1" outlineLevel="1">
      <c r="B25" s="40" t="s">
        <v>317</v>
      </c>
      <c r="C25" s="43">
        <v>1.1841280000000001</v>
      </c>
      <c r="D25" s="40" t="s">
        <v>305</v>
      </c>
      <c r="E25" s="40" t="s">
        <v>306</v>
      </c>
      <c r="F25" s="40">
        <v>8.41</v>
      </c>
      <c r="G25" s="40" t="s">
        <v>307</v>
      </c>
      <c r="H25" s="40">
        <v>3.8399999999999997E-2</v>
      </c>
      <c r="I25" s="40" t="s">
        <v>290</v>
      </c>
    </row>
    <row r="26" spans="2:9" hidden="1" outlineLevel="1">
      <c r="B26" s="40" t="s">
        <v>318</v>
      </c>
      <c r="C26" s="43">
        <f>F26*H26*44/12</f>
        <v>2.2340266666666664</v>
      </c>
      <c r="D26" s="40" t="s">
        <v>305</v>
      </c>
      <c r="E26" s="40" t="s">
        <v>306</v>
      </c>
      <c r="F26" s="44">
        <v>44.8</v>
      </c>
      <c r="G26" s="40" t="s">
        <v>307</v>
      </c>
      <c r="H26" s="40">
        <v>1.3599999999999999E-2</v>
      </c>
      <c r="I26" s="40" t="s">
        <v>290</v>
      </c>
    </row>
    <row r="27" spans="2:9" hidden="1" outlineLevel="1">
      <c r="B27" s="40"/>
      <c r="C27" s="40"/>
      <c r="D27" s="40"/>
      <c r="E27" s="40"/>
      <c r="F27" s="40"/>
      <c r="G27" s="40"/>
      <c r="H27" s="40"/>
      <c r="I27" s="40"/>
    </row>
    <row r="28" spans="2:9" hidden="1" outlineLevel="1">
      <c r="B28" s="40" t="s">
        <v>319</v>
      </c>
      <c r="C28" s="40">
        <v>0.06</v>
      </c>
      <c r="D28" s="40" t="s">
        <v>320</v>
      </c>
      <c r="E28" s="40" t="s">
        <v>321</v>
      </c>
      <c r="F28" s="40"/>
      <c r="G28" s="40"/>
      <c r="H28" s="40"/>
      <c r="I28" s="40"/>
    </row>
    <row r="29" spans="2:9" hidden="1" outlineLevel="1">
      <c r="B29" s="40" t="s">
        <v>322</v>
      </c>
      <c r="C29" s="40">
        <v>5.7000000000000002E-2</v>
      </c>
      <c r="D29" s="40" t="s">
        <v>320</v>
      </c>
      <c r="E29" s="40" t="s">
        <v>321</v>
      </c>
      <c r="F29" s="40"/>
      <c r="G29" s="40"/>
      <c r="H29" s="40"/>
      <c r="I29" s="40"/>
    </row>
    <row r="30" spans="2:9" hidden="1" outlineLevel="1">
      <c r="B30" s="40" t="s">
        <v>323</v>
      </c>
      <c r="C30" s="40">
        <v>5.7000000000000002E-2</v>
      </c>
      <c r="D30" s="40" t="s">
        <v>320</v>
      </c>
      <c r="E30" s="40" t="s">
        <v>321</v>
      </c>
      <c r="F30" s="40"/>
      <c r="G30" s="40"/>
      <c r="H30" s="40"/>
      <c r="I30" s="40"/>
    </row>
    <row r="31" spans="2:9" hidden="1" outlineLevel="1">
      <c r="B31" s="40" t="s">
        <v>324</v>
      </c>
      <c r="C31" s="40">
        <v>5.7000000000000002E-2</v>
      </c>
      <c r="D31" s="40" t="s">
        <v>320</v>
      </c>
      <c r="E31" s="40" t="s">
        <v>321</v>
      </c>
      <c r="F31" s="40"/>
      <c r="G31" s="40"/>
      <c r="H31" s="40"/>
      <c r="I31" s="40"/>
    </row>
    <row r="32" spans="2:9" hidden="1" outlineLevel="1">
      <c r="B32" s="40" t="s">
        <v>325</v>
      </c>
      <c r="C32" s="45">
        <v>0.55000000000000004</v>
      </c>
      <c r="D32" s="40" t="s">
        <v>326</v>
      </c>
      <c r="E32" s="40" t="s">
        <v>327</v>
      </c>
      <c r="F32" s="40"/>
      <c r="G32" s="40"/>
      <c r="H32" s="40"/>
      <c r="I32" s="40"/>
    </row>
    <row r="33" spans="2:9" hidden="1" outlineLevel="1">
      <c r="B33" s="40"/>
      <c r="C33" s="46"/>
      <c r="D33" s="40"/>
      <c r="E33" s="40"/>
      <c r="F33" s="40"/>
      <c r="G33" s="40"/>
      <c r="H33" s="40"/>
      <c r="I33" s="40"/>
    </row>
    <row r="34" spans="2:9" hidden="1" outlineLevel="1"/>
    <row r="35" spans="2:9" hidden="1" outlineLevel="1"/>
    <row r="36" spans="2:9" collapsed="1">
      <c r="C36" s="47"/>
    </row>
  </sheetData>
  <sheetProtection password="DE78" sheet="1" objects="1" scenarios="1"/>
  <mergeCells count="4">
    <mergeCell ref="F2:G2"/>
    <mergeCell ref="H2:I2"/>
    <mergeCell ref="F3:G3"/>
    <mergeCell ref="H3:I3"/>
  </mergeCells>
  <phoneticPr fontId="91"/>
  <pageMargins left="0.7" right="0.7" top="0.75" bottom="0.75" header="0.3" footer="0.3"/>
  <pageSetup paperSize="9" orientation="portrait" horizontalDpi="1200" verticalDpi="1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
  <sheetViews>
    <sheetView topLeftCell="A138" workbookViewId="0">
      <selection activeCell="Q44" sqref="Q44:Y44"/>
    </sheetView>
  </sheetViews>
  <sheetFormatPr defaultColWidth="9" defaultRowHeight="13.2" outlineLevelRow="2"/>
  <cols>
    <col min="1" max="1" width="4.44140625" style="2" customWidth="1"/>
    <col min="2" max="2" width="30.44140625" style="2" customWidth="1"/>
    <col min="3" max="3" width="6.109375" style="2" customWidth="1"/>
    <col min="4" max="4" width="14.88671875" style="2" customWidth="1"/>
    <col min="5" max="5" width="19.21875" style="2" customWidth="1"/>
    <col min="6" max="6" width="4.44140625" style="2" customWidth="1"/>
    <col min="7" max="7" width="21.44140625" style="2" customWidth="1"/>
    <col min="8" max="16384" width="9" style="2"/>
  </cols>
  <sheetData>
    <row r="1" spans="1:7" s="3" customFormat="1" hidden="1" outlineLevel="2">
      <c r="B1" s="3" t="s">
        <v>328</v>
      </c>
      <c r="C1" s="33" t="s">
        <v>329</v>
      </c>
      <c r="D1" s="34" t="s">
        <v>12</v>
      </c>
      <c r="E1" s="3" t="s">
        <v>330</v>
      </c>
      <c r="G1" s="3" t="s">
        <v>331</v>
      </c>
    </row>
    <row r="2" spans="1:7" hidden="1" outlineLevel="2">
      <c r="A2" s="2">
        <v>0</v>
      </c>
      <c r="B2" s="35" t="s">
        <v>332</v>
      </c>
      <c r="C2" s="36"/>
      <c r="D2" s="35" t="s">
        <v>333</v>
      </c>
      <c r="F2" s="2">
        <v>0</v>
      </c>
    </row>
    <row r="3" spans="1:7" hidden="1" outlineLevel="2">
      <c r="A3" s="2">
        <v>1</v>
      </c>
      <c r="B3" s="2" t="s">
        <v>5</v>
      </c>
      <c r="C3" s="36" t="s">
        <v>334</v>
      </c>
      <c r="D3" s="37" t="s">
        <v>335</v>
      </c>
      <c r="E3" s="2" t="s">
        <v>335</v>
      </c>
      <c r="F3" s="2">
        <f>F2+1</f>
        <v>1</v>
      </c>
      <c r="G3" s="2" t="s">
        <v>336</v>
      </c>
    </row>
    <row r="4" spans="1:7" hidden="1" outlineLevel="2">
      <c r="A4" s="2">
        <v>2</v>
      </c>
      <c r="B4" s="2" t="s">
        <v>337</v>
      </c>
      <c r="C4" s="36" t="s">
        <v>338</v>
      </c>
      <c r="D4" s="37" t="s">
        <v>339</v>
      </c>
      <c r="E4" s="2" t="s">
        <v>340</v>
      </c>
      <c r="F4" s="2">
        <f t="shared" ref="F4:F62" si="0">F3+1</f>
        <v>2</v>
      </c>
      <c r="G4" s="2" t="s">
        <v>341</v>
      </c>
    </row>
    <row r="5" spans="1:7" hidden="1" outlineLevel="2">
      <c r="A5" s="2">
        <v>3</v>
      </c>
      <c r="B5" s="2" t="s">
        <v>342</v>
      </c>
      <c r="C5" s="36" t="s">
        <v>343</v>
      </c>
      <c r="D5" s="37" t="s">
        <v>344</v>
      </c>
      <c r="E5" s="2" t="s">
        <v>340</v>
      </c>
      <c r="F5" s="2">
        <f t="shared" si="0"/>
        <v>3</v>
      </c>
      <c r="G5" s="2" t="s">
        <v>345</v>
      </c>
    </row>
    <row r="6" spans="1:7" hidden="1" outlineLevel="2">
      <c r="A6" s="2">
        <v>4</v>
      </c>
      <c r="C6" s="36" t="s">
        <v>346</v>
      </c>
      <c r="D6" s="37" t="s">
        <v>347</v>
      </c>
      <c r="E6" s="2" t="s">
        <v>340</v>
      </c>
      <c r="F6" s="2">
        <f t="shared" si="0"/>
        <v>4</v>
      </c>
    </row>
    <row r="7" spans="1:7" hidden="1" outlineLevel="2">
      <c r="A7" s="2">
        <v>5</v>
      </c>
      <c r="C7" s="36" t="s">
        <v>348</v>
      </c>
      <c r="D7" s="37" t="s">
        <v>349</v>
      </c>
      <c r="E7" s="2" t="s">
        <v>340</v>
      </c>
      <c r="F7" s="2">
        <f t="shared" si="0"/>
        <v>5</v>
      </c>
      <c r="G7" s="21" t="s">
        <v>350</v>
      </c>
    </row>
    <row r="8" spans="1:7" hidden="1" outlineLevel="2">
      <c r="A8" s="2">
        <v>6</v>
      </c>
      <c r="C8" s="36" t="s">
        <v>351</v>
      </c>
      <c r="D8" s="37" t="s">
        <v>352</v>
      </c>
      <c r="E8" s="2" t="s">
        <v>340</v>
      </c>
      <c r="F8" s="2">
        <f t="shared" si="0"/>
        <v>6</v>
      </c>
      <c r="G8" s="21" t="s">
        <v>353</v>
      </c>
    </row>
    <row r="9" spans="1:7" hidden="1" outlineLevel="2">
      <c r="A9" s="2">
        <v>7</v>
      </c>
      <c r="C9" s="36" t="s">
        <v>354</v>
      </c>
      <c r="D9" s="37" t="s">
        <v>355</v>
      </c>
      <c r="E9" s="2" t="s">
        <v>340</v>
      </c>
      <c r="F9" s="2">
        <f t="shared" si="0"/>
        <v>7</v>
      </c>
      <c r="G9" s="21" t="s">
        <v>356</v>
      </c>
    </row>
    <row r="10" spans="1:7" hidden="1" outlineLevel="2">
      <c r="A10" s="2">
        <v>8</v>
      </c>
      <c r="C10" s="36" t="s">
        <v>357</v>
      </c>
      <c r="D10" s="37" t="s">
        <v>358</v>
      </c>
      <c r="E10" s="2" t="s">
        <v>359</v>
      </c>
      <c r="F10" s="2">
        <f t="shared" si="0"/>
        <v>8</v>
      </c>
      <c r="G10" s="21" t="s">
        <v>75</v>
      </c>
    </row>
    <row r="11" spans="1:7" hidden="1" outlineLevel="2">
      <c r="A11" s="2">
        <v>9</v>
      </c>
      <c r="C11" s="36" t="s">
        <v>360</v>
      </c>
      <c r="D11" s="37" t="s">
        <v>361</v>
      </c>
      <c r="E11" s="2" t="s">
        <v>359</v>
      </c>
      <c r="F11" s="2">
        <f t="shared" si="0"/>
        <v>9</v>
      </c>
    </row>
    <row r="12" spans="1:7" hidden="1" outlineLevel="2">
      <c r="A12" s="2">
        <v>10</v>
      </c>
      <c r="C12" s="36" t="s">
        <v>362</v>
      </c>
      <c r="D12" s="37" t="s">
        <v>363</v>
      </c>
      <c r="E12" s="2" t="s">
        <v>359</v>
      </c>
      <c r="F12" s="2">
        <f t="shared" si="0"/>
        <v>10</v>
      </c>
      <c r="G12" s="38" t="s">
        <v>364</v>
      </c>
    </row>
    <row r="13" spans="1:7" hidden="1" outlineLevel="2">
      <c r="A13" s="2">
        <v>11</v>
      </c>
      <c r="C13" s="36" t="s">
        <v>365</v>
      </c>
      <c r="D13" s="37" t="s">
        <v>366</v>
      </c>
      <c r="E13" s="2" t="s">
        <v>359</v>
      </c>
      <c r="F13" s="2">
        <f t="shared" si="0"/>
        <v>11</v>
      </c>
      <c r="G13" s="38" t="s">
        <v>367</v>
      </c>
    </row>
    <row r="14" spans="1:7" hidden="1" outlineLevel="2">
      <c r="A14" s="2">
        <v>12</v>
      </c>
      <c r="C14" s="36" t="s">
        <v>368</v>
      </c>
      <c r="D14" s="37" t="s">
        <v>369</v>
      </c>
      <c r="E14" s="2" t="s">
        <v>359</v>
      </c>
      <c r="F14" s="2">
        <f t="shared" si="0"/>
        <v>12</v>
      </c>
    </row>
    <row r="15" spans="1:7" hidden="1" outlineLevel="2">
      <c r="A15" s="2">
        <v>13</v>
      </c>
      <c r="C15" s="36" t="s">
        <v>370</v>
      </c>
      <c r="D15" s="37" t="s">
        <v>371</v>
      </c>
      <c r="E15" s="2" t="s">
        <v>359</v>
      </c>
      <c r="F15" s="2">
        <f t="shared" si="0"/>
        <v>13</v>
      </c>
      <c r="G15" s="21" t="s">
        <v>372</v>
      </c>
    </row>
    <row r="16" spans="1:7" hidden="1" outlineLevel="2">
      <c r="A16" s="2">
        <v>14</v>
      </c>
      <c r="C16" s="36" t="s">
        <v>373</v>
      </c>
      <c r="D16" s="37" t="s">
        <v>374</v>
      </c>
      <c r="E16" s="2" t="s">
        <v>359</v>
      </c>
      <c r="F16" s="2">
        <f t="shared" si="0"/>
        <v>14</v>
      </c>
      <c r="G16" s="21" t="s">
        <v>375</v>
      </c>
    </row>
    <row r="17" spans="1:8" hidden="1" outlineLevel="2">
      <c r="A17" s="2">
        <v>15</v>
      </c>
      <c r="C17" s="36" t="s">
        <v>376</v>
      </c>
      <c r="D17" s="37" t="s">
        <v>377</v>
      </c>
      <c r="E17" s="2" t="s">
        <v>359</v>
      </c>
      <c r="F17" s="2">
        <f t="shared" si="0"/>
        <v>15</v>
      </c>
      <c r="G17" s="21" t="s">
        <v>378</v>
      </c>
    </row>
    <row r="18" spans="1:8" hidden="1" outlineLevel="2">
      <c r="A18" s="2">
        <v>16</v>
      </c>
      <c r="C18" s="36" t="s">
        <v>379</v>
      </c>
      <c r="D18" s="37" t="s">
        <v>380</v>
      </c>
      <c r="E18" s="2" t="s">
        <v>381</v>
      </c>
      <c r="F18" s="2">
        <f t="shared" si="0"/>
        <v>16</v>
      </c>
      <c r="G18" s="21" t="s">
        <v>382</v>
      </c>
    </row>
    <row r="19" spans="1:8" hidden="1" outlineLevel="2">
      <c r="A19" s="2">
        <v>17</v>
      </c>
      <c r="C19" s="36" t="s">
        <v>383</v>
      </c>
      <c r="D19" s="37" t="s">
        <v>384</v>
      </c>
      <c r="E19" s="2" t="s">
        <v>381</v>
      </c>
      <c r="F19" s="2">
        <f t="shared" si="0"/>
        <v>17</v>
      </c>
      <c r="G19" s="21" t="s">
        <v>75</v>
      </c>
    </row>
    <row r="20" spans="1:8" hidden="1" outlineLevel="2">
      <c r="A20" s="2">
        <v>18</v>
      </c>
      <c r="C20" s="36" t="s">
        <v>385</v>
      </c>
      <c r="D20" s="37" t="s">
        <v>386</v>
      </c>
      <c r="E20" s="2" t="s">
        <v>381</v>
      </c>
      <c r="F20" s="2">
        <f t="shared" si="0"/>
        <v>18</v>
      </c>
    </row>
    <row r="21" spans="1:8" hidden="1" outlineLevel="2">
      <c r="A21" s="2">
        <v>19</v>
      </c>
      <c r="C21" s="36" t="s">
        <v>387</v>
      </c>
      <c r="D21" s="37" t="s">
        <v>388</v>
      </c>
      <c r="E21" s="2" t="s">
        <v>359</v>
      </c>
      <c r="F21" s="2">
        <f t="shared" si="0"/>
        <v>19</v>
      </c>
      <c r="G21" s="27" t="s">
        <v>389</v>
      </c>
    </row>
    <row r="22" spans="1:8" hidden="1" outlineLevel="2">
      <c r="A22" s="2">
        <v>20</v>
      </c>
      <c r="C22" s="36" t="s">
        <v>390</v>
      </c>
      <c r="D22" s="37" t="s">
        <v>391</v>
      </c>
      <c r="E22" s="2" t="s">
        <v>381</v>
      </c>
      <c r="F22" s="2">
        <f t="shared" si="0"/>
        <v>20</v>
      </c>
      <c r="G22" s="27" t="s">
        <v>392</v>
      </c>
    </row>
    <row r="23" spans="1:8" hidden="1" outlineLevel="2">
      <c r="A23" s="2">
        <v>21</v>
      </c>
      <c r="C23" s="36" t="s">
        <v>393</v>
      </c>
      <c r="D23" s="37" t="s">
        <v>394</v>
      </c>
      <c r="E23" s="2" t="s">
        <v>381</v>
      </c>
      <c r="F23" s="2">
        <f t="shared" si="0"/>
        <v>21</v>
      </c>
      <c r="G23" s="27" t="s">
        <v>395</v>
      </c>
    </row>
    <row r="24" spans="1:8" hidden="1" outlineLevel="2">
      <c r="A24" s="2">
        <v>22</v>
      </c>
      <c r="C24" s="36" t="s">
        <v>396</v>
      </c>
      <c r="D24" s="37" t="s">
        <v>397</v>
      </c>
      <c r="E24" s="2" t="s">
        <v>359</v>
      </c>
      <c r="F24" s="2">
        <f t="shared" si="0"/>
        <v>22</v>
      </c>
      <c r="G24" s="27" t="s">
        <v>398</v>
      </c>
    </row>
    <row r="25" spans="1:8" hidden="1" outlineLevel="2">
      <c r="A25" s="2">
        <v>23</v>
      </c>
      <c r="C25" s="36" t="s">
        <v>399</v>
      </c>
      <c r="D25" s="37" t="s">
        <v>400</v>
      </c>
      <c r="E25" s="2" t="s">
        <v>381</v>
      </c>
      <c r="F25" s="2">
        <f t="shared" si="0"/>
        <v>23</v>
      </c>
      <c r="G25" s="27" t="s">
        <v>401</v>
      </c>
    </row>
    <row r="26" spans="1:8" hidden="1" outlineLevel="2">
      <c r="A26" s="2">
        <v>24</v>
      </c>
      <c r="C26" s="36" t="s">
        <v>402</v>
      </c>
      <c r="D26" s="37" t="s">
        <v>403</v>
      </c>
      <c r="E26" s="2" t="s">
        <v>381</v>
      </c>
      <c r="F26" s="2">
        <f t="shared" si="0"/>
        <v>24</v>
      </c>
      <c r="H26" s="2" t="s">
        <v>404</v>
      </c>
    </row>
    <row r="27" spans="1:8" hidden="1" outlineLevel="2">
      <c r="A27" s="2">
        <v>25</v>
      </c>
      <c r="C27" s="36" t="s">
        <v>405</v>
      </c>
      <c r="D27" s="37" t="s">
        <v>406</v>
      </c>
      <c r="E27" s="2" t="s">
        <v>407</v>
      </c>
      <c r="F27" s="2">
        <f t="shared" si="0"/>
        <v>25</v>
      </c>
      <c r="G27" s="6" t="s">
        <v>408</v>
      </c>
    </row>
    <row r="28" spans="1:8" hidden="1" outlineLevel="2">
      <c r="A28" s="2">
        <v>26</v>
      </c>
      <c r="C28" s="36" t="s">
        <v>409</v>
      </c>
      <c r="D28" s="37" t="s">
        <v>410</v>
      </c>
      <c r="E28" s="2" t="s">
        <v>407</v>
      </c>
      <c r="F28" s="2">
        <f t="shared" si="0"/>
        <v>26</v>
      </c>
      <c r="G28" s="6" t="s">
        <v>75</v>
      </c>
    </row>
    <row r="29" spans="1:8" hidden="1" outlineLevel="2">
      <c r="A29" s="2">
        <v>27</v>
      </c>
      <c r="C29" s="36" t="s">
        <v>411</v>
      </c>
      <c r="D29" s="37" t="s">
        <v>412</v>
      </c>
      <c r="E29" s="2" t="s">
        <v>407</v>
      </c>
      <c r="F29" s="2">
        <f t="shared" si="0"/>
        <v>27</v>
      </c>
      <c r="G29" s="6"/>
    </row>
    <row r="30" spans="1:8" hidden="1" outlineLevel="2">
      <c r="A30" s="2">
        <v>28</v>
      </c>
      <c r="C30" s="36" t="s">
        <v>413</v>
      </c>
      <c r="D30" s="37" t="s">
        <v>414</v>
      </c>
      <c r="E30" s="2" t="s">
        <v>407</v>
      </c>
      <c r="F30" s="2">
        <f t="shared" si="0"/>
        <v>28</v>
      </c>
      <c r="G30" s="6" t="s">
        <v>415</v>
      </c>
    </row>
    <row r="31" spans="1:8" hidden="1" outlineLevel="2">
      <c r="A31" s="2">
        <v>29</v>
      </c>
      <c r="C31" s="36" t="s">
        <v>416</v>
      </c>
      <c r="D31" s="37" t="s">
        <v>417</v>
      </c>
      <c r="E31" s="2" t="s">
        <v>407</v>
      </c>
      <c r="F31" s="2">
        <f t="shared" si="0"/>
        <v>29</v>
      </c>
      <c r="G31" s="6" t="s">
        <v>418</v>
      </c>
    </row>
    <row r="32" spans="1:8" hidden="1" outlineLevel="2">
      <c r="A32" s="2">
        <v>30</v>
      </c>
      <c r="C32" s="36" t="s">
        <v>419</v>
      </c>
      <c r="D32" s="37" t="s">
        <v>420</v>
      </c>
      <c r="E32" s="2" t="s">
        <v>407</v>
      </c>
      <c r="F32" s="2">
        <f t="shared" si="0"/>
        <v>30</v>
      </c>
    </row>
    <row r="33" spans="1:8" hidden="1" outlineLevel="2">
      <c r="A33" s="2">
        <v>31</v>
      </c>
      <c r="C33" s="36" t="s">
        <v>421</v>
      </c>
      <c r="D33" s="37" t="s">
        <v>422</v>
      </c>
      <c r="E33" s="2" t="s">
        <v>423</v>
      </c>
      <c r="F33" s="2">
        <f t="shared" si="0"/>
        <v>31</v>
      </c>
      <c r="G33" s="27" t="s">
        <v>424</v>
      </c>
    </row>
    <row r="34" spans="1:8" hidden="1" outlineLevel="2">
      <c r="A34" s="2">
        <v>32</v>
      </c>
      <c r="C34" s="36" t="s">
        <v>425</v>
      </c>
      <c r="D34" s="37" t="s">
        <v>426</v>
      </c>
      <c r="E34" s="2" t="s">
        <v>423</v>
      </c>
      <c r="F34" s="2">
        <f t="shared" si="0"/>
        <v>32</v>
      </c>
      <c r="G34" s="27" t="s">
        <v>427</v>
      </c>
    </row>
    <row r="35" spans="1:8" hidden="1" outlineLevel="2">
      <c r="A35" s="2">
        <v>33</v>
      </c>
      <c r="C35" s="36" t="s">
        <v>428</v>
      </c>
      <c r="D35" s="37" t="s">
        <v>429</v>
      </c>
      <c r="E35" s="2" t="s">
        <v>423</v>
      </c>
      <c r="F35" s="2">
        <f t="shared" si="0"/>
        <v>33</v>
      </c>
      <c r="G35" s="27" t="s">
        <v>430</v>
      </c>
    </row>
    <row r="36" spans="1:8" hidden="1" outlineLevel="2">
      <c r="A36" s="2">
        <v>34</v>
      </c>
      <c r="C36" s="36" t="s">
        <v>431</v>
      </c>
      <c r="D36" s="37" t="s">
        <v>432</v>
      </c>
      <c r="E36" s="2" t="s">
        <v>423</v>
      </c>
      <c r="F36" s="2">
        <f t="shared" si="0"/>
        <v>34</v>
      </c>
      <c r="G36" s="27" t="s">
        <v>433</v>
      </c>
    </row>
    <row r="37" spans="1:8" hidden="1" outlineLevel="2">
      <c r="A37" s="2">
        <v>35</v>
      </c>
      <c r="C37" s="36" t="s">
        <v>434</v>
      </c>
      <c r="D37" s="37" t="s">
        <v>435</v>
      </c>
      <c r="E37" s="2" t="s">
        <v>423</v>
      </c>
      <c r="F37" s="2">
        <f t="shared" si="0"/>
        <v>35</v>
      </c>
      <c r="G37" s="27" t="s">
        <v>75</v>
      </c>
    </row>
    <row r="38" spans="1:8" hidden="1" outlineLevel="2">
      <c r="A38" s="2">
        <v>36</v>
      </c>
      <c r="C38" s="36" t="s">
        <v>436</v>
      </c>
      <c r="D38" s="37" t="s">
        <v>437</v>
      </c>
      <c r="E38" s="2" t="s">
        <v>423</v>
      </c>
      <c r="F38" s="2">
        <f t="shared" si="0"/>
        <v>36</v>
      </c>
      <c r="G38" s="27"/>
    </row>
    <row r="39" spans="1:8" hidden="1" outlineLevel="2">
      <c r="A39" s="2">
        <v>37</v>
      </c>
      <c r="C39" s="36" t="s">
        <v>438</v>
      </c>
      <c r="D39" s="37" t="s">
        <v>439</v>
      </c>
      <c r="E39" s="2" t="s">
        <v>423</v>
      </c>
      <c r="F39" s="2">
        <f t="shared" si="0"/>
        <v>37</v>
      </c>
      <c r="G39" s="27" t="s">
        <v>440</v>
      </c>
    </row>
    <row r="40" spans="1:8" hidden="1" outlineLevel="2">
      <c r="A40" s="2">
        <v>38</v>
      </c>
      <c r="C40" s="36" t="s">
        <v>441</v>
      </c>
      <c r="D40" s="37" t="s">
        <v>442</v>
      </c>
      <c r="E40" s="2" t="s">
        <v>423</v>
      </c>
      <c r="F40" s="2">
        <f t="shared" si="0"/>
        <v>38</v>
      </c>
      <c r="G40" s="27"/>
      <c r="H40" s="2" t="s">
        <v>404</v>
      </c>
    </row>
    <row r="41" spans="1:8" hidden="1" outlineLevel="2">
      <c r="A41" s="2">
        <v>39</v>
      </c>
      <c r="C41" s="36" t="s">
        <v>443</v>
      </c>
      <c r="D41" s="37" t="s">
        <v>444</v>
      </c>
      <c r="E41" s="2" t="s">
        <v>423</v>
      </c>
      <c r="F41" s="2">
        <f t="shared" si="0"/>
        <v>39</v>
      </c>
    </row>
    <row r="42" spans="1:8" hidden="1" outlineLevel="2">
      <c r="A42" s="2">
        <v>40</v>
      </c>
      <c r="C42" s="36" t="s">
        <v>445</v>
      </c>
      <c r="D42" s="37" t="s">
        <v>446</v>
      </c>
      <c r="E42" s="2" t="s">
        <v>447</v>
      </c>
      <c r="F42" s="2">
        <f t="shared" si="0"/>
        <v>40</v>
      </c>
      <c r="G42" s="2" t="s">
        <v>448</v>
      </c>
      <c r="H42" s="2" t="s">
        <v>449</v>
      </c>
    </row>
    <row r="43" spans="1:8" hidden="1" outlineLevel="2">
      <c r="A43" s="2">
        <v>41</v>
      </c>
      <c r="C43" s="36" t="s">
        <v>450</v>
      </c>
      <c r="D43" s="37" t="s">
        <v>451</v>
      </c>
      <c r="E43" s="2" t="s">
        <v>447</v>
      </c>
      <c r="F43" s="2">
        <f t="shared" si="0"/>
        <v>41</v>
      </c>
      <c r="G43" s="2" t="s">
        <v>452</v>
      </c>
      <c r="H43" s="2" t="s">
        <v>449</v>
      </c>
    </row>
    <row r="44" spans="1:8" hidden="1" outlineLevel="2">
      <c r="A44" s="2">
        <v>42</v>
      </c>
      <c r="C44" s="36" t="s">
        <v>453</v>
      </c>
      <c r="D44" s="37" t="s">
        <v>454</v>
      </c>
      <c r="E44" s="2" t="s">
        <v>447</v>
      </c>
      <c r="F44" s="2">
        <f t="shared" si="0"/>
        <v>42</v>
      </c>
      <c r="G44" s="2" t="s">
        <v>75</v>
      </c>
    </row>
    <row r="45" spans="1:8" hidden="1" outlineLevel="2">
      <c r="A45" s="2">
        <v>43</v>
      </c>
      <c r="C45" s="36" t="s">
        <v>455</v>
      </c>
      <c r="D45" s="37" t="s">
        <v>456</v>
      </c>
      <c r="E45" s="2" t="s">
        <v>447</v>
      </c>
      <c r="F45" s="2">
        <f t="shared" si="0"/>
        <v>43</v>
      </c>
    </row>
    <row r="46" spans="1:8" hidden="1" outlineLevel="2">
      <c r="A46" s="2">
        <v>44</v>
      </c>
      <c r="C46" s="36" t="s">
        <v>457</v>
      </c>
      <c r="D46" s="37" t="s">
        <v>458</v>
      </c>
      <c r="E46" s="2" t="s">
        <v>447</v>
      </c>
      <c r="F46" s="2">
        <f t="shared" si="0"/>
        <v>44</v>
      </c>
      <c r="G46" s="6" t="s">
        <v>459</v>
      </c>
    </row>
    <row r="47" spans="1:8" hidden="1" outlineLevel="2">
      <c r="A47" s="2">
        <v>45</v>
      </c>
      <c r="C47" s="36" t="s">
        <v>460</v>
      </c>
      <c r="D47" s="37" t="s">
        <v>461</v>
      </c>
      <c r="E47" s="2" t="s">
        <v>447</v>
      </c>
      <c r="F47" s="2">
        <f t="shared" si="0"/>
        <v>45</v>
      </c>
      <c r="G47" s="6" t="s">
        <v>462</v>
      </c>
    </row>
    <row r="48" spans="1:8" hidden="1" outlineLevel="2">
      <c r="A48" s="2">
        <v>46</v>
      </c>
      <c r="C48" s="36" t="s">
        <v>463</v>
      </c>
      <c r="D48" s="37" t="s">
        <v>464</v>
      </c>
      <c r="E48" s="2" t="s">
        <v>447</v>
      </c>
      <c r="F48" s="2">
        <f t="shared" si="0"/>
        <v>46</v>
      </c>
      <c r="G48" s="6" t="s">
        <v>465</v>
      </c>
    </row>
    <row r="49" spans="1:8" hidden="1" outlineLevel="2">
      <c r="A49" s="2">
        <v>47</v>
      </c>
      <c r="C49" s="36" t="s">
        <v>466</v>
      </c>
      <c r="D49" s="37" t="s">
        <v>467</v>
      </c>
      <c r="E49" s="2" t="s">
        <v>447</v>
      </c>
      <c r="F49" s="2">
        <f t="shared" si="0"/>
        <v>47</v>
      </c>
      <c r="G49" s="6" t="s">
        <v>468</v>
      </c>
    </row>
    <row r="50" spans="1:8" hidden="1" outlineLevel="2">
      <c r="A50" s="2">
        <v>48</v>
      </c>
      <c r="F50" s="2">
        <f t="shared" si="0"/>
        <v>48</v>
      </c>
      <c r="G50" s="6" t="s">
        <v>469</v>
      </c>
    </row>
    <row r="51" spans="1:8" hidden="1" outlineLevel="2">
      <c r="A51" s="2">
        <v>49</v>
      </c>
      <c r="F51" s="2">
        <f t="shared" si="0"/>
        <v>49</v>
      </c>
      <c r="H51" s="2" t="s">
        <v>404</v>
      </c>
    </row>
    <row r="52" spans="1:8" hidden="1" outlineLevel="2">
      <c r="A52" s="2">
        <v>50</v>
      </c>
      <c r="F52" s="2">
        <f t="shared" si="0"/>
        <v>50</v>
      </c>
      <c r="G52" s="6" t="s">
        <v>470</v>
      </c>
    </row>
    <row r="53" spans="1:8" hidden="1" outlineLevel="2">
      <c r="A53" s="2">
        <v>51</v>
      </c>
      <c r="F53" s="2">
        <f t="shared" si="0"/>
        <v>51</v>
      </c>
      <c r="G53" s="6" t="s">
        <v>471</v>
      </c>
    </row>
    <row r="54" spans="1:8" hidden="1" outlineLevel="2">
      <c r="A54" s="2">
        <v>52</v>
      </c>
      <c r="F54" s="2">
        <f t="shared" si="0"/>
        <v>52</v>
      </c>
    </row>
    <row r="55" spans="1:8" hidden="1" outlineLevel="2">
      <c r="A55" s="2">
        <v>53</v>
      </c>
      <c r="F55" s="2">
        <f t="shared" si="0"/>
        <v>53</v>
      </c>
      <c r="G55" s="6" t="s">
        <v>472</v>
      </c>
    </row>
    <row r="56" spans="1:8" hidden="1" outlineLevel="2">
      <c r="A56" s="2">
        <v>54</v>
      </c>
      <c r="F56" s="2">
        <f t="shared" si="0"/>
        <v>54</v>
      </c>
      <c r="G56" s="6" t="s">
        <v>473</v>
      </c>
    </row>
    <row r="57" spans="1:8" hidden="1" outlineLevel="2">
      <c r="A57" s="2">
        <v>55</v>
      </c>
      <c r="F57" s="2">
        <f t="shared" si="0"/>
        <v>55</v>
      </c>
      <c r="G57" s="6" t="s">
        <v>474</v>
      </c>
    </row>
    <row r="58" spans="1:8" hidden="1" outlineLevel="2">
      <c r="A58" s="2">
        <v>56</v>
      </c>
      <c r="F58" s="2">
        <f t="shared" si="0"/>
        <v>56</v>
      </c>
    </row>
    <row r="59" spans="1:8" hidden="1" outlineLevel="2">
      <c r="A59" s="2">
        <v>57</v>
      </c>
      <c r="F59" s="2">
        <f t="shared" si="0"/>
        <v>57</v>
      </c>
      <c r="G59" s="6" t="s">
        <v>475</v>
      </c>
    </row>
    <row r="60" spans="1:8" hidden="1" outlineLevel="2">
      <c r="A60" s="2">
        <v>58</v>
      </c>
      <c r="F60" s="2">
        <f t="shared" si="0"/>
        <v>58</v>
      </c>
      <c r="G60" s="6" t="s">
        <v>268</v>
      </c>
    </row>
    <row r="61" spans="1:8" hidden="1" outlineLevel="2">
      <c r="A61" s="2">
        <v>59</v>
      </c>
      <c r="F61" s="2">
        <f t="shared" si="0"/>
        <v>59</v>
      </c>
    </row>
    <row r="62" spans="1:8" hidden="1" outlineLevel="2">
      <c r="A62" s="2">
        <v>60</v>
      </c>
      <c r="F62" s="2">
        <f t="shared" si="0"/>
        <v>60</v>
      </c>
    </row>
    <row r="63" spans="1:8" hidden="1" outlineLevel="2">
      <c r="A63" s="2">
        <v>61</v>
      </c>
    </row>
    <row r="64" spans="1:8" hidden="1" outlineLevel="2">
      <c r="A64" s="2">
        <v>62</v>
      </c>
    </row>
    <row r="65" spans="1:1" hidden="1" outlineLevel="2">
      <c r="A65" s="2">
        <v>63</v>
      </c>
    </row>
    <row r="66" spans="1:1" hidden="1" outlineLevel="2">
      <c r="A66" s="2">
        <v>64</v>
      </c>
    </row>
    <row r="67" spans="1:1" hidden="1" outlineLevel="2">
      <c r="A67" s="2">
        <v>65</v>
      </c>
    </row>
    <row r="68" spans="1:1" hidden="1" outlineLevel="2">
      <c r="A68" s="2">
        <v>66</v>
      </c>
    </row>
    <row r="69" spans="1:1" hidden="1" outlineLevel="2">
      <c r="A69" s="2">
        <v>67</v>
      </c>
    </row>
    <row r="70" spans="1:1" hidden="1" outlineLevel="2">
      <c r="A70" s="2">
        <v>68</v>
      </c>
    </row>
    <row r="71" spans="1:1" hidden="1" outlineLevel="2">
      <c r="A71" s="2">
        <v>69</v>
      </c>
    </row>
    <row r="72" spans="1:1" hidden="1" outlineLevel="2">
      <c r="A72" s="2">
        <v>70</v>
      </c>
    </row>
    <row r="73" spans="1:1" hidden="1" outlineLevel="2">
      <c r="A73" s="2">
        <v>71</v>
      </c>
    </row>
    <row r="74" spans="1:1" hidden="1" outlineLevel="2">
      <c r="A74" s="2">
        <v>72</v>
      </c>
    </row>
    <row r="75" spans="1:1" hidden="1" outlineLevel="2">
      <c r="A75" s="2">
        <v>73</v>
      </c>
    </row>
    <row r="76" spans="1:1" hidden="1" outlineLevel="2">
      <c r="A76" s="2">
        <v>74</v>
      </c>
    </row>
    <row r="77" spans="1:1" hidden="1" outlineLevel="2">
      <c r="A77" s="2">
        <v>75</v>
      </c>
    </row>
    <row r="78" spans="1:1" hidden="1" outlineLevel="2">
      <c r="A78" s="2">
        <v>76</v>
      </c>
    </row>
    <row r="79" spans="1:1" hidden="1" outlineLevel="2">
      <c r="A79" s="2">
        <v>77</v>
      </c>
    </row>
    <row r="80" spans="1:1" hidden="1" outlineLevel="2">
      <c r="A80" s="2">
        <v>78</v>
      </c>
    </row>
    <row r="81" spans="1:1" hidden="1" outlineLevel="2">
      <c r="A81" s="2">
        <v>79</v>
      </c>
    </row>
    <row r="82" spans="1:1" hidden="1" outlineLevel="2">
      <c r="A82" s="2">
        <v>80</v>
      </c>
    </row>
    <row r="83" spans="1:1" hidden="1" outlineLevel="2">
      <c r="A83" s="2">
        <v>81</v>
      </c>
    </row>
    <row r="84" spans="1:1" hidden="1" outlineLevel="2">
      <c r="A84" s="2">
        <v>82</v>
      </c>
    </row>
    <row r="85" spans="1:1" hidden="1" outlineLevel="2">
      <c r="A85" s="2">
        <v>83</v>
      </c>
    </row>
    <row r="86" spans="1:1" hidden="1" outlineLevel="2">
      <c r="A86" s="2">
        <v>84</v>
      </c>
    </row>
    <row r="87" spans="1:1" hidden="1" outlineLevel="2">
      <c r="A87" s="2">
        <v>85</v>
      </c>
    </row>
    <row r="88" spans="1:1" hidden="1" outlineLevel="2">
      <c r="A88" s="2">
        <v>86</v>
      </c>
    </row>
    <row r="89" spans="1:1" hidden="1" outlineLevel="2">
      <c r="A89" s="2">
        <v>87</v>
      </c>
    </row>
    <row r="90" spans="1:1" hidden="1" outlineLevel="2">
      <c r="A90" s="2">
        <v>88</v>
      </c>
    </row>
    <row r="91" spans="1:1" hidden="1" outlineLevel="2">
      <c r="A91" s="2">
        <v>89</v>
      </c>
    </row>
    <row r="92" spans="1:1" hidden="1" outlineLevel="2">
      <c r="A92" s="2">
        <v>90</v>
      </c>
    </row>
    <row r="93" spans="1:1" hidden="1" outlineLevel="2">
      <c r="A93" s="2">
        <v>91</v>
      </c>
    </row>
    <row r="94" spans="1:1" hidden="1" outlineLevel="2">
      <c r="A94" s="2">
        <v>92</v>
      </c>
    </row>
    <row r="95" spans="1:1" hidden="1" outlineLevel="2">
      <c r="A95" s="2">
        <v>93</v>
      </c>
    </row>
    <row r="96" spans="1:1" hidden="1" outlineLevel="2">
      <c r="A96" s="2">
        <v>94</v>
      </c>
    </row>
    <row r="97" spans="1:1" hidden="1" outlineLevel="2">
      <c r="A97" s="2">
        <v>95</v>
      </c>
    </row>
    <row r="98" spans="1:1" hidden="1" outlineLevel="2">
      <c r="A98" s="2">
        <v>96</v>
      </c>
    </row>
    <row r="99" spans="1:1" hidden="1" outlineLevel="2">
      <c r="A99" s="2">
        <v>97</v>
      </c>
    </row>
    <row r="100" spans="1:1" hidden="1" outlineLevel="2">
      <c r="A100" s="2">
        <v>98</v>
      </c>
    </row>
    <row r="101" spans="1:1" hidden="1" outlineLevel="2">
      <c r="A101" s="2">
        <v>99</v>
      </c>
    </row>
    <row r="102" spans="1:1" hidden="1" outlineLevel="2">
      <c r="A102" s="2">
        <v>100</v>
      </c>
    </row>
    <row r="103" spans="1:1" hidden="1" outlineLevel="2"/>
    <row r="104" spans="1:1" hidden="1" outlineLevel="2"/>
    <row r="105" spans="1:1" hidden="1" outlineLevel="2"/>
    <row r="106" spans="1:1" hidden="1" outlineLevel="2"/>
    <row r="107" spans="1:1" hidden="1" outlineLevel="2"/>
    <row r="108" spans="1:1" hidden="1" outlineLevel="2"/>
    <row r="109" spans="1:1" hidden="1" outlineLevel="2"/>
    <row r="110" spans="1:1" hidden="1" outlineLevel="2"/>
    <row r="111" spans="1:1" hidden="1" outlineLevel="2"/>
    <row r="112" spans="1:1" hidden="1" outlineLevel="2"/>
    <row r="113" hidden="1" outlineLevel="2"/>
    <row r="114" hidden="1" outlineLevel="2"/>
    <row r="115" hidden="1" outlineLevel="2"/>
    <row r="116" hidden="1" outlineLevel="2"/>
    <row r="117" hidden="1" outlineLevel="2"/>
    <row r="118" hidden="1" outlineLevel="2"/>
    <row r="119" hidden="1" outlineLevel="2"/>
    <row r="120" hidden="1" outlineLevel="2"/>
    <row r="121" hidden="1" outlineLevel="2"/>
    <row r="122" hidden="1" outlineLevel="2"/>
    <row r="123" hidden="1" outlineLevel="2"/>
    <row r="124" hidden="1" outlineLevel="2"/>
    <row r="125" hidden="1" outlineLevel="2"/>
    <row r="126" hidden="1" outlineLevel="2"/>
    <row r="127" hidden="1" outlineLevel="2"/>
    <row r="128" hidden="1" outlineLevel="2"/>
    <row r="129" hidden="1" outlineLevel="2"/>
    <row r="130" hidden="1" outlineLevel="2"/>
    <row r="131" hidden="1" outlineLevel="2"/>
    <row r="132" hidden="1" outlineLevel="2"/>
    <row r="133" hidden="1" outlineLevel="2"/>
    <row r="134" hidden="1" outlineLevel="2"/>
    <row r="135" hidden="1" outlineLevel="2"/>
    <row r="136" hidden="1" outlineLevel="2"/>
    <row r="137" hidden="1" outlineLevel="2"/>
    <row r="138" collapsed="1"/>
  </sheetData>
  <sheetProtection password="DE78" sheet="1" objects="1" scenarios="1"/>
  <phoneticPr fontId="91"/>
  <pageMargins left="0.7" right="0.7" top="0.75" bottom="0.75" header="0.3" footer="0.3"/>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30</vt:i4>
      </vt:variant>
    </vt:vector>
  </HeadingPairs>
  <TitlesOfParts>
    <vt:vector size="42" baseType="lpstr">
      <vt:lpstr>別紙1-1 </vt:lpstr>
      <vt:lpstr>別紙1-2 </vt:lpstr>
      <vt:lpstr>別紙1-3 </vt:lpstr>
      <vt:lpstr>別紙1-4</vt:lpstr>
      <vt:lpstr>別紙1-5</vt:lpstr>
      <vt:lpstr>別紙3</vt:lpstr>
      <vt:lpstr>表</vt:lpstr>
      <vt:lpstr>換算係数</vt:lpstr>
      <vt:lpstr>選択肢</vt:lpstr>
      <vt:lpstr>早見表</vt:lpstr>
      <vt:lpstr>注意</vt:lpstr>
      <vt:lpstr>条件文</vt:lpstr>
      <vt:lpstr>○×</vt:lpstr>
      <vt:lpstr>'別紙1-1 '!Print_Area</vt:lpstr>
      <vt:lpstr>'別紙1-2 '!Print_Area</vt:lpstr>
      <vt:lpstr>'別紙1-3 '!Print_Area</vt:lpstr>
      <vt:lpstr>'別紙1-4'!Print_Area</vt:lpstr>
      <vt:lpstr>'別紙1-5'!Print_Area</vt:lpstr>
      <vt:lpstr>別紙3!Print_Area</vt:lpstr>
      <vt:lpstr>エネルギー種類</vt:lpstr>
      <vt:lpstr>コージェネレーション</vt:lpstr>
      <vt:lpstr>その他</vt:lpstr>
      <vt:lpstr>一体構成</vt:lpstr>
      <vt:lpstr>開口部</vt:lpstr>
      <vt:lpstr>該否</vt:lpstr>
      <vt:lpstr>換気設備</vt:lpstr>
      <vt:lpstr>換算係数</vt:lpstr>
      <vt:lpstr>給湯設備</vt:lpstr>
      <vt:lpstr>空調設備</vt:lpstr>
      <vt:lpstr>消費税</vt:lpstr>
      <vt:lpstr>照明設備</vt:lpstr>
      <vt:lpstr>断熱被膜</vt:lpstr>
      <vt:lpstr>都道府県</vt:lpstr>
      <vt:lpstr>都道府県の表</vt:lpstr>
      <vt:lpstr>都道府県名</vt:lpstr>
      <vt:lpstr>発電アレイ</vt:lpstr>
      <vt:lpstr>表1</vt:lpstr>
      <vt:lpstr>文書名</vt:lpstr>
      <vt:lpstr>別紙1の表</vt:lpstr>
      <vt:lpstr>有無</vt:lpstr>
      <vt:lpstr>浴室断熱</vt:lpstr>
      <vt:lpstr>冷房効率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JNPC052</dc:creator>
  <cp:lastModifiedBy>HNPC021</cp:lastModifiedBy>
  <cp:lastPrinted>2020-03-27T05:43:39Z</cp:lastPrinted>
  <dcterms:created xsi:type="dcterms:W3CDTF">2018-04-18T03:55:00Z</dcterms:created>
  <dcterms:modified xsi:type="dcterms:W3CDTF">2020-03-27T09:54:53Z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