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.160\disk1\2022年度事業\水素活用（R4）\作業中\交付申請様式\"/>
    </mc:Choice>
  </mc:AlternateContent>
  <xr:revisionPtr revIDLastSave="0" documentId="13_ncr:1_{1977491D-C993-49F6-8E9B-EF1A07A7E411}" xr6:coauthVersionLast="47" xr6:coauthVersionMax="47" xr10:uidLastSave="{00000000-0000-0000-0000-000000000000}"/>
  <bookViews>
    <workbookView xWindow="-108" yWindow="-108" windowWidth="30936" windowHeight="16896" tabRatio="732" xr2:uid="{00000000-000D-0000-FFFF-FFFF00000000}"/>
  </bookViews>
  <sheets>
    <sheet name="別紙１の４ 実施報告書（燃料電池車両）" sheetId="28" r:id="rId1"/>
    <sheet name="別紙２の４ー１ 精算調書（フォークリフト）" sheetId="29" r:id="rId2"/>
    <sheet name="別紙２の４－２ 精算調書（フォークリフト・実績あり）" sheetId="33" r:id="rId3"/>
    <sheet name="別紙２の４－３ 精算調書　（バス等） " sheetId="32" r:id="rId4"/>
    <sheet name="別紙２の４－４ 精算調書（バス等・実績あり）" sheetId="30" r:id="rId5"/>
    <sheet name="協会使用シート" sheetId="3" state="hidden" r:id="rId6"/>
    <sheet name="換算係数" sheetId="5" state="hidden" r:id="rId7"/>
  </sheets>
  <definedNames>
    <definedName name="_xlnm.Print_Area" localSheetId="0">'別紙１の４ 実施報告書（燃料電池車両）'!$A$1:$H$78</definedName>
    <definedName name="_xlnm.Print_Area" localSheetId="2">'別紙２の４－２ 精算調書（フォークリフト・実績あり）'!$A$1:$AH$50</definedName>
    <definedName name="_xlnm.Print_Area" localSheetId="3">'別紙２の４－３ 精算調書　（バス等） '!$A$1:$AH$51</definedName>
    <definedName name="_xlnm.Print_Area" localSheetId="4">'別紙２の４－４ 精算調書（バス等・実績あり）'!$A$1:$AH$51</definedName>
    <definedName name="_xlnm.Print_Area" localSheetId="1">'別紙２の４ー１ 精算調書（フォークリフト）'!$A$1:$BQ$51</definedName>
    <definedName name="エネルギー種類">換算係数!$B$3:$B$32</definedName>
    <definedName name="換算係数">換算係数!$B$3:$E$32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49" i="30" l="1"/>
  <c r="BG48" i="30"/>
  <c r="BG47" i="30"/>
  <c r="BG46" i="30"/>
  <c r="BG45" i="30"/>
  <c r="BG44" i="30"/>
  <c r="BG43" i="30"/>
  <c r="BG42" i="30"/>
  <c r="AU39" i="30"/>
  <c r="BE10" i="30" s="1"/>
  <c r="AK14" i="30" s="1"/>
  <c r="AY10" i="30"/>
  <c r="BG49" i="32"/>
  <c r="BG48" i="32"/>
  <c r="BG47" i="32"/>
  <c r="BG46" i="32"/>
  <c r="BG45" i="32"/>
  <c r="BG44" i="32"/>
  <c r="BG43" i="32"/>
  <c r="BG42" i="32"/>
  <c r="AU39" i="32"/>
  <c r="BE10" i="32" s="1"/>
  <c r="AK14" i="32" s="1"/>
  <c r="AY10" i="32"/>
  <c r="BF49" i="33"/>
  <c r="BF48" i="33"/>
  <c r="BF47" i="33"/>
  <c r="BF46" i="33"/>
  <c r="BF45" i="33"/>
  <c r="BF44" i="33"/>
  <c r="BF43" i="33"/>
  <c r="BF42" i="33"/>
  <c r="AU39" i="33"/>
  <c r="BE10" i="33" s="1"/>
  <c r="AK14" i="33" s="1"/>
  <c r="AY14" i="33"/>
  <c r="AY10" i="33"/>
  <c r="AR14" i="30" l="1"/>
  <c r="BE14" i="30" s="1"/>
  <c r="BL14" i="30" s="1"/>
  <c r="AR18" i="30" s="1"/>
  <c r="AR14" i="32"/>
  <c r="BE14" i="32" s="1"/>
  <c r="BL14" i="32" s="1"/>
  <c r="AR18" i="32" s="1"/>
  <c r="AR14" i="33"/>
  <c r="BE14" i="33" s="1"/>
  <c r="BL14" i="33" s="1"/>
  <c r="AR18" i="33" s="1"/>
  <c r="BE49" i="29" l="1"/>
  <c r="BE48" i="29"/>
  <c r="BE47" i="29"/>
  <c r="BE46" i="29"/>
  <c r="BE45" i="29"/>
  <c r="BE44" i="29"/>
  <c r="BE43" i="29"/>
  <c r="BE42" i="29"/>
  <c r="AT39" i="29"/>
  <c r="BD10" i="29" s="1"/>
  <c r="AJ14" i="29" s="1"/>
  <c r="AX14" i="29"/>
  <c r="AX10" i="29"/>
  <c r="N59" i="28"/>
  <c r="N58" i="28"/>
  <c r="N57" i="28"/>
  <c r="AQ14" i="29" l="1"/>
  <c r="BD14" i="29" s="1"/>
  <c r="BK14" i="29" s="1"/>
  <c r="AQ18" i="29" s="1"/>
  <c r="W49" i="33"/>
  <c r="W48" i="33"/>
  <c r="W47" i="33"/>
  <c r="W46" i="33"/>
  <c r="W45" i="33"/>
  <c r="W44" i="33"/>
  <c r="W43" i="33"/>
  <c r="W42" i="33"/>
  <c r="L39" i="33"/>
  <c r="V10" i="33" s="1"/>
  <c r="B14" i="33" s="1"/>
  <c r="I14" i="33" s="1"/>
  <c r="V14" i="33" s="1"/>
  <c r="P14" i="33"/>
  <c r="P10" i="33"/>
  <c r="AC14" i="33" l="1"/>
  <c r="I18" i="33" s="1"/>
  <c r="X49" i="30"/>
  <c r="X48" i="30"/>
  <c r="X47" i="30"/>
  <c r="X46" i="30"/>
  <c r="X45" i="30"/>
  <c r="X44" i="30"/>
  <c r="X43" i="30"/>
  <c r="X42" i="30"/>
  <c r="L39" i="30"/>
  <c r="V10" i="30" s="1"/>
  <c r="B14" i="30" s="1"/>
  <c r="P10" i="30"/>
  <c r="P10" i="32"/>
  <c r="I14" i="30" l="1"/>
  <c r="V14" i="30" s="1"/>
  <c r="AC14" i="30" s="1"/>
  <c r="P14" i="29"/>
  <c r="I18" i="30" l="1"/>
  <c r="X49" i="32"/>
  <c r="X48" i="32"/>
  <c r="X47" i="32"/>
  <c r="X46" i="32"/>
  <c r="X45" i="32"/>
  <c r="X44" i="32"/>
  <c r="X43" i="32"/>
  <c r="X42" i="32"/>
  <c r="L39" i="32"/>
  <c r="V10" i="32" s="1"/>
  <c r="B14" i="32" s="1"/>
  <c r="I14" i="32" s="1"/>
  <c r="V14" i="32" s="1"/>
  <c r="AC14" i="32" s="1"/>
  <c r="I18" i="32" s="1"/>
  <c r="W49" i="29"/>
  <c r="W48" i="29"/>
  <c r="W47" i="29"/>
  <c r="W46" i="29"/>
  <c r="W45" i="29"/>
  <c r="W44" i="29"/>
  <c r="W43" i="29"/>
  <c r="W42" i="29"/>
  <c r="L39" i="29"/>
  <c r="P10" i="29"/>
  <c r="E59" i="28"/>
  <c r="E58" i="28"/>
  <c r="E57" i="28"/>
  <c r="C26" i="5"/>
  <c r="B3" i="3"/>
  <c r="C3" i="3"/>
  <c r="D3" i="3"/>
  <c r="E3" i="3"/>
  <c r="H3" i="3"/>
  <c r="J3" i="3"/>
  <c r="K3" i="3"/>
  <c r="L3" i="3"/>
  <c r="B4" i="3"/>
  <c r="F4" i="3"/>
  <c r="G4" i="3"/>
  <c r="I4" i="3"/>
  <c r="M4" i="3"/>
  <c r="N4" i="3"/>
  <c r="O4" i="3"/>
  <c r="Q4" i="3"/>
  <c r="R4" i="3"/>
  <c r="B5" i="3"/>
  <c r="B6" i="3"/>
  <c r="F6" i="3"/>
  <c r="G6" i="3"/>
  <c r="I6" i="3"/>
  <c r="M6" i="3"/>
  <c r="N6" i="3"/>
  <c r="O6" i="3"/>
  <c r="P6" i="3"/>
  <c r="Q6" i="3"/>
  <c r="R6" i="3"/>
  <c r="P4" i="3"/>
  <c r="V10" i="29" l="1"/>
  <c r="B14" i="29" s="1"/>
  <c r="I14" i="29" s="1"/>
  <c r="V14" i="29" s="1"/>
  <c r="AC14" i="29" l="1"/>
  <c r="I18" i="29" s="1"/>
</calcChain>
</file>

<file path=xl/sharedStrings.xml><?xml version="1.0" encoding="utf-8"?>
<sst xmlns="http://schemas.openxmlformats.org/spreadsheetml/2006/main" count="667" uniqueCount="231">
  <si>
    <t>経費区分・費目</t>
    <rPh sb="0" eb="2">
      <t>ケイヒ</t>
    </rPh>
    <rPh sb="2" eb="4">
      <t>クブン</t>
    </rPh>
    <rPh sb="5" eb="7">
      <t>ヒモク</t>
    </rPh>
    <phoneticPr fontId="1"/>
  </si>
  <si>
    <t>金額</t>
    <rPh sb="0" eb="2">
      <t>キンガク</t>
    </rPh>
    <phoneticPr fontId="1"/>
  </si>
  <si>
    <t>積算内訳</t>
    <rPh sb="0" eb="2">
      <t>セキサン</t>
    </rPh>
    <rPh sb="2" eb="4">
      <t>ウチワケ</t>
    </rPh>
    <phoneticPr fontId="1"/>
  </si>
  <si>
    <t>合計</t>
    <rPh sb="0" eb="2">
      <t>ゴウケイ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</si>
  <si>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</si>
  <si>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</si>
  <si>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</si>
  <si>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</si>
  <si>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</si>
  <si>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発熱量</t>
    <rPh sb="0" eb="2">
      <t>ハツネツ</t>
    </rPh>
    <rPh sb="2" eb="3">
      <t>リョウ</t>
    </rPh>
    <phoneticPr fontId="3"/>
  </si>
  <si>
    <t>炭素</t>
    <rPh sb="0" eb="2">
      <t>タンソ</t>
    </rPh>
    <phoneticPr fontId="3"/>
  </si>
  <si>
    <t>換算係数</t>
    <rPh sb="0" eb="2">
      <t>カンサン</t>
    </rPh>
    <rPh sb="2" eb="4">
      <t>ケイスウ</t>
    </rPh>
    <phoneticPr fontId="3"/>
  </si>
  <si>
    <t>排出係数</t>
    <rPh sb="0" eb="2">
      <t>ハイシュツ</t>
    </rPh>
    <rPh sb="2" eb="4">
      <t>ケイスウ</t>
    </rPh>
    <phoneticPr fontId="3"/>
  </si>
  <si>
    <t>原油(コンデンセートを除く。)</t>
  </si>
  <si>
    <t>kL</t>
  </si>
  <si>
    <t>tCO2/kL</t>
  </si>
  <si>
    <t>GJ/kL</t>
  </si>
  <si>
    <t>tC/GJ</t>
  </si>
  <si>
    <t>コンデンセート(NGL)</t>
  </si>
  <si>
    <t>ガソリン</t>
  </si>
  <si>
    <t>ナフサ</t>
  </si>
  <si>
    <t>灯油</t>
  </si>
  <si>
    <t>軽油</t>
  </si>
  <si>
    <t>Ａ重油</t>
  </si>
  <si>
    <t>Ｂ・Ｃ重油</t>
  </si>
  <si>
    <t>石油アスファルト</t>
  </si>
  <si>
    <t>t</t>
  </si>
  <si>
    <t>tCO2/t</t>
  </si>
  <si>
    <t>GJ/t</t>
  </si>
  <si>
    <t>石油コークス</t>
  </si>
  <si>
    <t>液化石油ガス(ＬＰＧ)</t>
  </si>
  <si>
    <t>石油系炭化水素ガス</t>
  </si>
  <si>
    <t>千m3</t>
  </si>
  <si>
    <t>tCO2/千m3</t>
    <rPh sb="5" eb="6">
      <t>セン</t>
    </rPh>
    <phoneticPr fontId="4"/>
  </si>
  <si>
    <t>GJ/千m3</t>
    <rPh sb="3" eb="4">
      <t>セン</t>
    </rPh>
    <phoneticPr fontId="3"/>
  </si>
  <si>
    <t>液化天然ガス（ＬＮＧ）</t>
  </si>
  <si>
    <t>その他可燃性天然ガス</t>
  </si>
  <si>
    <t>原料炭</t>
  </si>
  <si>
    <t>一般炭</t>
  </si>
  <si>
    <t>無煙炭</t>
  </si>
  <si>
    <t>石炭コークス</t>
  </si>
  <si>
    <t>コールタール</t>
  </si>
  <si>
    <t>コークス炉ガス</t>
  </si>
  <si>
    <t>高炉ガス</t>
  </si>
  <si>
    <t>転炉ガス</t>
  </si>
  <si>
    <t>都市ガス</t>
  </si>
  <si>
    <t>産業用蒸気</t>
  </si>
  <si>
    <t>GJ</t>
  </si>
  <si>
    <t>tCO2/GJ</t>
  </si>
  <si>
    <t>産業用以外の蒸気</t>
  </si>
  <si>
    <t>温水</t>
  </si>
  <si>
    <t>冷水</t>
  </si>
  <si>
    <t>千KWh</t>
  </si>
  <si>
    <t>tCO2/千kWh</t>
    <rPh sb="5" eb="6">
      <t>セン</t>
    </rPh>
    <phoneticPr fontId="4"/>
  </si>
  <si>
    <t>（エネルギー種類を選んでください）</t>
    <rPh sb="6" eb="8">
      <t>シュルイ</t>
    </rPh>
    <rPh sb="9" eb="10">
      <t>エラ</t>
    </rPh>
    <phoneticPr fontId="1"/>
  </si>
  <si>
    <t>事業者名/共同事業者/実施地域/実施場所</t>
    <rPh sb="0" eb="2">
      <t>ジギョウ</t>
    </rPh>
    <rPh sb="2" eb="3">
      <t>シャ</t>
    </rPh>
    <rPh sb="3" eb="4">
      <t>メイ</t>
    </rPh>
    <rPh sb="5" eb="7">
      <t>キョウドウ</t>
    </rPh>
    <rPh sb="7" eb="9">
      <t>ジギョウ</t>
    </rPh>
    <rPh sb="9" eb="10">
      <t>シャ</t>
    </rPh>
    <rPh sb="11" eb="13">
      <t>ジッシ</t>
    </rPh>
    <rPh sb="13" eb="15">
      <t>チイキ</t>
    </rPh>
    <rPh sb="16" eb="18">
      <t>ジッシ</t>
    </rPh>
    <rPh sb="18" eb="20">
      <t>バショ</t>
    </rPh>
    <phoneticPr fontId="1"/>
  </si>
  <si>
    <t>公益性</t>
    <rPh sb="0" eb="3">
      <t>コウエキセイ</t>
    </rPh>
    <phoneticPr fontId="1"/>
  </si>
  <si>
    <t>投資回収年数</t>
    <rPh sb="0" eb="2">
      <t>トウシ</t>
    </rPh>
    <rPh sb="2" eb="4">
      <t>カイシュウ</t>
    </rPh>
    <rPh sb="4" eb="6">
      <t>ネンスウ</t>
    </rPh>
    <phoneticPr fontId="1"/>
  </si>
  <si>
    <t>目的</t>
    <rPh sb="0" eb="2">
      <t>モクテキ</t>
    </rPh>
    <phoneticPr fontId="1"/>
  </si>
  <si>
    <t>【自己負担額】</t>
    <rPh sb="1" eb="3">
      <t>ジコ</t>
    </rPh>
    <rPh sb="3" eb="5">
      <t>フタン</t>
    </rPh>
    <rPh sb="5" eb="6">
      <t>ガク</t>
    </rPh>
    <phoneticPr fontId="1"/>
  </si>
  <si>
    <t>【削減コスト】</t>
    <rPh sb="1" eb="3">
      <t>サクゲン</t>
    </rPh>
    <phoneticPr fontId="1"/>
  </si>
  <si>
    <t>自己負担額/削減コスト</t>
    <rPh sb="0" eb="5">
      <t>ジコフタンガク</t>
    </rPh>
    <rPh sb="6" eb="8">
      <t>サクゲン</t>
    </rPh>
    <phoneticPr fontId="1"/>
  </si>
  <si>
    <t>【モデル・実証的性格】</t>
    <rPh sb="5" eb="8">
      <t>ジッショウテキ</t>
    </rPh>
    <rPh sb="8" eb="10">
      <t>セイカク</t>
    </rPh>
    <phoneticPr fontId="1"/>
  </si>
  <si>
    <t>モデル・実証的性格/波及効果</t>
    <rPh sb="4" eb="7">
      <t>ジッショウテキ</t>
    </rPh>
    <rPh sb="7" eb="9">
      <t>セイカク</t>
    </rPh>
    <rPh sb="10" eb="12">
      <t>ハキュウ</t>
    </rPh>
    <rPh sb="12" eb="14">
      <t>コウカ</t>
    </rPh>
    <phoneticPr fontId="1"/>
  </si>
  <si>
    <t>【波及効果】</t>
    <rPh sb="1" eb="3">
      <t>ハキュウ</t>
    </rPh>
    <rPh sb="3" eb="5">
      <t>コウカ</t>
    </rPh>
    <phoneticPr fontId="1"/>
  </si>
  <si>
    <t>イニシャルコスト</t>
    <phoneticPr fontId="1"/>
  </si>
  <si>
    <t>【CO2削減量】</t>
    <rPh sb="4" eb="6">
      <t>サクゲン</t>
    </rPh>
    <rPh sb="6" eb="7">
      <t>リョウ</t>
    </rPh>
    <phoneticPr fontId="1"/>
  </si>
  <si>
    <t>【法定耐用年数】</t>
    <rPh sb="1" eb="3">
      <t>ホウテイ</t>
    </rPh>
    <rPh sb="3" eb="5">
      <t>タイヨウ</t>
    </rPh>
    <rPh sb="5" eb="7">
      <t>ネンスウ</t>
    </rPh>
    <phoneticPr fontId="1"/>
  </si>
  <si>
    <t>算定方法</t>
    <rPh sb="0" eb="2">
      <t>サンテイ</t>
    </rPh>
    <rPh sb="2" eb="4">
      <t>ホウホウ</t>
    </rPh>
    <phoneticPr fontId="1"/>
  </si>
  <si>
    <t>今後の活用</t>
    <rPh sb="0" eb="2">
      <t>コンゴ</t>
    </rPh>
    <rPh sb="3" eb="5">
      <t>カツヨウ</t>
    </rPh>
    <phoneticPr fontId="1"/>
  </si>
  <si>
    <t>災害時非常時</t>
    <rPh sb="0" eb="2">
      <t>サイガイ</t>
    </rPh>
    <rPh sb="2" eb="3">
      <t>ジ</t>
    </rPh>
    <rPh sb="3" eb="5">
      <t>ヒジョウ</t>
    </rPh>
    <rPh sb="5" eb="6">
      <t>ジ</t>
    </rPh>
    <phoneticPr fontId="1"/>
  </si>
  <si>
    <t>環境対策への取組</t>
    <rPh sb="0" eb="2">
      <t>カンキョウ</t>
    </rPh>
    <rPh sb="2" eb="4">
      <t>タイサク</t>
    </rPh>
    <rPh sb="6" eb="8">
      <t>トリクミ</t>
    </rPh>
    <phoneticPr fontId="1"/>
  </si>
  <si>
    <t>【総事業費】</t>
    <rPh sb="1" eb="5">
      <t>ソウジギョウヒ</t>
    </rPh>
    <phoneticPr fontId="1"/>
  </si>
  <si>
    <t>補助金額（事業全体）</t>
    <rPh sb="0" eb="3">
      <t>ホジョキン</t>
    </rPh>
    <rPh sb="3" eb="4">
      <t>ガク</t>
    </rPh>
    <rPh sb="5" eb="7">
      <t>ジギョウ</t>
    </rPh>
    <rPh sb="7" eb="9">
      <t>ゼンタイ</t>
    </rPh>
    <phoneticPr fontId="1"/>
  </si>
  <si>
    <t>【補助対象経費】</t>
    <rPh sb="1" eb="3">
      <t>ホジョ</t>
    </rPh>
    <rPh sb="3" eb="5">
      <t>タイショウ</t>
    </rPh>
    <rPh sb="5" eb="7">
      <t>ケイヒ</t>
    </rPh>
    <phoneticPr fontId="1"/>
  </si>
  <si>
    <t>【補助金所要額】</t>
    <rPh sb="1" eb="3">
      <t>ホジョ</t>
    </rPh>
    <rPh sb="3" eb="4">
      <t>キン</t>
    </rPh>
    <rPh sb="4" eb="6">
      <t>ショヨウ</t>
    </rPh>
    <rPh sb="6" eb="7">
      <t>ガク</t>
    </rPh>
    <phoneticPr fontId="1"/>
  </si>
  <si>
    <t>【補助基本額】</t>
    <rPh sb="1" eb="3">
      <t>ホジョ</t>
    </rPh>
    <rPh sb="3" eb="5">
      <t>キホン</t>
    </rPh>
    <rPh sb="5" eb="6">
      <t>ガク</t>
    </rPh>
    <phoneticPr fontId="1"/>
  </si>
  <si>
    <t>【実施体制】</t>
    <rPh sb="1" eb="3">
      <t>ジッシ</t>
    </rPh>
    <rPh sb="3" eb="5">
      <t>タイセイ</t>
    </rPh>
    <phoneticPr fontId="1"/>
  </si>
  <si>
    <t>【資金計画】</t>
  </si>
  <si>
    <t>【他の補助金との関係】</t>
    <phoneticPr fontId="1"/>
  </si>
  <si>
    <t>【設備の保守計画】</t>
    <rPh sb="1" eb="3">
      <t>セツビ</t>
    </rPh>
    <rPh sb="4" eb="6">
      <t>ホシュ</t>
    </rPh>
    <rPh sb="6" eb="8">
      <t>ケイカク</t>
    </rPh>
    <phoneticPr fontId="1"/>
  </si>
  <si>
    <t>補助金額（H28のみ）</t>
    <rPh sb="0" eb="3">
      <t>ホジョキン</t>
    </rPh>
    <rPh sb="3" eb="4">
      <t>ガク</t>
    </rPh>
    <phoneticPr fontId="1"/>
  </si>
  <si>
    <t>実施体制・資金計画・保守計画</t>
    <rPh sb="0" eb="2">
      <t>ジッシ</t>
    </rPh>
    <rPh sb="2" eb="4">
      <t>タイセイ</t>
    </rPh>
    <rPh sb="5" eb="7">
      <t>シキン</t>
    </rPh>
    <rPh sb="7" eb="9">
      <t>ケイカク</t>
    </rPh>
    <rPh sb="10" eb="12">
      <t>ホシュ</t>
    </rPh>
    <rPh sb="12" eb="14">
      <t>ケイカク</t>
    </rPh>
    <phoneticPr fontId="1"/>
  </si>
  <si>
    <t>事業の実施体制</t>
    <phoneticPr fontId="6"/>
  </si>
  <si>
    <t>①</t>
    <phoneticPr fontId="1"/>
  </si>
  <si>
    <t>②</t>
    <phoneticPr fontId="1"/>
  </si>
  <si>
    <t>③</t>
    <phoneticPr fontId="1"/>
  </si>
  <si>
    <t>車名及び型式</t>
    <rPh sb="0" eb="2">
      <t>シャメイ</t>
    </rPh>
    <rPh sb="2" eb="3">
      <t>オヨ</t>
    </rPh>
    <rPh sb="4" eb="6">
      <t>カタシキ</t>
    </rPh>
    <phoneticPr fontId="1"/>
  </si>
  <si>
    <t>導入台数[台]</t>
    <rPh sb="0" eb="2">
      <t>ドウニュウ</t>
    </rPh>
    <rPh sb="2" eb="4">
      <t>ダイスウ</t>
    </rPh>
    <rPh sb="5" eb="6">
      <t>ダイ</t>
    </rPh>
    <phoneticPr fontId="1"/>
  </si>
  <si>
    <t>①～③の
合計金額</t>
    <rPh sb="5" eb="7">
      <t>ゴウケイ</t>
    </rPh>
    <rPh sb="7" eb="9">
      <t>キンガク</t>
    </rPh>
    <phoneticPr fontId="1"/>
  </si>
  <si>
    <t>CO2削減ｺｽﾄ等</t>
    <rPh sb="8" eb="9">
      <t>トウ</t>
    </rPh>
    <phoneticPr fontId="1"/>
  </si>
  <si>
    <t xml:space="preserve">
</t>
    <phoneticPr fontId="1"/>
  </si>
  <si>
    <t>役職</t>
    <rPh sb="0" eb="2">
      <t>ヤクショク</t>
    </rPh>
    <phoneticPr fontId="1"/>
  </si>
  <si>
    <t>代表事業者</t>
    <rPh sb="0" eb="2">
      <t>ダイヒョウ</t>
    </rPh>
    <rPh sb="2" eb="4">
      <t>ジギョウ</t>
    </rPh>
    <rPh sb="4" eb="5">
      <t>シャ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</si>
  <si>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</si>
  <si>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</si>
  <si>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</si>
  <si>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共同事業者</t>
    <rPh sb="0" eb="2">
      <t>キョウドウ</t>
    </rPh>
    <rPh sb="2" eb="4">
      <t>ジギョウ</t>
    </rPh>
    <rPh sb="4" eb="5">
      <t>シャ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</si>
  <si>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</si>
  <si>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事業の主たる実施場所</t>
    <rPh sb="0" eb="2">
      <t>ジギョウ</t>
    </rPh>
    <rPh sb="3" eb="4">
      <t>シュ</t>
    </rPh>
    <rPh sb="6" eb="8">
      <t>ジッシ</t>
    </rPh>
    <rPh sb="8" eb="10">
      <t>バショ</t>
    </rPh>
    <phoneticPr fontId="1"/>
  </si>
  <si>
    <t>E-mailｱﾄﾞﾚｽ</t>
    <phoneticPr fontId="1"/>
  </si>
  <si>
    <t>役職</t>
    <phoneticPr fontId="1"/>
  </si>
  <si>
    <t>補助金申請額［円］</t>
    <rPh sb="0" eb="3">
      <t>ホジョキン</t>
    </rPh>
    <rPh sb="3" eb="5">
      <t>シンセイ</t>
    </rPh>
    <rPh sb="5" eb="6">
      <t>ガク</t>
    </rPh>
    <phoneticPr fontId="1"/>
  </si>
  <si>
    <t>補助基本額［円］</t>
    <rPh sb="0" eb="2">
      <t>ホジョ</t>
    </rPh>
    <rPh sb="2" eb="4">
      <t>キホン</t>
    </rPh>
    <rPh sb="4" eb="5">
      <t>ガク</t>
    </rPh>
    <phoneticPr fontId="1"/>
  </si>
  <si>
    <t>設備費</t>
    <rPh sb="0" eb="3">
      <t>セツビヒ</t>
    </rPh>
    <phoneticPr fontId="1"/>
  </si>
  <si>
    <t>設備の保守計画</t>
    <phoneticPr fontId="1"/>
  </si>
  <si>
    <t>補助金申請額［円］</t>
    <rPh sb="3" eb="5">
      <t>シンセイ</t>
    </rPh>
    <rPh sb="7" eb="8">
      <t>エン</t>
    </rPh>
    <phoneticPr fontId="1"/>
  </si>
  <si>
    <t>自己資金［円］</t>
    <rPh sb="5" eb="6">
      <t>エン</t>
    </rPh>
    <phoneticPr fontId="1"/>
  </si>
  <si>
    <t>寄付金等［円］</t>
    <rPh sb="3" eb="4">
      <t>トウ</t>
    </rPh>
    <rPh sb="5" eb="6">
      <t>エン</t>
    </rPh>
    <phoneticPr fontId="1"/>
  </si>
  <si>
    <t>合計［円］</t>
    <rPh sb="3" eb="4">
      <t>エン</t>
    </rPh>
    <phoneticPr fontId="1"/>
  </si>
  <si>
    <t>CO2削減量［t-CO2/年］</t>
    <rPh sb="3" eb="5">
      <t>サクゲン</t>
    </rPh>
    <rPh sb="5" eb="6">
      <t>リョウ</t>
    </rPh>
    <phoneticPr fontId="5"/>
  </si>
  <si>
    <t>郵便番号</t>
    <phoneticPr fontId="1"/>
  </si>
  <si>
    <t>その他（　　）</t>
    <rPh sb="2" eb="3">
      <t>タ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</si>
  <si>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</si>
  <si>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</si>
  <si>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事業実施の事業者名</t>
    <rPh sb="0" eb="2">
      <t>ジギョウ</t>
    </rPh>
    <rPh sb="2" eb="4">
      <t>ジッシ</t>
    </rPh>
    <rPh sb="5" eb="8">
      <t>ジギョウシャ</t>
    </rPh>
    <rPh sb="8" eb="9">
      <t>メイ</t>
    </rPh>
    <phoneticPr fontId="1"/>
  </si>
  <si>
    <t>所在地</t>
    <phoneticPr fontId="1"/>
  </si>
  <si>
    <t>FAX番号</t>
    <phoneticPr fontId="1"/>
  </si>
  <si>
    <t>CO2削減効果算定根拠</t>
    <phoneticPr fontId="6"/>
  </si>
  <si>
    <t>設備費①</t>
    <rPh sb="0" eb="3">
      <t>セツビヒ</t>
    </rPh>
    <phoneticPr fontId="1"/>
  </si>
  <si>
    <t>設備費②</t>
    <rPh sb="0" eb="3">
      <t>セツビヒ</t>
    </rPh>
    <phoneticPr fontId="1"/>
  </si>
  <si>
    <t>設備費③</t>
    <rPh sb="0" eb="3">
      <t>セツビヒ</t>
    </rPh>
    <phoneticPr fontId="1"/>
  </si>
  <si>
    <t>(1)総事業費</t>
    <rPh sb="3" eb="7">
      <t>ソウジギョウヒ</t>
    </rPh>
    <phoneticPr fontId="1"/>
  </si>
  <si>
    <t>資金の調達方法</t>
    <phoneticPr fontId="6"/>
  </si>
  <si>
    <t>(2)寄付金その他
　 の収入額</t>
    <rPh sb="3" eb="6">
      <t>キフキン</t>
    </rPh>
    <rPh sb="8" eb="9">
      <t>タ</t>
    </rPh>
    <rPh sb="15" eb="16">
      <t>ガク</t>
    </rPh>
    <phoneticPr fontId="1"/>
  </si>
  <si>
    <t>(3)差引額
(1)－(2)</t>
    <rPh sb="3" eb="5">
      <t>サシヒキ</t>
    </rPh>
    <rPh sb="5" eb="6">
      <t>ガク</t>
    </rPh>
    <phoneticPr fontId="1"/>
  </si>
  <si>
    <t>(5)基準額</t>
    <rPh sb="3" eb="5">
      <t>キジュン</t>
    </rPh>
    <rPh sb="5" eb="6">
      <t>ガク</t>
    </rPh>
    <phoneticPr fontId="1"/>
  </si>
  <si>
    <t>台数</t>
    <rPh sb="0" eb="1">
      <t>ダイ</t>
    </rPh>
    <rPh sb="1" eb="2">
      <t>スウ</t>
    </rPh>
    <phoneticPr fontId="1"/>
  </si>
  <si>
    <t>円</t>
    <rPh sb="0" eb="1">
      <t>エン</t>
    </rPh>
    <phoneticPr fontId="1"/>
  </si>
  <si>
    <t>台</t>
    <rPh sb="0" eb="1">
      <t>ダイ</t>
    </rPh>
    <phoneticPr fontId="1"/>
  </si>
  <si>
    <t>添付資料番号記入欄</t>
    <rPh sb="0" eb="2">
      <t>テンプ</t>
    </rPh>
    <rPh sb="2" eb="4">
      <t>シリョウ</t>
    </rPh>
    <rPh sb="4" eb="6">
      <t>バンゴウ</t>
    </rPh>
    <rPh sb="6" eb="8">
      <t>キニュウ</t>
    </rPh>
    <rPh sb="8" eb="9">
      <t>ラン</t>
    </rPh>
    <phoneticPr fontId="1"/>
  </si>
  <si>
    <t>電話番号</t>
    <phoneticPr fontId="1"/>
  </si>
  <si>
    <t>総重量[kg]･･･ﾌｫｰｸﾘﾌﾄ
全長／全幅／全高（mm)･･･バス</t>
    <rPh sb="0" eb="3">
      <t>ソウジュウリョウ</t>
    </rPh>
    <phoneticPr fontId="1"/>
  </si>
  <si>
    <t>定格荷重（単位 kg）･･･ﾌｫｰｸﾘﾌﾄ
乗車定員（人）･･･バス</t>
    <rPh sb="0" eb="2">
      <t>テイカク</t>
    </rPh>
    <rPh sb="2" eb="4">
      <t>カジュウ</t>
    </rPh>
    <rPh sb="5" eb="7">
      <t>タンイ</t>
    </rPh>
    <phoneticPr fontId="1"/>
  </si>
  <si>
    <t>他の補助金との関係</t>
    <phoneticPr fontId="6"/>
  </si>
  <si>
    <t>事業実施責任者</t>
    <rPh sb="0" eb="2">
      <t>ジギョウ</t>
    </rPh>
    <rPh sb="2" eb="4">
      <t>ジッシ</t>
    </rPh>
    <rPh sb="4" eb="7">
      <t>セキニンシャ</t>
    </rPh>
    <phoneticPr fontId="1"/>
  </si>
  <si>
    <t>電話番号
ＦＡＸ番号</t>
    <rPh sb="0" eb="2">
      <t>デンワ</t>
    </rPh>
    <rPh sb="2" eb="4">
      <t>バンゴウ</t>
    </rPh>
    <rPh sb="8" eb="10">
      <t>バンゴウ</t>
    </rPh>
    <phoneticPr fontId="1"/>
  </si>
  <si>
    <t>E-mailｱﾄﾞﾚｽ</t>
    <phoneticPr fontId="1"/>
  </si>
  <si>
    <t>〒　　　－</t>
    <phoneticPr fontId="1"/>
  </si>
  <si>
    <t>　　　　　　　　　都道　　　　　　市区
　　　　　　　　　府県　　　　　　町村</t>
    <rPh sb="9" eb="11">
      <t>トドウ</t>
    </rPh>
    <rPh sb="17" eb="19">
      <t>シク</t>
    </rPh>
    <rPh sb="29" eb="31">
      <t>フケン</t>
    </rPh>
    <rPh sb="37" eb="39">
      <t>チョウソン</t>
    </rPh>
    <phoneticPr fontId="1"/>
  </si>
  <si>
    <t>事業場所：
（図面を添付する。）</t>
    <rPh sb="0" eb="2">
      <t>ジギョウ</t>
    </rPh>
    <rPh sb="2" eb="4">
      <t>バショ</t>
    </rPh>
    <rPh sb="7" eb="9">
      <t>ズメン</t>
    </rPh>
    <rPh sb="10" eb="12">
      <t>テンプ</t>
    </rPh>
    <phoneticPr fontId="1"/>
  </si>
  <si>
    <t>事業実施の担当者
（事業の窓口となる方）</t>
    <rPh sb="0" eb="2">
      <t>ジギョウ</t>
    </rPh>
    <rPh sb="2" eb="4">
      <t>ジッシ</t>
    </rPh>
    <rPh sb="5" eb="8">
      <t>タントウシャ</t>
    </rPh>
    <rPh sb="10" eb="12">
      <t>ジギョウ</t>
    </rPh>
    <rPh sb="13" eb="15">
      <t>マドグチ</t>
    </rPh>
    <rPh sb="18" eb="19">
      <t>カタ</t>
    </rPh>
    <phoneticPr fontId="1"/>
  </si>
  <si>
    <t>３補助事業に関する配分額</t>
    <phoneticPr fontId="1"/>
  </si>
  <si>
    <t>４事業の効果</t>
    <phoneticPr fontId="1"/>
  </si>
  <si>
    <t>資金調達方法</t>
    <rPh sb="4" eb="6">
      <t>ホウホウ</t>
    </rPh>
    <phoneticPr fontId="6"/>
  </si>
  <si>
    <t>経費実績額</t>
    <rPh sb="0" eb="2">
      <t>ケイヒ</t>
    </rPh>
    <rPh sb="2" eb="4">
      <t>ジッセキ</t>
    </rPh>
    <rPh sb="4" eb="5">
      <t>ガク</t>
    </rPh>
    <phoneticPr fontId="9"/>
  </si>
  <si>
    <t>(6)選定額１
(4)と(5)を比較して少ない方の額</t>
    <phoneticPr fontId="9"/>
  </si>
  <si>
    <t>(7)選定額２
(3)と(6)を比較して少ない方の額</t>
    <phoneticPr fontId="9"/>
  </si>
  <si>
    <t>（8）比較対象額
一般的なエンジン車の導入額</t>
    <phoneticPr fontId="9"/>
  </si>
  <si>
    <t>(9)補助基本額
(7)－(8)</t>
    <phoneticPr fontId="9"/>
  </si>
  <si>
    <t>(10)補助金所要額
(9)×1/2
(上限 5.5百万円/台)</t>
    <phoneticPr fontId="9"/>
  </si>
  <si>
    <t>(11）補助金交付
決定額</t>
    <rPh sb="4" eb="7">
      <t>ホジョキン</t>
    </rPh>
    <rPh sb="7" eb="9">
      <t>コウフ</t>
    </rPh>
    <rPh sb="10" eb="12">
      <t>ケッテイ</t>
    </rPh>
    <rPh sb="12" eb="13">
      <t>ガク</t>
    </rPh>
    <phoneticPr fontId="9"/>
  </si>
  <si>
    <t>(12）過不足額
(11）- (10）</t>
    <rPh sb="4" eb="7">
      <t>カフソク</t>
    </rPh>
    <rPh sb="7" eb="8">
      <t>ガク</t>
    </rPh>
    <phoneticPr fontId="9"/>
  </si>
  <si>
    <t>（8）導入台数</t>
    <rPh sb="3" eb="5">
      <t>ドウニュウ</t>
    </rPh>
    <rPh sb="5" eb="7">
      <t>ダイスウ</t>
    </rPh>
    <phoneticPr fontId="9"/>
  </si>
  <si>
    <t>(10)補助金所要額
(9)×1/2
(上限57.75百万円/台)</t>
    <phoneticPr fontId="9"/>
  </si>
  <si>
    <t>１申請者等の概要</t>
    <rPh sb="1" eb="4">
      <t>シンセイシャ</t>
    </rPh>
    <rPh sb="4" eb="5">
      <t>トウ</t>
    </rPh>
    <rPh sb="6" eb="8">
      <t>ガイヨウ</t>
    </rPh>
    <phoneticPr fontId="1"/>
  </si>
  <si>
    <t>(9)補助基本額
(7)</t>
    <phoneticPr fontId="9"/>
  </si>
  <si>
    <t>CO2削減効果</t>
    <phoneticPr fontId="9"/>
  </si>
  <si>
    <t>(10)補助金所要額
(9)×1/3
(上限 38.5百万円/台)</t>
    <phoneticPr fontId="9"/>
  </si>
  <si>
    <t>補助事業の開始年月日</t>
    <rPh sb="0" eb="2">
      <t>ホジョ</t>
    </rPh>
    <rPh sb="2" eb="4">
      <t>ジギョウ</t>
    </rPh>
    <rPh sb="5" eb="7">
      <t>カイシ</t>
    </rPh>
    <rPh sb="7" eb="10">
      <t>ネンガッピ</t>
    </rPh>
    <rPh sb="8" eb="9">
      <t>テイネン</t>
    </rPh>
    <phoneticPr fontId="6"/>
  </si>
  <si>
    <t>補助事業の完了年月日</t>
    <rPh sb="0" eb="2">
      <t>ホジョ</t>
    </rPh>
    <rPh sb="2" eb="4">
      <t>ジギョウ</t>
    </rPh>
    <rPh sb="5" eb="7">
      <t>カンリョウ</t>
    </rPh>
    <rPh sb="7" eb="10">
      <t>ネンガッピ</t>
    </rPh>
    <rPh sb="8" eb="9">
      <t>テイネン</t>
    </rPh>
    <rPh sb="9" eb="10">
      <t>ヒ</t>
    </rPh>
    <phoneticPr fontId="6"/>
  </si>
  <si>
    <t>２導入した燃料電池フォークリフト・バスの仕様</t>
    <phoneticPr fontId="1"/>
  </si>
  <si>
    <t>補助対象経費実支出額内訳</t>
    <rPh sb="0" eb="2">
      <t>ホジョ</t>
    </rPh>
    <rPh sb="2" eb="4">
      <t>タイショウ</t>
    </rPh>
    <rPh sb="4" eb="6">
      <t>ケイヒ</t>
    </rPh>
    <rPh sb="6" eb="7">
      <t>ジツ</t>
    </rPh>
    <rPh sb="7" eb="9">
      <t>シシュツ</t>
    </rPh>
    <rPh sb="9" eb="10">
      <t>テイガク</t>
    </rPh>
    <rPh sb="10" eb="12">
      <t>ウチワケ</t>
    </rPh>
    <phoneticPr fontId="1"/>
  </si>
  <si>
    <t>取得した財産の内訳（一品、一組又は一式の価格が５０万円以上のもの）</t>
    <rPh sb="0" eb="2">
      <t>シュトク</t>
    </rPh>
    <rPh sb="4" eb="6">
      <t>ザイサン</t>
    </rPh>
    <rPh sb="7" eb="9">
      <t>ウチワケ</t>
    </rPh>
    <rPh sb="10" eb="12">
      <t>イッピン</t>
    </rPh>
    <rPh sb="13" eb="14">
      <t>ヒト</t>
    </rPh>
    <rPh sb="14" eb="15">
      <t>クミ</t>
    </rPh>
    <rPh sb="15" eb="16">
      <t>マタ</t>
    </rPh>
    <rPh sb="17" eb="19">
      <t>イッシキ</t>
    </rPh>
    <rPh sb="20" eb="22">
      <t>カカク</t>
    </rPh>
    <rPh sb="25" eb="27">
      <t>マンエン</t>
    </rPh>
    <rPh sb="27" eb="29">
      <t>イジョウ</t>
    </rPh>
    <phoneticPr fontId="1"/>
  </si>
  <si>
    <r>
      <t>(</t>
    </r>
    <r>
      <rPr>
        <sz val="10.5"/>
        <color indexed="8"/>
        <rFont val="ＭＳ 明朝"/>
        <family val="1"/>
        <charset val="128"/>
      </rPr>
      <t>4)補助対象経費
　　実支出額</t>
    </r>
    <rPh sb="3" eb="5">
      <t>ホジョ</t>
    </rPh>
    <rPh sb="5" eb="7">
      <t>タイショウ</t>
    </rPh>
    <rPh sb="7" eb="9">
      <t>ケイヒ</t>
    </rPh>
    <rPh sb="12" eb="13">
      <t>ジツ</t>
    </rPh>
    <rPh sb="13" eb="15">
      <t>シシュツ</t>
    </rPh>
    <rPh sb="15" eb="16">
      <t>テイガク</t>
    </rPh>
    <phoneticPr fontId="1"/>
  </si>
  <si>
    <t>金額</t>
    <rPh sb="0" eb="1">
      <t>キン</t>
    </rPh>
    <rPh sb="1" eb="2">
      <t>ガク</t>
    </rPh>
    <phoneticPr fontId="1"/>
  </si>
  <si>
    <t>積算内訳</t>
    <rPh sb="0" eb="1">
      <t>セキ</t>
    </rPh>
    <rPh sb="1" eb="2">
      <t>サン</t>
    </rPh>
    <rPh sb="2" eb="3">
      <t>ナイ</t>
    </rPh>
    <rPh sb="3" eb="4">
      <t>ヤク</t>
    </rPh>
    <phoneticPr fontId="1"/>
  </si>
  <si>
    <t>合計</t>
    <rPh sb="0" eb="1">
      <t>ゴウ</t>
    </rPh>
    <rPh sb="1" eb="2">
      <t>ケイ</t>
    </rPh>
    <phoneticPr fontId="1"/>
  </si>
  <si>
    <t>名称</t>
    <rPh sb="0" eb="2">
      <t>メイショウ</t>
    </rPh>
    <phoneticPr fontId="11"/>
  </si>
  <si>
    <t>仕様</t>
    <rPh sb="0" eb="2">
      <t>シヨウ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</si>
  <si>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</si>
  <si>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</si>
  <si>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金額</t>
    <rPh sb="0" eb="2">
      <t>キンガク</t>
    </rPh>
    <phoneticPr fontId="11"/>
  </si>
  <si>
    <t>購入時期</t>
    <phoneticPr fontId="1"/>
  </si>
  <si>
    <t>購入時期</t>
    <phoneticPr fontId="1"/>
  </si>
  <si>
    <t>購入時期</t>
    <phoneticPr fontId="1"/>
  </si>
  <si>
    <t>補助事業に要した経費［円］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</si>
  <si>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補助事業に要した経費　［円］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</si>
  <si>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補助事業に要した経費 ［円］</t>
    <rPh sb="0" eb="2">
      <t>ホジョ</t>
    </rPh>
    <rPh sb="2" eb="4">
      <t>ジギョウ</t>
    </rPh>
    <rPh sb="5" eb="6">
      <t>ヨウ</t>
    </rPh>
    <rPh sb="8" eb="10">
      <t>ケイヒ</t>
    </rPh>
    <phoneticPr fontId="1"/>
  </si>
  <si>
    <t>※ (5)基準額とは、補助金の基準となる額で、交付決定通知書の補助基本額を記載すること。</t>
    <rPh sb="5" eb="7">
      <t>キジュン</t>
    </rPh>
    <rPh sb="7" eb="8">
      <t>ガク</t>
    </rPh>
    <rPh sb="11" eb="14">
      <t>ホジョキン</t>
    </rPh>
    <rPh sb="15" eb="17">
      <t>キジュン</t>
    </rPh>
    <rPh sb="20" eb="21">
      <t>ガク</t>
    </rPh>
    <rPh sb="23" eb="25">
      <t>コウフ</t>
    </rPh>
    <rPh sb="25" eb="27">
      <t>ケッテイ</t>
    </rPh>
    <rPh sb="27" eb="30">
      <t>ツウチショ</t>
    </rPh>
    <rPh sb="31" eb="33">
      <t>ホジョ</t>
    </rPh>
    <rPh sb="33" eb="35">
      <t>キホン</t>
    </rPh>
    <rPh sb="35" eb="36">
      <t>ガク</t>
    </rPh>
    <rPh sb="37" eb="39">
      <t>キサイ</t>
    </rPh>
    <phoneticPr fontId="9"/>
  </si>
  <si>
    <t>脱炭素社会構築に向けた再エネ等由来水素活用推進事業</t>
    <phoneticPr fontId="1"/>
  </si>
  <si>
    <t>実施報告書</t>
    <rPh sb="0" eb="2">
      <t>ジッシ</t>
    </rPh>
    <rPh sb="2" eb="5">
      <t>ホウコクショ</t>
    </rPh>
    <phoneticPr fontId="1"/>
  </si>
  <si>
    <t>　（燃料電池フォークリフト）</t>
    <rPh sb="2" eb="4">
      <t>ネンリョウ</t>
    </rPh>
    <rPh sb="4" eb="6">
      <t>デンチ</t>
    </rPh>
    <phoneticPr fontId="1"/>
  </si>
  <si>
    <t>（水素社会実現に向けた産業車両等における燃料電池化促進事業）</t>
    <phoneticPr fontId="1"/>
  </si>
  <si>
    <t>脱炭素社会構築に向けた再エネ等由来水素活用推進事業</t>
    <phoneticPr fontId="9"/>
  </si>
  <si>
    <t>（水素社会実現に向けた産業車両等における燃料電池化促進事業）</t>
    <phoneticPr fontId="9"/>
  </si>
  <si>
    <t>経費所要額精算調書</t>
    <rPh sb="0" eb="5">
      <t>ケイヒショヨウガク</t>
    </rPh>
    <rPh sb="5" eb="9">
      <t>セイサンチョウショ</t>
    </rPh>
    <phoneticPr fontId="1"/>
  </si>
  <si>
    <t>別紙２の４－１</t>
    <rPh sb="0" eb="2">
      <t>ベッシ</t>
    </rPh>
    <phoneticPr fontId="1"/>
  </si>
  <si>
    <t>別紙２の４－２</t>
    <rPh sb="0" eb="2">
      <t>ベッシ</t>
    </rPh>
    <phoneticPr fontId="1"/>
  </si>
  <si>
    <t>別紙２の４－３</t>
    <rPh sb="0" eb="2">
      <t>ベッシ</t>
    </rPh>
    <phoneticPr fontId="1"/>
  </si>
  <si>
    <t>別紙２の４－４</t>
    <rPh sb="0" eb="2">
      <t>ベッシ</t>
    </rPh>
    <phoneticPr fontId="1"/>
  </si>
  <si>
    <t>別紙１の４</t>
    <rPh sb="0" eb="2">
      <t>ベッシ</t>
    </rPh>
    <phoneticPr fontId="1"/>
  </si>
  <si>
    <t>所属部署</t>
    <rPh sb="0" eb="2">
      <t>ショゾク</t>
    </rPh>
    <rPh sb="2" eb="4">
      <t>ブショ</t>
    </rPh>
    <phoneticPr fontId="9"/>
  </si>
  <si>
    <t>注　本報告書に、仕様書、図面等、記載内容の根拠資料を添付する。</t>
    <rPh sb="3" eb="6">
      <t>ホウコクショ</t>
    </rPh>
    <rPh sb="12" eb="14">
      <t>ズメン</t>
    </rPh>
    <rPh sb="14" eb="15">
      <t>ナド</t>
    </rPh>
    <rPh sb="16" eb="18">
      <t>キサイ</t>
    </rPh>
    <phoneticPr fontId="1"/>
  </si>
  <si>
    <r>
      <t>※ (5)基準額とは、補助金の基準となる額で、</t>
    </r>
    <r>
      <rPr>
        <sz val="10.5"/>
        <rFont val="ＭＳ 明朝"/>
        <family val="1"/>
        <charset val="128"/>
      </rPr>
      <t>交付申請書様式第１別紙２経費内訳(7)選定額２の金額</t>
    </r>
    <r>
      <rPr>
        <sz val="10.5"/>
        <color theme="1"/>
        <rFont val="ＭＳ 明朝"/>
        <family val="1"/>
        <charset val="128"/>
      </rPr>
      <t>を記載すること。</t>
    </r>
    <rPh sb="5" eb="7">
      <t>キジュン</t>
    </rPh>
    <rPh sb="7" eb="8">
      <t>ガク</t>
    </rPh>
    <rPh sb="11" eb="14">
      <t>ホジョキン</t>
    </rPh>
    <rPh sb="15" eb="17">
      <t>キジュン</t>
    </rPh>
    <rPh sb="20" eb="21">
      <t>ガク</t>
    </rPh>
    <rPh sb="23" eb="25">
      <t>コウフ</t>
    </rPh>
    <rPh sb="25" eb="27">
      <t>シンセイ</t>
    </rPh>
    <rPh sb="27" eb="28">
      <t>ショ</t>
    </rPh>
    <rPh sb="28" eb="30">
      <t>ヨウシキ</t>
    </rPh>
    <rPh sb="30" eb="31">
      <t>ダイ</t>
    </rPh>
    <rPh sb="32" eb="34">
      <t>ベッシ</t>
    </rPh>
    <rPh sb="35" eb="37">
      <t>ケイヒ</t>
    </rPh>
    <rPh sb="37" eb="39">
      <t>ウチワケ</t>
    </rPh>
    <rPh sb="42" eb="44">
      <t>センテイ</t>
    </rPh>
    <rPh sb="44" eb="45">
      <t>ガク</t>
    </rPh>
    <rPh sb="47" eb="49">
      <t>キンガク</t>
    </rPh>
    <rPh sb="50" eb="52">
      <t>キサイ</t>
    </rPh>
    <phoneticPr fontId="9"/>
  </si>
  <si>
    <t>事業実施の責任者</t>
    <rPh sb="0" eb="2">
      <t>ジギョウ</t>
    </rPh>
    <rPh sb="2" eb="4">
      <t>ジッシ</t>
    </rPh>
    <rPh sb="5" eb="8">
      <t>セキニンシャ</t>
    </rPh>
    <phoneticPr fontId="1"/>
  </si>
  <si>
    <t>所属部署</t>
    <rPh sb="0" eb="2">
      <t>ショゾク</t>
    </rPh>
    <rPh sb="2" eb="4">
      <t>ブショ</t>
    </rPh>
    <phoneticPr fontId="1"/>
  </si>
  <si>
    <t>補助対象経費ベース
［円/t-CO2］</t>
    <rPh sb="0" eb="2">
      <t>ホジョ</t>
    </rPh>
    <rPh sb="2" eb="4">
      <t>タイショウ</t>
    </rPh>
    <rPh sb="4" eb="6">
      <t>ケイヒ</t>
    </rPh>
    <phoneticPr fontId="1"/>
  </si>
  <si>
    <t>(10)補助金所要額
(9)×1/3
(上限 5.5百万円/台)</t>
    <phoneticPr fontId="9"/>
  </si>
  <si>
    <t>役職　氏名</t>
    <rPh sb="0" eb="2">
      <t>ヤクショク</t>
    </rPh>
    <rPh sb="3" eb="5">
      <t>シメイ</t>
    </rPh>
    <phoneticPr fontId="9"/>
  </si>
  <si>
    <t>燃料電池フォークリフト・バス等の
導入状況</t>
    <rPh sb="14" eb="15">
      <t>トウ</t>
    </rPh>
    <rPh sb="19" eb="21">
      <t>ジョウキョウ</t>
    </rPh>
    <phoneticPr fontId="1"/>
  </si>
  <si>
    <t>令和４年度</t>
    <rPh sb="0" eb="2">
      <t>レイワ</t>
    </rPh>
    <rPh sb="3" eb="5">
      <t>ネンド</t>
    </rPh>
    <phoneticPr fontId="1"/>
  </si>
  <si>
    <t>フォークリフト・バス等導入日</t>
    <rPh sb="10" eb="11">
      <t>トウ</t>
    </rPh>
    <rPh sb="11" eb="13">
      <t>ドウニュウ</t>
    </rPh>
    <rPh sb="13" eb="14">
      <t>ビ</t>
    </rPh>
    <phoneticPr fontId="6"/>
  </si>
  <si>
    <t>５他の補助金との関係</t>
    <rPh sb="1" eb="2">
      <t>ホカ</t>
    </rPh>
    <rPh sb="3" eb="6">
      <t>ホジョキン</t>
    </rPh>
    <rPh sb="8" eb="10">
      <t>カンケイ</t>
    </rPh>
    <phoneticPr fontId="6"/>
  </si>
  <si>
    <t>６事業の実施体制</t>
    <rPh sb="1" eb="3">
      <t>ジギョウ</t>
    </rPh>
    <rPh sb="4" eb="6">
      <t>ジッシ</t>
    </rPh>
    <rPh sb="6" eb="8">
      <t>タイセイ</t>
    </rPh>
    <phoneticPr fontId="9"/>
  </si>
  <si>
    <t>７設備の保守計画</t>
    <rPh sb="1" eb="3">
      <t>セツビ</t>
    </rPh>
    <rPh sb="4" eb="8">
      <t>ホシュケイカク</t>
    </rPh>
    <phoneticPr fontId="9"/>
  </si>
  <si>
    <t>８資金の調達方法</t>
    <rPh sb="1" eb="3">
      <t>シキン</t>
    </rPh>
    <rPh sb="4" eb="8">
      <t>チョウタツホウホウ</t>
    </rPh>
    <phoneticPr fontId="9"/>
  </si>
  <si>
    <t>９事業スケジュール</t>
    <rPh sb="1" eb="3">
      <t>ジギョウ</t>
    </rPh>
    <phoneticPr fontId="6"/>
  </si>
  <si>
    <t>10導入状況</t>
    <rPh sb="2" eb="4">
      <t>ドウニュウ</t>
    </rPh>
    <rPh sb="4" eb="6">
      <t>ジョウキョウ</t>
    </rPh>
    <phoneticPr fontId="9"/>
  </si>
  <si>
    <t>○○○○〇株式会社</t>
    <rPh sb="5" eb="9">
      <t>カブシキガイシャ</t>
    </rPh>
    <phoneticPr fontId="9"/>
  </si>
  <si>
    <t>添付〇－〇のとおり</t>
    <rPh sb="0" eb="2">
      <t>テンプ</t>
    </rPh>
    <phoneticPr fontId="9"/>
  </si>
  <si>
    <t>資金計画</t>
    <rPh sb="2" eb="4">
      <t>ケイカク</t>
    </rPh>
    <phoneticPr fontId="6"/>
  </si>
  <si>
    <t>交付申請書のとおり</t>
    <rPh sb="0" eb="5">
      <t>コウフシンセイショ</t>
    </rPh>
    <phoneticPr fontId="9"/>
  </si>
  <si>
    <t>　（燃料電池バス等）</t>
    <rPh sb="2" eb="4">
      <t>ネンリョウ</t>
    </rPh>
    <rPh sb="4" eb="6">
      <t>デンチ</t>
    </rPh>
    <rPh sb="8" eb="9">
      <t>トウ</t>
    </rPh>
    <phoneticPr fontId="1"/>
  </si>
  <si>
    <t>設備費 設備費</t>
  </si>
  <si>
    <t>15,000,000×３台</t>
    <rPh sb="12" eb="13">
      <t>ダイ</t>
    </rPh>
    <phoneticPr fontId="9"/>
  </si>
  <si>
    <t>燃料電池フォークリフト</t>
    <rPh sb="0" eb="4">
      <t>ネンリョウデンチ</t>
    </rPh>
    <phoneticPr fontId="9"/>
  </si>
  <si>
    <t>○○○○○○○○</t>
    <phoneticPr fontId="9"/>
  </si>
  <si>
    <t>フォーク長***</t>
    <rPh sb="4" eb="5">
      <t>チョウ</t>
    </rPh>
    <phoneticPr fontId="9"/>
  </si>
  <si>
    <t>令和５年１月</t>
    <rPh sb="0" eb="2">
      <t>レイワ</t>
    </rPh>
    <rPh sb="3" eb="4">
      <t>ネン</t>
    </rPh>
    <rPh sb="5" eb="6">
      <t>ガツ</t>
    </rPh>
    <phoneticPr fontId="9"/>
  </si>
  <si>
    <t>15,000,000×３台</t>
    <rPh sb="12" eb="13">
      <t>ダイ</t>
    </rPh>
    <phoneticPr fontId="18"/>
  </si>
  <si>
    <t>燃料電池フォークリフト</t>
    <rPh sb="0" eb="4">
      <t>ネンリョウデンチ</t>
    </rPh>
    <phoneticPr fontId="18"/>
  </si>
  <si>
    <t>○○○○○○</t>
    <phoneticPr fontId="18"/>
  </si>
  <si>
    <t>フォーク長***</t>
    <rPh sb="4" eb="5">
      <t>チョウ</t>
    </rPh>
    <phoneticPr fontId="18"/>
  </si>
  <si>
    <t>令和５年１月</t>
    <rPh sb="0" eb="2">
      <t>レイワ</t>
    </rPh>
    <rPh sb="3" eb="4">
      <t>ネン</t>
    </rPh>
    <rPh sb="5" eb="6">
      <t>ガツ</t>
    </rPh>
    <phoneticPr fontId="18"/>
  </si>
  <si>
    <t>添付2-1-1　見積書のとおり</t>
    <rPh sb="0" eb="2">
      <t>テンプ</t>
    </rPh>
    <rPh sb="8" eb="11">
      <t>ミツモリショ</t>
    </rPh>
    <phoneticPr fontId="11"/>
  </si>
  <si>
    <t>燃料電池バス</t>
    <rPh sb="0" eb="4">
      <t>ネンリョウデンチ</t>
    </rPh>
    <phoneticPr fontId="11"/>
  </si>
  <si>
    <t>○○○○○○</t>
    <phoneticPr fontId="11"/>
  </si>
  <si>
    <t>添付2-1-1　見積書のとおり</t>
    <rPh sb="0" eb="2">
      <t>テンプ</t>
    </rPh>
    <rPh sb="8" eb="11">
      <t>ミツモリショ</t>
    </rPh>
    <phoneticPr fontId="10"/>
  </si>
  <si>
    <t>燃料電池バス</t>
    <rPh sb="0" eb="4">
      <t>ネンリョウデンチ</t>
    </rPh>
    <phoneticPr fontId="10"/>
  </si>
  <si>
    <t>○○○○○○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</si>
</sst>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#&quot;円&quot;"/>
    <numFmt numFmtId="177" formatCode="#,##0&quot;円&quot;"/>
    <numFmt numFmtId="178" formatCode="0.000"/>
    <numFmt numFmtId="179" formatCode="#,###.#&quot;年&quot;"/>
    <numFmt numFmtId="180" formatCode="#,###"/>
    <numFmt numFmtId="181" formatCode="#,###,&quot;千円&quot;"/>
    <numFmt numFmtId="182" formatCode="#,###&quot;円／ｔCO2&quot;"/>
    <numFmt numFmtId="183" formatCode="#,###&quot;円/ｔ-CO2&quot;"/>
    <numFmt numFmtId="184" formatCode="#,###.00&quot;t-CO2/年&quot;"/>
    <numFmt numFmtId="185" formatCode="0&quot;台&quot;"/>
    <numFmt numFmtId="186" formatCode="0&quot;年&quot;"/>
    <numFmt numFmtId="187" formatCode="#,###&quot;台&quot;"/>
    <numFmt numFmtId="188" formatCode="#,###&quot;円/t-CO2&quot;"/>
    <numFmt numFmtId="189" formatCode="&quot;〒&quot;000\-0000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11">
    <xf numFmtId="0" fontId="0" fillId="0" borderId="0" xfId="0">
      <alignment vertical="center"/>
    </xf>
    <xf numFmtId="0" fontId="3" fillId="2" borderId="0" xfId="6" applyFont="1" applyFill="1" applyProtection="1">
      <alignment vertical="center"/>
    </xf>
    <xf numFmtId="0" fontId="3" fillId="2" borderId="1" xfId="6" applyFont="1" applyFill="1" applyBorder="1" applyProtection="1">
      <alignment vertical="center"/>
    </xf>
    <xf numFmtId="40" fontId="3" fillId="2" borderId="1" xfId="4" applyNumberFormat="1" applyFont="1" applyFill="1" applyBorder="1" applyProtection="1">
      <alignment vertical="center"/>
    </xf>
    <xf numFmtId="0" fontId="3" fillId="3" borderId="1" xfId="6" applyFont="1" applyFill="1" applyBorder="1" applyProtection="1">
      <alignment vertical="center"/>
      <protection locked="0"/>
    </xf>
    <xf numFmtId="178" fontId="3" fillId="2" borderId="1" xfId="6" applyNumberFormat="1" applyFont="1" applyFill="1" applyBorder="1" applyProtection="1">
      <alignment vertical="center"/>
    </xf>
    <xf numFmtId="178" fontId="3" fillId="3" borderId="1" xfId="6" applyNumberFormat="1" applyFont="1" applyFill="1" applyBorder="1" applyProtection="1">
      <alignment vertical="center"/>
      <protection locked="0"/>
    </xf>
    <xf numFmtId="178" fontId="3" fillId="2" borderId="0" xfId="6" applyNumberFormat="1" applyFont="1" applyFill="1" applyProtection="1">
      <alignment vertical="center"/>
    </xf>
    <xf numFmtId="0" fontId="3" fillId="2" borderId="2" xfId="6" applyFont="1" applyFill="1" applyBorder="1" applyAlignment="1" applyProtection="1">
      <alignment vertical="center"/>
    </xf>
    <xf numFmtId="0" fontId="3" fillId="2" borderId="3" xfId="6" applyFont="1" applyFill="1" applyBorder="1" applyAlignment="1" applyProtection="1">
      <alignment vertical="center"/>
    </xf>
    <xf numFmtId="0" fontId="14" fillId="2" borderId="0" xfId="0" applyFont="1" applyFill="1">
      <alignment vertical="center"/>
    </xf>
    <xf numFmtId="0" fontId="14" fillId="4" borderId="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180" fontId="14" fillId="2" borderId="1" xfId="0" applyNumberFormat="1" applyFont="1" applyFill="1" applyBorder="1" applyAlignment="1">
      <alignment vertical="top" wrapText="1"/>
    </xf>
    <xf numFmtId="180" fontId="14" fillId="2" borderId="1" xfId="0" applyNumberFormat="1" applyFont="1" applyFill="1" applyBorder="1" applyAlignment="1">
      <alignment vertical="center" wrapText="1"/>
    </xf>
    <xf numFmtId="180" fontId="14" fillId="2" borderId="1" xfId="0" applyNumberFormat="1" applyFont="1" applyFill="1" applyBorder="1">
      <alignment vertical="center"/>
    </xf>
    <xf numFmtId="181" fontId="14" fillId="2" borderId="1" xfId="0" applyNumberFormat="1" applyFont="1" applyFill="1" applyBorder="1" applyAlignment="1">
      <alignment vertical="top"/>
    </xf>
    <xf numFmtId="181" fontId="14" fillId="2" borderId="5" xfId="0" applyNumberFormat="1" applyFont="1" applyFill="1" applyBorder="1" applyAlignment="1">
      <alignment vertical="top"/>
    </xf>
    <xf numFmtId="0" fontId="15" fillId="2" borderId="0" xfId="0" applyFont="1" applyFill="1" applyProtection="1">
      <alignment vertical="center"/>
    </xf>
    <xf numFmtId="0" fontId="15" fillId="2" borderId="0" xfId="0" applyFont="1" applyFill="1" applyAlignment="1" applyProtection="1">
      <alignment vertical="top"/>
    </xf>
    <xf numFmtId="0" fontId="16" fillId="2" borderId="0" xfId="0" applyFont="1" applyFill="1" applyAlignment="1" applyProtection="1">
      <alignment horizontal="center" vertical="top"/>
    </xf>
    <xf numFmtId="0" fontId="16" fillId="2" borderId="0" xfId="0" applyFont="1" applyFill="1" applyAlignment="1" applyProtection="1">
      <alignment horizontal="center" vertical="top"/>
    </xf>
    <xf numFmtId="0" fontId="15" fillId="2" borderId="17" xfId="0" applyFont="1" applyFill="1" applyBorder="1" applyAlignment="1" applyProtection="1">
      <alignment vertical="top" wrapText="1"/>
    </xf>
    <xf numFmtId="0" fontId="15" fillId="2" borderId="18" xfId="0" applyFont="1" applyFill="1" applyBorder="1" applyAlignment="1" applyProtection="1">
      <alignment vertical="top" wrapText="1"/>
    </xf>
    <xf numFmtId="0" fontId="15" fillId="2" borderId="17" xfId="0" applyFont="1" applyFill="1" applyBorder="1" applyAlignment="1" applyProtection="1">
      <alignment vertical="top" wrapText="1"/>
    </xf>
    <xf numFmtId="0" fontId="15" fillId="2" borderId="18" xfId="0" applyFont="1" applyFill="1" applyBorder="1" applyAlignment="1" applyProtection="1">
      <alignment vertical="top" wrapText="1"/>
    </xf>
    <xf numFmtId="0" fontId="7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/>
    <xf numFmtId="0" fontId="7" fillId="0" borderId="0" xfId="0" applyFont="1" applyAlignment="1" applyProtection="1"/>
    <xf numFmtId="0" fontId="7" fillId="0" borderId="7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5" borderId="5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textRotation="255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textRotation="255" wrapText="1"/>
    </xf>
    <xf numFmtId="0" fontId="7" fillId="0" borderId="0" xfId="0" applyFont="1" applyFill="1" applyBorder="1" applyAlignment="1" applyProtection="1">
      <alignment vertical="center" wrapText="1"/>
    </xf>
    <xf numFmtId="183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0" xfId="0" applyFont="1" applyAlignment="1" applyProtection="1">
      <alignment vertical="center"/>
    </xf>
    <xf numFmtId="0" fontId="7" fillId="6" borderId="4" xfId="0" applyFont="1" applyFill="1" applyBorder="1" applyAlignment="1" applyProtection="1">
      <alignment horizontal="center" vertical="center" textRotation="255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vertical="top" wrapText="1"/>
    </xf>
    <xf numFmtId="0" fontId="15" fillId="2" borderId="18" xfId="0" applyFont="1" applyFill="1" applyBorder="1" applyAlignment="1" applyProtection="1">
      <alignment vertical="top" wrapText="1"/>
    </xf>
    <xf numFmtId="185" fontId="7" fillId="5" borderId="8" xfId="0" applyNumberFormat="1" applyFont="1" applyFill="1" applyBorder="1" applyAlignment="1" applyProtection="1">
      <alignment vertical="center" wrapText="1"/>
      <protection locked="0"/>
    </xf>
    <xf numFmtId="185" fontId="7" fillId="5" borderId="12" xfId="0" applyNumberFormat="1" applyFont="1" applyFill="1" applyBorder="1" applyAlignment="1" applyProtection="1">
      <alignment vertical="center" wrapText="1"/>
      <protection locked="0"/>
    </xf>
    <xf numFmtId="185" fontId="7" fillId="5" borderId="13" xfId="0" applyNumberFormat="1" applyFont="1" applyFill="1" applyBorder="1" applyAlignment="1" applyProtection="1">
      <alignment vertical="center" wrapText="1"/>
      <protection locked="0"/>
    </xf>
    <xf numFmtId="0" fontId="7" fillId="5" borderId="2" xfId="0" applyNumberFormat="1" applyFont="1" applyFill="1" applyBorder="1" applyAlignment="1" applyProtection="1">
      <alignment vertical="center" wrapText="1"/>
      <protection locked="0"/>
    </xf>
    <xf numFmtId="0" fontId="7" fillId="5" borderId="28" xfId="0" applyNumberFormat="1" applyFont="1" applyFill="1" applyBorder="1" applyAlignment="1" applyProtection="1">
      <alignment vertical="center" wrapText="1"/>
      <protection locked="0"/>
    </xf>
    <xf numFmtId="0" fontId="7" fillId="5" borderId="3" xfId="0" applyNumberFormat="1" applyFont="1" applyFill="1" applyBorder="1" applyAlignment="1" applyProtection="1">
      <alignment vertical="center" wrapText="1"/>
      <protection locked="0"/>
    </xf>
    <xf numFmtId="176" fontId="7" fillId="5" borderId="10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9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30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176" fontId="7" fillId="5" borderId="8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2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186" fontId="7" fillId="5" borderId="10" xfId="0" applyNumberFormat="1" applyFont="1" applyFill="1" applyBorder="1" applyAlignment="1" applyProtection="1">
      <alignment vertical="center" wrapText="1"/>
      <protection locked="0"/>
    </xf>
    <xf numFmtId="186" fontId="7" fillId="5" borderId="19" xfId="0" applyNumberFormat="1" applyFont="1" applyFill="1" applyBorder="1" applyAlignment="1" applyProtection="1">
      <alignment vertical="center" wrapText="1"/>
      <protection locked="0"/>
    </xf>
    <xf numFmtId="186" fontId="7" fillId="5" borderId="30" xfId="0" applyNumberFormat="1" applyFont="1" applyFill="1" applyBorder="1" applyAlignment="1" applyProtection="1">
      <alignment vertical="center" wrapText="1"/>
      <protection locked="0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9" xfId="0" applyNumberFormat="1" applyFont="1" applyFill="1" applyBorder="1" applyAlignment="1" applyProtection="1">
      <alignment horizontal="right" vertical="center" wrapText="1"/>
    </xf>
    <xf numFmtId="176" fontId="7" fillId="2" borderId="30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7" fillId="5" borderId="29" xfId="0" applyFont="1" applyFill="1" applyBorder="1" applyAlignment="1" applyProtection="1">
      <alignment vertical="center" wrapText="1"/>
      <protection locked="0"/>
    </xf>
    <xf numFmtId="0" fontId="7" fillId="5" borderId="8" xfId="0" applyNumberFormat="1" applyFont="1" applyFill="1" applyBorder="1" applyAlignment="1" applyProtection="1">
      <alignment vertical="center" wrapText="1"/>
      <protection locked="0"/>
    </xf>
    <xf numFmtId="0" fontId="7" fillId="5" borderId="12" xfId="0" applyNumberFormat="1" applyFont="1" applyFill="1" applyBorder="1" applyAlignment="1" applyProtection="1">
      <alignment vertical="center" wrapText="1"/>
      <protection locked="0"/>
    </xf>
    <xf numFmtId="0" fontId="7" fillId="5" borderId="13" xfId="0" applyNumberFormat="1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 applyAlignment="1" applyProtection="1">
      <alignment horizontal="center" vertical="center" textRotation="255" wrapText="1"/>
    </xf>
    <xf numFmtId="0" fontId="7" fillId="6" borderId="25" xfId="0" applyFont="1" applyFill="1" applyBorder="1" applyAlignment="1" applyProtection="1">
      <alignment horizontal="center" vertical="center" textRotation="255" wrapText="1"/>
    </xf>
    <xf numFmtId="176" fontId="7" fillId="5" borderId="7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11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29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textRotation="255" wrapText="1"/>
    </xf>
    <xf numFmtId="0" fontId="7" fillId="0" borderId="5" xfId="0" applyFont="1" applyFill="1" applyBorder="1" applyAlignment="1" applyProtection="1">
      <alignment horizontal="center" vertical="center" textRotation="255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7" fillId="5" borderId="5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2" xfId="0" applyFont="1" applyFill="1" applyBorder="1" applyAlignment="1" applyProtection="1">
      <alignment vertical="center" wrapText="1"/>
      <protection locked="0"/>
    </xf>
    <xf numFmtId="0" fontId="7" fillId="5" borderId="13" xfId="0" applyFont="1" applyFill="1" applyBorder="1" applyAlignment="1" applyProtection="1">
      <alignment vertical="center" wrapText="1"/>
      <protection locked="0"/>
    </xf>
    <xf numFmtId="0" fontId="7" fillId="5" borderId="9" xfId="0" applyFont="1" applyFill="1" applyBorder="1" applyAlignment="1" applyProtection="1">
      <alignment vertical="top" wrapText="1"/>
      <protection locked="0"/>
    </xf>
    <xf numFmtId="0" fontId="7" fillId="5" borderId="31" xfId="0" applyFont="1" applyFill="1" applyBorder="1" applyAlignment="1" applyProtection="1">
      <alignment vertical="top" wrapText="1"/>
      <protection locked="0"/>
    </xf>
    <xf numFmtId="0" fontId="7" fillId="5" borderId="32" xfId="0" applyFont="1" applyFill="1" applyBorder="1" applyAlignment="1" applyProtection="1">
      <alignment vertical="top" wrapText="1"/>
      <protection locked="0"/>
    </xf>
    <xf numFmtId="0" fontId="7" fillId="5" borderId="26" xfId="0" applyFont="1" applyFill="1" applyBorder="1" applyAlignment="1" applyProtection="1">
      <alignment vertical="top" wrapText="1"/>
      <protection locked="0"/>
    </xf>
    <xf numFmtId="0" fontId="7" fillId="5" borderId="6" xfId="0" applyFont="1" applyFill="1" applyBorder="1" applyAlignment="1" applyProtection="1">
      <alignment vertical="top" wrapText="1"/>
      <protection locked="0"/>
    </xf>
    <xf numFmtId="0" fontId="7" fillId="5" borderId="18" xfId="0" applyFont="1" applyFill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horizontal="center" vertical="center" textRotation="255" wrapText="1"/>
    </xf>
    <xf numFmtId="0" fontId="7" fillId="0" borderId="16" xfId="0" applyFont="1" applyBorder="1" applyAlignment="1" applyProtection="1">
      <alignment horizontal="center" vertical="center" textRotation="255" wrapText="1"/>
    </xf>
    <xf numFmtId="0" fontId="7" fillId="0" borderId="27" xfId="0" applyFont="1" applyBorder="1" applyAlignment="1" applyProtection="1">
      <alignment horizontal="center" vertical="center" textRotation="255" wrapText="1"/>
    </xf>
    <xf numFmtId="0" fontId="7" fillId="0" borderId="17" xfId="0" applyFont="1" applyBorder="1" applyAlignment="1" applyProtection="1">
      <alignment horizontal="center" vertical="center" textRotation="255" wrapText="1"/>
    </xf>
    <xf numFmtId="0" fontId="7" fillId="0" borderId="4" xfId="0" applyFont="1" applyBorder="1" applyAlignment="1" applyProtection="1">
      <alignment horizontal="center" vertical="center" textRotation="255" wrapText="1"/>
    </xf>
    <xf numFmtId="0" fontId="7" fillId="0" borderId="25" xfId="0" applyFont="1" applyBorder="1" applyAlignment="1" applyProtection="1">
      <alignment horizontal="center" vertical="center" textRotation="255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7" fillId="6" borderId="27" xfId="0" applyFont="1" applyFill="1" applyBorder="1" applyAlignment="1" applyProtection="1">
      <alignment horizontal="center" vertical="center" textRotation="255" wrapText="1"/>
    </xf>
    <xf numFmtId="0" fontId="7" fillId="2" borderId="16" xfId="0" applyFont="1" applyFill="1" applyBorder="1" applyAlignment="1" applyProtection="1">
      <alignment horizontal="center" vertical="center" textRotation="255" wrapText="1"/>
    </xf>
    <xf numFmtId="0" fontId="7" fillId="2" borderId="17" xfId="0" applyFont="1" applyFill="1" applyBorder="1" applyAlignment="1" applyProtection="1">
      <alignment horizontal="center" vertical="center" textRotation="255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28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10" xfId="2" applyFont="1" applyFill="1" applyBorder="1" applyAlignment="1" applyProtection="1">
      <alignment vertical="center" wrapText="1"/>
      <protection locked="0"/>
    </xf>
    <xf numFmtId="0" fontId="20" fillId="5" borderId="19" xfId="2" applyFont="1" applyFill="1" applyBorder="1" applyAlignment="1" applyProtection="1">
      <alignment vertical="center" wrapText="1"/>
      <protection locked="0"/>
    </xf>
    <xf numFmtId="0" fontId="20" fillId="5" borderId="30" xfId="2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textRotation="255" wrapText="1"/>
    </xf>
    <xf numFmtId="189" fontId="7" fillId="5" borderId="8" xfId="0" applyNumberFormat="1" applyFont="1" applyFill="1" applyBorder="1" applyAlignment="1" applyProtection="1">
      <alignment horizontal="left" vertical="center" wrapText="1"/>
      <protection locked="0"/>
    </xf>
    <xf numFmtId="189" fontId="7" fillId="5" borderId="12" xfId="0" applyNumberFormat="1" applyFont="1" applyFill="1" applyBorder="1" applyAlignment="1" applyProtection="1">
      <alignment horizontal="left" vertical="center" wrapText="1"/>
      <protection locked="0"/>
    </xf>
    <xf numFmtId="189" fontId="7" fillId="5" borderId="13" xfId="0" applyNumberFormat="1" applyFont="1" applyFill="1" applyBorder="1" applyAlignment="1" applyProtection="1">
      <alignment horizontal="left" vertical="center" wrapText="1"/>
      <protection locked="0"/>
    </xf>
    <xf numFmtId="176" fontId="7" fillId="2" borderId="7" xfId="0" applyNumberFormat="1" applyFont="1" applyFill="1" applyBorder="1" applyAlignment="1" applyProtection="1">
      <alignment horizontal="right" vertical="center" wrapText="1"/>
    </xf>
    <xf numFmtId="176" fontId="7" fillId="2" borderId="11" xfId="0" applyNumberFormat="1" applyFont="1" applyFill="1" applyBorder="1" applyAlignment="1" applyProtection="1">
      <alignment horizontal="right" vertical="center" wrapText="1"/>
    </xf>
    <xf numFmtId="176" fontId="7" fillId="2" borderId="29" xfId="0" applyNumberFormat="1" applyFont="1" applyFill="1" applyBorder="1" applyAlignment="1" applyProtection="1">
      <alignment horizontal="right" vertical="center" wrapText="1"/>
    </xf>
    <xf numFmtId="176" fontId="7" fillId="2" borderId="8" xfId="0" applyNumberFormat="1" applyFont="1" applyFill="1" applyBorder="1" applyAlignment="1" applyProtection="1">
      <alignment horizontal="right" vertical="center" wrapText="1"/>
    </xf>
    <xf numFmtId="176" fontId="7" fillId="2" borderId="12" xfId="0" applyNumberFormat="1" applyFont="1" applyFill="1" applyBorder="1" applyAlignment="1" applyProtection="1">
      <alignment horizontal="right" vertical="center" wrapText="1"/>
    </xf>
    <xf numFmtId="176" fontId="7" fillId="2" borderId="13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vertical="center"/>
    </xf>
    <xf numFmtId="0" fontId="7" fillId="6" borderId="4" xfId="0" applyFont="1" applyFill="1" applyBorder="1" applyAlignment="1" applyProtection="1">
      <alignment vertical="center" textRotation="255" wrapText="1"/>
    </xf>
    <xf numFmtId="0" fontId="7" fillId="6" borderId="25" xfId="0" applyFont="1" applyFill="1" applyBorder="1" applyAlignment="1" applyProtection="1">
      <alignment vertical="center" textRotation="255" wrapText="1"/>
    </xf>
    <xf numFmtId="0" fontId="7" fillId="6" borderId="5" xfId="0" applyFont="1" applyFill="1" applyBorder="1" applyAlignment="1" applyProtection="1">
      <alignment vertical="center" textRotation="255" wrapText="1"/>
    </xf>
    <xf numFmtId="0" fontId="7" fillId="5" borderId="14" xfId="0" applyFont="1" applyFill="1" applyBorder="1" applyAlignment="1" applyProtection="1">
      <alignment horizontal="left" vertical="top" wrapText="1"/>
      <protection locked="0"/>
    </xf>
    <xf numFmtId="0" fontId="7" fillId="5" borderId="15" xfId="0" applyFont="1" applyFill="1" applyBorder="1" applyAlignment="1" applyProtection="1">
      <alignment horizontal="left" vertical="top" wrapText="1"/>
      <protection locked="0"/>
    </xf>
    <xf numFmtId="0" fontId="7" fillId="5" borderId="16" xfId="0" applyFont="1" applyFill="1" applyBorder="1" applyAlignment="1" applyProtection="1">
      <alignment horizontal="left" vertical="top" wrapText="1"/>
      <protection locked="0"/>
    </xf>
    <xf numFmtId="184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184" fontId="7" fillId="5" borderId="28" xfId="0" applyNumberFormat="1" applyFont="1" applyFill="1" applyBorder="1" applyAlignment="1" applyProtection="1">
      <alignment horizontal="right" vertical="center" wrapText="1"/>
      <protection locked="0"/>
    </xf>
    <xf numFmtId="184" fontId="7" fillId="5" borderId="3" xfId="0" applyNumberFormat="1" applyFont="1" applyFill="1" applyBorder="1" applyAlignment="1" applyProtection="1">
      <alignment horizontal="right" vertical="center" wrapText="1"/>
      <protection locked="0"/>
    </xf>
    <xf numFmtId="183" fontId="7" fillId="5" borderId="7" xfId="0" applyNumberFormat="1" applyFont="1" applyFill="1" applyBorder="1" applyAlignment="1" applyProtection="1">
      <alignment vertical="center" wrapText="1"/>
      <protection locked="0"/>
    </xf>
    <xf numFmtId="183" fontId="7" fillId="5" borderId="11" xfId="0" applyNumberFormat="1" applyFont="1" applyFill="1" applyBorder="1" applyAlignment="1" applyProtection="1">
      <alignment vertical="center" wrapText="1"/>
      <protection locked="0"/>
    </xf>
    <xf numFmtId="183" fontId="7" fillId="5" borderId="29" xfId="0" applyNumberFormat="1" applyFont="1" applyFill="1" applyBorder="1" applyAlignment="1" applyProtection="1">
      <alignment vertical="center" wrapText="1"/>
      <protection locked="0"/>
    </xf>
    <xf numFmtId="188" fontId="7" fillId="5" borderId="26" xfId="0" applyNumberFormat="1" applyFont="1" applyFill="1" applyBorder="1" applyAlignment="1" applyProtection="1">
      <alignment horizontal="right" vertical="center" wrapText="1"/>
      <protection locked="0"/>
    </xf>
    <xf numFmtId="188" fontId="7" fillId="5" borderId="6" xfId="0" applyNumberFormat="1" applyFont="1" applyFill="1" applyBorder="1" applyAlignment="1" applyProtection="1">
      <alignment horizontal="right" vertical="center" wrapText="1"/>
      <protection locked="0"/>
    </xf>
    <xf numFmtId="188" fontId="7" fillId="5" borderId="18" xfId="0" applyNumberFormat="1" applyFont="1" applyFill="1" applyBorder="1" applyAlignment="1" applyProtection="1">
      <alignment horizontal="right" vertical="center" wrapText="1"/>
      <protection locked="0"/>
    </xf>
    <xf numFmtId="176" fontId="7" fillId="5" borderId="7" xfId="0" applyNumberFormat="1" applyFont="1" applyFill="1" applyBorder="1" applyAlignment="1" applyProtection="1">
      <alignment horizontal="right" vertical="center"/>
    </xf>
    <xf numFmtId="176" fontId="7" fillId="5" borderId="11" xfId="0" applyNumberFormat="1" applyFont="1" applyFill="1" applyBorder="1" applyAlignment="1" applyProtection="1">
      <alignment horizontal="right" vertical="center"/>
    </xf>
    <xf numFmtId="176" fontId="7" fillId="5" borderId="29" xfId="0" applyNumberFormat="1" applyFont="1" applyFill="1" applyBorder="1" applyAlignment="1" applyProtection="1">
      <alignment horizontal="right" vertical="center"/>
    </xf>
    <xf numFmtId="0" fontId="7" fillId="6" borderId="5" xfId="0" applyFont="1" applyFill="1" applyBorder="1" applyAlignment="1" applyProtection="1">
      <alignment horizontal="center" vertical="center" textRotation="255" wrapText="1"/>
    </xf>
    <xf numFmtId="0" fontId="7" fillId="0" borderId="5" xfId="0" applyFont="1" applyBorder="1" applyAlignment="1" applyProtection="1">
      <alignment horizontal="center" vertical="center" textRotation="255" wrapText="1"/>
    </xf>
    <xf numFmtId="0" fontId="7" fillId="0" borderId="16" xfId="0" applyFont="1" applyFill="1" applyBorder="1" applyAlignment="1" applyProtection="1">
      <alignment horizontal="center" vertical="center" textRotation="255" wrapText="1"/>
    </xf>
    <xf numFmtId="0" fontId="7" fillId="0" borderId="17" xfId="0" applyFont="1" applyFill="1" applyBorder="1" applyAlignment="1" applyProtection="1">
      <alignment horizontal="center" vertical="center" textRotation="255" wrapText="1"/>
    </xf>
    <xf numFmtId="0" fontId="7" fillId="0" borderId="18" xfId="0" applyFont="1" applyFill="1" applyBorder="1" applyAlignment="1" applyProtection="1">
      <alignment horizontal="center" vertical="center" textRotation="255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1" xfId="0" applyFont="1" applyFill="1" applyBorder="1" applyAlignment="1" applyProtection="1">
      <alignment horizontal="center" vertical="center"/>
    </xf>
    <xf numFmtId="176" fontId="15" fillId="2" borderId="2" xfId="3" applyNumberFormat="1" applyFont="1" applyFill="1" applyBorder="1" applyAlignment="1" applyProtection="1">
      <alignment horizontal="right" vertical="center"/>
    </xf>
    <xf numFmtId="176" fontId="15" fillId="2" borderId="28" xfId="3" applyNumberFormat="1" applyFont="1" applyFill="1" applyBorder="1" applyAlignment="1" applyProtection="1">
      <alignment horizontal="right" vertical="center"/>
    </xf>
    <xf numFmtId="176" fontId="15" fillId="2" borderId="3" xfId="3" applyNumberFormat="1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top" wrapText="1"/>
    </xf>
    <xf numFmtId="0" fontId="8" fillId="2" borderId="16" xfId="0" applyFont="1" applyFill="1" applyBorder="1" applyAlignment="1" applyProtection="1">
      <alignment horizontal="left" vertical="top" wrapText="1"/>
    </xf>
    <xf numFmtId="0" fontId="15" fillId="2" borderId="27" xfId="0" applyFont="1" applyFill="1" applyBorder="1" applyAlignment="1" applyProtection="1">
      <alignment horizontal="left" vertical="top" wrapText="1"/>
    </xf>
    <xf numFmtId="0" fontId="15" fillId="2" borderId="17" xfId="0" applyFont="1" applyFill="1" applyBorder="1" applyAlignment="1" applyProtection="1">
      <alignment horizontal="left" vertical="top" wrapText="1"/>
    </xf>
    <xf numFmtId="0" fontId="15" fillId="2" borderId="26" xfId="0" applyFont="1" applyFill="1" applyBorder="1" applyAlignment="1" applyProtection="1">
      <alignment horizontal="left" vertical="top" wrapText="1"/>
    </xf>
    <xf numFmtId="0" fontId="15" fillId="2" borderId="18" xfId="0" applyFont="1" applyFill="1" applyBorder="1" applyAlignment="1" applyProtection="1">
      <alignment horizontal="left" vertical="top" wrapText="1"/>
    </xf>
    <xf numFmtId="38" fontId="8" fillId="5" borderId="1" xfId="3" applyFont="1" applyFill="1" applyBorder="1" applyAlignment="1" applyProtection="1">
      <alignment horizontal="right" vertical="top" wrapText="1"/>
    </xf>
    <xf numFmtId="0" fontId="8" fillId="5" borderId="1" xfId="0" applyFont="1" applyFill="1" applyBorder="1" applyAlignment="1" applyProtection="1">
      <alignment horizontal="right" vertical="top" wrapText="1"/>
    </xf>
    <xf numFmtId="0" fontId="15" fillId="2" borderId="14" xfId="0" applyFont="1" applyFill="1" applyBorder="1" applyAlignment="1" applyProtection="1">
      <alignment horizontal="left" vertical="top" wrapText="1"/>
    </xf>
    <xf numFmtId="0" fontId="15" fillId="2" borderId="15" xfId="0" applyFont="1" applyFill="1" applyBorder="1" applyAlignment="1" applyProtection="1">
      <alignment horizontal="left" vertical="top" wrapText="1"/>
    </xf>
    <xf numFmtId="0" fontId="15" fillId="2" borderId="16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horizontal="left" vertical="top" wrapText="1"/>
    </xf>
    <xf numFmtId="176" fontId="15" fillId="2" borderId="14" xfId="3" applyNumberFormat="1" applyFont="1" applyFill="1" applyBorder="1" applyAlignment="1" applyProtection="1">
      <alignment horizontal="right" vertical="center"/>
    </xf>
    <xf numFmtId="176" fontId="15" fillId="2" borderId="15" xfId="3" applyNumberFormat="1" applyFont="1" applyFill="1" applyBorder="1" applyAlignment="1" applyProtection="1">
      <alignment horizontal="right" vertical="center"/>
    </xf>
    <xf numFmtId="176" fontId="15" fillId="2" borderId="16" xfId="3" applyNumberFormat="1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top" wrapText="1"/>
    </xf>
    <xf numFmtId="0" fontId="15" fillId="2" borderId="15" xfId="0" applyFont="1" applyFill="1" applyBorder="1" applyAlignment="1" applyProtection="1">
      <alignment horizontal="right" vertical="top"/>
    </xf>
    <xf numFmtId="0" fontId="15" fillId="2" borderId="27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right" vertical="top"/>
    </xf>
    <xf numFmtId="0" fontId="15" fillId="2" borderId="26" xfId="0" applyFont="1" applyFill="1" applyBorder="1" applyAlignment="1" applyProtection="1">
      <alignment horizontal="right" vertical="top"/>
    </xf>
    <xf numFmtId="0" fontId="15" fillId="2" borderId="6" xfId="0" applyFont="1" applyFill="1" applyBorder="1" applyAlignment="1" applyProtection="1">
      <alignment horizontal="right" vertical="top"/>
    </xf>
    <xf numFmtId="0" fontId="15" fillId="2" borderId="14" xfId="0" applyFont="1" applyFill="1" applyBorder="1" applyAlignment="1" applyProtection="1">
      <alignment vertical="top" wrapText="1"/>
    </xf>
    <xf numFmtId="0" fontId="15" fillId="2" borderId="15" xfId="0" applyFont="1" applyFill="1" applyBorder="1" applyAlignment="1" applyProtection="1">
      <alignment vertical="top" wrapText="1"/>
    </xf>
    <xf numFmtId="0" fontId="15" fillId="2" borderId="16" xfId="0" applyFont="1" applyFill="1" applyBorder="1" applyAlignment="1" applyProtection="1">
      <alignment vertical="top" wrapText="1"/>
    </xf>
    <xf numFmtId="0" fontId="15" fillId="2" borderId="27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top" wrapText="1"/>
    </xf>
    <xf numFmtId="0" fontId="15" fillId="2" borderId="17" xfId="0" applyFont="1" applyFill="1" applyBorder="1" applyAlignment="1" applyProtection="1">
      <alignment vertical="top" wrapText="1"/>
    </xf>
    <xf numFmtId="0" fontId="15" fillId="2" borderId="2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18" xfId="0" applyFont="1" applyFill="1" applyBorder="1" applyAlignment="1" applyProtection="1">
      <alignment vertical="top" wrapText="1"/>
    </xf>
    <xf numFmtId="0" fontId="8" fillId="2" borderId="2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left" vertical="top" wrapText="1"/>
    </xf>
    <xf numFmtId="0" fontId="8" fillId="2" borderId="26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18" xfId="0" applyFont="1" applyFill="1" applyBorder="1" applyAlignment="1" applyProtection="1">
      <alignment horizontal="left" vertical="top" wrapText="1"/>
    </xf>
    <xf numFmtId="0" fontId="8" fillId="2" borderId="14" xfId="0" applyFont="1" applyFill="1" applyBorder="1" applyAlignment="1" applyProtection="1">
      <alignment vertical="top" wrapText="1"/>
    </xf>
    <xf numFmtId="0" fontId="8" fillId="2" borderId="15" xfId="0" applyFont="1" applyFill="1" applyBorder="1" applyAlignment="1" applyProtection="1">
      <alignment vertical="top" wrapText="1"/>
    </xf>
    <xf numFmtId="0" fontId="8" fillId="2" borderId="16" xfId="0" applyFont="1" applyFill="1" applyBorder="1" applyAlignment="1" applyProtection="1">
      <alignment vertical="top" wrapText="1"/>
    </xf>
    <xf numFmtId="0" fontId="8" fillId="2" borderId="27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17" xfId="0" applyFont="1" applyFill="1" applyBorder="1" applyAlignment="1" applyProtection="1">
      <alignment vertical="top" wrapText="1"/>
    </xf>
    <xf numFmtId="0" fontId="8" fillId="2" borderId="26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8" fillId="2" borderId="18" xfId="0" applyFont="1" applyFill="1" applyBorder="1" applyAlignment="1" applyProtection="1">
      <alignment vertical="top" wrapText="1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15" fillId="2" borderId="2" xfId="0" quotePrefix="1" applyNumberFormat="1" applyFont="1" applyFill="1" applyBorder="1" applyAlignment="1" applyProtection="1">
      <alignment horizontal="right" vertical="center"/>
    </xf>
    <xf numFmtId="176" fontId="15" fillId="2" borderId="28" xfId="0" applyNumberFormat="1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vertical="center" wrapText="1"/>
    </xf>
    <xf numFmtId="0" fontId="15" fillId="5" borderId="26" xfId="0" applyFont="1" applyFill="1" applyBorder="1" applyAlignment="1" applyProtection="1">
      <alignment horizontal="left" vertical="center" wrapText="1"/>
      <protection locked="0"/>
    </xf>
    <xf numFmtId="0" fontId="15" fillId="5" borderId="6" xfId="0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horizontal="center" vertical="center" shrinkToFit="1"/>
      <protection locked="0"/>
    </xf>
    <xf numFmtId="0" fontId="15" fillId="5" borderId="18" xfId="0" applyFont="1" applyFill="1" applyBorder="1" applyAlignment="1" applyProtection="1">
      <alignment horizontal="center" vertical="center" shrinkToFit="1"/>
      <protection locked="0"/>
    </xf>
    <xf numFmtId="38" fontId="15" fillId="5" borderId="26" xfId="0" applyNumberFormat="1" applyFont="1" applyFill="1" applyBorder="1" applyAlignment="1" applyProtection="1">
      <alignment horizontal="right" vertical="center" shrinkToFit="1"/>
      <protection locked="0"/>
    </xf>
    <xf numFmtId="38" fontId="15" fillId="5" borderId="6" xfId="0" applyNumberFormat="1" applyFont="1" applyFill="1" applyBorder="1" applyAlignment="1" applyProtection="1">
      <alignment horizontal="right" vertical="center" shrinkToFit="1"/>
      <protection locked="0"/>
    </xf>
    <xf numFmtId="38" fontId="15" fillId="5" borderId="18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26" xfId="0" applyNumberFormat="1" applyFont="1" applyFill="1" applyBorder="1" applyAlignment="1" applyProtection="1">
      <alignment vertical="center" shrinkToFit="1"/>
    </xf>
    <xf numFmtId="180" fontId="15" fillId="2" borderId="6" xfId="0" applyNumberFormat="1" applyFont="1" applyFill="1" applyBorder="1" applyAlignment="1" applyProtection="1">
      <alignment vertical="center" shrinkToFit="1"/>
    </xf>
    <xf numFmtId="180" fontId="15" fillId="2" borderId="18" xfId="0" applyNumberFormat="1" applyFont="1" applyFill="1" applyBorder="1" applyAlignment="1" applyProtection="1">
      <alignment vertical="center" shrinkToFit="1"/>
    </xf>
    <xf numFmtId="0" fontId="15" fillId="5" borderId="26" xfId="0" applyFont="1" applyFill="1" applyBorder="1" applyAlignment="1" applyProtection="1">
      <alignment vertical="center" wrapText="1"/>
      <protection locked="0"/>
    </xf>
    <xf numFmtId="0" fontId="15" fillId="5" borderId="6" xfId="0" applyFont="1" applyFill="1" applyBorder="1" applyAlignment="1" applyProtection="1">
      <alignment vertical="center" wrapText="1"/>
      <protection locked="0"/>
    </xf>
    <xf numFmtId="0" fontId="15" fillId="5" borderId="18" xfId="0" applyFont="1" applyFill="1" applyBorder="1" applyAlignment="1" applyProtection="1">
      <alignment vertical="center" wrapText="1"/>
      <protection locked="0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5" fillId="5" borderId="27" xfId="0" applyFont="1" applyFill="1" applyBorder="1" applyAlignment="1" applyProtection="1">
      <alignment horizontal="center" vertical="center" shrinkToFit="1"/>
      <protection locked="0"/>
    </xf>
    <xf numFmtId="0" fontId="15" fillId="5" borderId="17" xfId="0" applyFont="1" applyFill="1" applyBorder="1" applyAlignment="1" applyProtection="1">
      <alignment horizontal="center" vertical="center" shrinkToFit="1"/>
      <protection locked="0"/>
    </xf>
    <xf numFmtId="38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38" fontId="15" fillId="5" borderId="0" xfId="0" applyNumberFormat="1" applyFont="1" applyFill="1" applyBorder="1" applyAlignment="1" applyProtection="1">
      <alignment horizontal="right" vertical="center" shrinkToFit="1"/>
      <protection locked="0"/>
    </xf>
    <xf numFmtId="38" fontId="15" fillId="5" borderId="17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27" xfId="0" applyNumberFormat="1" applyFont="1" applyFill="1" applyBorder="1" applyAlignment="1" applyProtection="1">
      <alignment vertical="center" shrinkToFit="1"/>
    </xf>
    <xf numFmtId="180" fontId="15" fillId="2" borderId="0" xfId="0" applyNumberFormat="1" applyFont="1" applyFill="1" applyBorder="1" applyAlignment="1" applyProtection="1">
      <alignment vertical="center" shrinkToFit="1"/>
    </xf>
    <xf numFmtId="180" fontId="15" fillId="2" borderId="17" xfId="0" applyNumberFormat="1" applyFont="1" applyFill="1" applyBorder="1" applyAlignment="1" applyProtection="1">
      <alignment vertical="center" shrinkToFit="1"/>
    </xf>
    <xf numFmtId="0" fontId="15" fillId="5" borderId="27" xfId="0" applyFont="1" applyFill="1" applyBorder="1" applyAlignment="1" applyProtection="1">
      <alignment vertical="center" wrapText="1"/>
      <protection locked="0"/>
    </xf>
    <xf numFmtId="0" fontId="15" fillId="5" borderId="0" xfId="0" applyFont="1" applyFill="1" applyBorder="1" applyAlignment="1" applyProtection="1">
      <alignment vertical="center" wrapText="1"/>
      <protection locked="0"/>
    </xf>
    <xf numFmtId="0" fontId="15" fillId="5" borderId="17" xfId="0" applyFont="1" applyFill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176" fontId="15" fillId="2" borderId="2" xfId="0" applyNumberFormat="1" applyFont="1" applyFill="1" applyBorder="1" applyAlignment="1" applyProtection="1">
      <alignment horizontal="right" vertical="center"/>
    </xf>
    <xf numFmtId="176" fontId="15" fillId="2" borderId="3" xfId="0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Protection="1">
      <alignment vertical="center"/>
    </xf>
    <xf numFmtId="0" fontId="15" fillId="2" borderId="28" xfId="0" applyFont="1" applyFill="1" applyBorder="1" applyProtection="1">
      <alignment vertical="center"/>
    </xf>
    <xf numFmtId="0" fontId="15" fillId="2" borderId="3" xfId="0" applyFont="1" applyFill="1" applyBorder="1" applyProtection="1">
      <alignment vertical="center"/>
    </xf>
    <xf numFmtId="0" fontId="15" fillId="5" borderId="14" xfId="0" applyFont="1" applyFill="1" applyBorder="1" applyAlignment="1" applyProtection="1">
      <alignment horizontal="left" vertical="center" wrapText="1"/>
      <protection locked="0"/>
    </xf>
    <xf numFmtId="0" fontId="15" fillId="5" borderId="15" xfId="0" applyFont="1" applyFill="1" applyBorder="1" applyAlignment="1" applyProtection="1">
      <alignment horizontal="left" vertical="center" wrapText="1"/>
      <protection locked="0"/>
    </xf>
    <xf numFmtId="38" fontId="15" fillId="5" borderId="14" xfId="3" applyFont="1" applyFill="1" applyBorder="1" applyAlignment="1" applyProtection="1">
      <alignment horizontal="center" vertical="center" shrinkToFit="1"/>
      <protection locked="0"/>
    </xf>
    <xf numFmtId="38" fontId="15" fillId="5" borderId="16" xfId="3" applyFont="1" applyFill="1" applyBorder="1" applyAlignment="1" applyProtection="1">
      <alignment horizontal="center" vertical="center" shrinkToFit="1"/>
      <protection locked="0"/>
    </xf>
    <xf numFmtId="38" fontId="15" fillId="5" borderId="14" xfId="3" applyFont="1" applyFill="1" applyBorder="1" applyAlignment="1" applyProtection="1">
      <alignment horizontal="right" vertical="center" shrinkToFit="1"/>
      <protection locked="0"/>
    </xf>
    <xf numFmtId="38" fontId="15" fillId="5" borderId="15" xfId="3" applyFont="1" applyFill="1" applyBorder="1" applyAlignment="1" applyProtection="1">
      <alignment horizontal="right" vertical="center" shrinkToFit="1"/>
      <protection locked="0"/>
    </xf>
    <xf numFmtId="38" fontId="15" fillId="5" borderId="16" xfId="3" applyFont="1" applyFill="1" applyBorder="1" applyAlignment="1" applyProtection="1">
      <alignment horizontal="right" vertical="center" shrinkToFit="1"/>
      <protection locked="0"/>
    </xf>
    <xf numFmtId="180" fontId="15" fillId="2" borderId="14" xfId="0" applyNumberFormat="1" applyFont="1" applyFill="1" applyBorder="1" applyAlignment="1" applyProtection="1">
      <alignment vertical="center" shrinkToFit="1"/>
    </xf>
    <xf numFmtId="180" fontId="15" fillId="2" borderId="15" xfId="0" applyNumberFormat="1" applyFont="1" applyFill="1" applyBorder="1" applyAlignment="1" applyProtection="1">
      <alignment vertical="center" shrinkToFit="1"/>
    </xf>
    <xf numFmtId="180" fontId="15" fillId="2" borderId="16" xfId="0" applyNumberFormat="1" applyFont="1" applyFill="1" applyBorder="1" applyAlignment="1" applyProtection="1">
      <alignment vertical="center" shrinkToFit="1"/>
    </xf>
    <xf numFmtId="0" fontId="15" fillId="5" borderId="14" xfId="0" applyFont="1" applyFill="1" applyBorder="1" applyAlignment="1" applyProtection="1">
      <alignment vertical="center" wrapText="1"/>
      <protection locked="0"/>
    </xf>
    <xf numFmtId="0" fontId="15" fillId="5" borderId="15" xfId="0" applyFont="1" applyFill="1" applyBorder="1" applyAlignment="1" applyProtection="1">
      <alignment vertical="center" wrapText="1"/>
      <protection locked="0"/>
    </xf>
    <xf numFmtId="0" fontId="15" fillId="5" borderId="16" xfId="0" applyFont="1" applyFill="1" applyBorder="1" applyAlignment="1" applyProtection="1">
      <alignment vertical="center" wrapText="1"/>
      <protection locked="0"/>
    </xf>
    <xf numFmtId="0" fontId="15" fillId="5" borderId="27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5" fillId="5" borderId="17" xfId="0" applyFont="1" applyFill="1" applyBorder="1" applyAlignment="1" applyProtection="1">
      <alignment horizontal="left" vertical="center"/>
      <protection locked="0"/>
    </xf>
    <xf numFmtId="38" fontId="15" fillId="5" borderId="27" xfId="3" applyFont="1" applyFill="1" applyBorder="1" applyAlignment="1" applyProtection="1">
      <alignment horizontal="right" vertical="center"/>
      <protection locked="0"/>
    </xf>
    <xf numFmtId="38" fontId="15" fillId="5" borderId="0" xfId="3" applyFont="1" applyFill="1" applyBorder="1" applyAlignment="1" applyProtection="1">
      <alignment horizontal="right" vertical="center"/>
      <protection locked="0"/>
    </xf>
    <xf numFmtId="38" fontId="15" fillId="5" borderId="17" xfId="3" applyFont="1" applyFill="1" applyBorder="1" applyAlignment="1" applyProtection="1">
      <alignment horizontal="right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38" fontId="15" fillId="5" borderId="26" xfId="3" applyFont="1" applyFill="1" applyBorder="1" applyAlignment="1" applyProtection="1">
      <alignment horizontal="right" vertical="center"/>
      <protection locked="0"/>
    </xf>
    <xf numFmtId="38" fontId="15" fillId="5" borderId="6" xfId="3" applyFont="1" applyFill="1" applyBorder="1" applyAlignment="1" applyProtection="1">
      <alignment horizontal="right" vertical="center"/>
      <protection locked="0"/>
    </xf>
    <xf numFmtId="38" fontId="15" fillId="5" borderId="18" xfId="3" applyFont="1" applyFill="1" applyBorder="1" applyAlignment="1" applyProtection="1">
      <alignment horizontal="right" vertical="center"/>
      <protection locked="0"/>
    </xf>
    <xf numFmtId="0" fontId="15" fillId="5" borderId="14" xfId="0" applyFont="1" applyFill="1" applyBorder="1" applyAlignment="1" applyProtection="1">
      <alignment horizontal="left" vertical="center"/>
      <protection locked="0"/>
    </xf>
    <xf numFmtId="0" fontId="15" fillId="5" borderId="15" xfId="0" applyFont="1" applyFill="1" applyBorder="1" applyAlignment="1" applyProtection="1">
      <alignment horizontal="left" vertical="center"/>
      <protection locked="0"/>
    </xf>
    <xf numFmtId="0" fontId="15" fillId="5" borderId="16" xfId="0" applyFont="1" applyFill="1" applyBorder="1" applyAlignment="1" applyProtection="1">
      <alignment horizontal="left" vertical="center"/>
      <protection locked="0"/>
    </xf>
    <xf numFmtId="38" fontId="15" fillId="5" borderId="14" xfId="3" applyFont="1" applyFill="1" applyBorder="1" applyAlignment="1" applyProtection="1">
      <alignment horizontal="right" vertical="center"/>
      <protection locked="0"/>
    </xf>
    <xf numFmtId="38" fontId="15" fillId="5" borderId="15" xfId="3" applyFont="1" applyFill="1" applyBorder="1" applyAlignment="1" applyProtection="1">
      <alignment horizontal="right" vertical="center"/>
      <protection locked="0"/>
    </xf>
    <xf numFmtId="38" fontId="15" fillId="5" borderId="16" xfId="3" applyFont="1" applyFill="1" applyBorder="1" applyAlignment="1" applyProtection="1">
      <alignment horizontal="right" vertical="center"/>
      <protection locked="0"/>
    </xf>
    <xf numFmtId="176" fontId="15" fillId="5" borderId="14" xfId="3" applyNumberFormat="1" applyFont="1" applyFill="1" applyBorder="1" applyAlignment="1" applyProtection="1">
      <alignment horizontal="right" vertical="center"/>
      <protection locked="0"/>
    </xf>
    <xf numFmtId="176" fontId="15" fillId="5" borderId="15" xfId="3" applyNumberFormat="1" applyFont="1" applyFill="1" applyBorder="1" applyAlignment="1" applyProtection="1">
      <alignment horizontal="right" vertical="center"/>
      <protection locked="0"/>
    </xf>
    <xf numFmtId="176" fontId="15" fillId="5" borderId="16" xfId="3" applyNumberFormat="1" applyFont="1" applyFill="1" applyBorder="1" applyAlignment="1" applyProtection="1">
      <alignment horizontal="right" vertical="center"/>
      <protection locked="0"/>
    </xf>
    <xf numFmtId="177" fontId="15" fillId="0" borderId="1" xfId="0" applyNumberFormat="1" applyFont="1" applyFill="1" applyBorder="1" applyAlignment="1" applyProtection="1">
      <alignment horizontal="right" vertical="center"/>
    </xf>
    <xf numFmtId="176" fontId="15" fillId="2" borderId="1" xfId="0" applyNumberFormat="1" applyFont="1" applyFill="1" applyBorder="1" applyAlignment="1" applyProtection="1">
      <alignment horizontal="right" vertical="center"/>
    </xf>
    <xf numFmtId="0" fontId="15" fillId="2" borderId="2" xfId="0" applyFont="1" applyFill="1" applyBorder="1" applyAlignment="1" applyProtection="1">
      <alignment horizontal="center" vertical="distributed"/>
    </xf>
    <xf numFmtId="0" fontId="15" fillId="2" borderId="28" xfId="0" applyFont="1" applyFill="1" applyBorder="1" applyAlignment="1" applyProtection="1">
      <alignment horizontal="center" vertical="distributed"/>
    </xf>
    <xf numFmtId="0" fontId="15" fillId="2" borderId="3" xfId="0" applyFont="1" applyFill="1" applyBorder="1" applyAlignment="1" applyProtection="1">
      <alignment horizontal="center" vertical="distributed"/>
    </xf>
    <xf numFmtId="0" fontId="7" fillId="2" borderId="0" xfId="0" applyFont="1" applyFill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top"/>
    </xf>
    <xf numFmtId="0" fontId="15" fillId="2" borderId="15" xfId="0" applyFont="1" applyFill="1" applyBorder="1" applyAlignment="1" applyProtection="1">
      <alignment horizontal="left" vertical="top"/>
    </xf>
    <xf numFmtId="0" fontId="15" fillId="2" borderId="16" xfId="0" applyFont="1" applyFill="1" applyBorder="1" applyAlignment="1" applyProtection="1">
      <alignment horizontal="left" vertical="top"/>
    </xf>
    <xf numFmtId="0" fontId="15" fillId="2" borderId="27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top"/>
    </xf>
    <xf numFmtId="0" fontId="15" fillId="2" borderId="17" xfId="0" applyFont="1" applyFill="1" applyBorder="1" applyAlignment="1" applyProtection="1">
      <alignment horizontal="left" vertical="top"/>
    </xf>
    <xf numFmtId="0" fontId="15" fillId="2" borderId="26" xfId="0" applyFont="1" applyFill="1" applyBorder="1" applyAlignment="1" applyProtection="1">
      <alignment horizontal="left" vertical="top"/>
    </xf>
    <xf numFmtId="0" fontId="15" fillId="2" borderId="6" xfId="0" applyFont="1" applyFill="1" applyBorder="1" applyAlignment="1" applyProtection="1">
      <alignment horizontal="left" vertical="top"/>
    </xf>
    <xf numFmtId="0" fontId="15" fillId="2" borderId="18" xfId="0" applyFont="1" applyFill="1" applyBorder="1" applyAlignment="1" applyProtection="1">
      <alignment horizontal="left" vertical="top"/>
    </xf>
    <xf numFmtId="177" fontId="15" fillId="5" borderId="14" xfId="3" applyNumberFormat="1" applyFont="1" applyFill="1" applyBorder="1" applyAlignment="1" applyProtection="1">
      <alignment horizontal="right" vertical="center"/>
      <protection locked="0"/>
    </xf>
    <xf numFmtId="177" fontId="15" fillId="5" borderId="15" xfId="3" applyNumberFormat="1" applyFont="1" applyFill="1" applyBorder="1" applyAlignment="1" applyProtection="1">
      <alignment horizontal="right" vertical="center"/>
      <protection locked="0"/>
    </xf>
    <xf numFmtId="177" fontId="15" fillId="5" borderId="16" xfId="3" applyNumberFormat="1" applyFont="1" applyFill="1" applyBorder="1" applyAlignment="1" applyProtection="1">
      <alignment horizontal="right" vertical="center"/>
      <protection locked="0"/>
    </xf>
    <xf numFmtId="176" fontId="15" fillId="5" borderId="1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/>
    </xf>
    <xf numFmtId="0" fontId="15" fillId="5" borderId="17" xfId="0" applyFont="1" applyFill="1" applyBorder="1" applyAlignment="1" applyProtection="1">
      <alignment horizontal="left" vertical="center" wrapText="1"/>
      <protection locked="0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shrinkToFit="1"/>
      <protection locked="0"/>
    </xf>
    <xf numFmtId="0" fontId="15" fillId="5" borderId="14" xfId="3" applyNumberFormat="1" applyFont="1" applyFill="1" applyBorder="1" applyAlignment="1" applyProtection="1">
      <alignment horizontal="center" vertical="center" shrinkToFit="1"/>
      <protection locked="0"/>
    </xf>
    <xf numFmtId="0" fontId="15" fillId="5" borderId="15" xfId="3" applyNumberFormat="1" applyFont="1" applyFill="1" applyBorder="1" applyAlignment="1" applyProtection="1">
      <alignment horizontal="center" vertical="center" shrinkToFit="1"/>
      <protection locked="0"/>
    </xf>
    <xf numFmtId="0" fontId="15" fillId="5" borderId="6" xfId="0" applyFont="1" applyFill="1" applyBorder="1" applyAlignment="1" applyProtection="1">
      <alignment horizontal="center" vertical="center" shrinkToFit="1"/>
      <protection locked="0"/>
    </xf>
    <xf numFmtId="0" fontId="15" fillId="2" borderId="15" xfId="0" applyFont="1" applyFill="1" applyBorder="1" applyProtection="1">
      <alignment vertical="center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26" xfId="0" applyFont="1" applyFill="1" applyBorder="1" applyAlignment="1" applyProtection="1">
      <alignment horizontal="left" vertical="center"/>
      <protection locked="0"/>
    </xf>
    <xf numFmtId="0" fontId="15" fillId="5" borderId="6" xfId="0" applyFont="1" applyFill="1" applyBorder="1" applyAlignment="1" applyProtection="1">
      <alignment horizontal="left" vertical="center"/>
      <protection locked="0"/>
    </xf>
    <xf numFmtId="0" fontId="15" fillId="5" borderId="18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left" vertical="center"/>
    </xf>
    <xf numFmtId="0" fontId="15" fillId="2" borderId="28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187" fontId="15" fillId="5" borderId="2" xfId="0" quotePrefix="1" applyNumberFormat="1" applyFont="1" applyFill="1" applyBorder="1" applyAlignment="1" applyProtection="1">
      <alignment horizontal="right" vertical="center"/>
    </xf>
    <xf numFmtId="187" fontId="15" fillId="5" borderId="28" xfId="0" quotePrefix="1" applyNumberFormat="1" applyFont="1" applyFill="1" applyBorder="1" applyAlignment="1" applyProtection="1">
      <alignment horizontal="right" vertical="center"/>
    </xf>
    <xf numFmtId="187" fontId="15" fillId="5" borderId="3" xfId="0" quotePrefix="1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left" vertical="center"/>
    </xf>
    <xf numFmtId="180" fontId="14" fillId="2" borderId="4" xfId="0" applyNumberFormat="1" applyFont="1" applyFill="1" applyBorder="1" applyAlignment="1">
      <alignment vertical="top" wrapText="1"/>
    </xf>
    <xf numFmtId="180" fontId="14" fillId="2" borderId="25" xfId="0" applyNumberFormat="1" applyFont="1" applyFill="1" applyBorder="1" applyAlignment="1">
      <alignment vertical="top" wrapText="1"/>
    </xf>
    <xf numFmtId="180" fontId="14" fillId="2" borderId="5" xfId="0" applyNumberFormat="1" applyFont="1" applyFill="1" applyBorder="1" applyAlignment="1">
      <alignment vertical="top" wrapText="1"/>
    </xf>
    <xf numFmtId="179" fontId="14" fillId="2" borderId="4" xfId="0" applyNumberFormat="1" applyFont="1" applyFill="1" applyBorder="1" applyAlignment="1">
      <alignment vertical="top"/>
    </xf>
    <xf numFmtId="179" fontId="14" fillId="2" borderId="25" xfId="0" applyNumberFormat="1" applyFont="1" applyFill="1" applyBorder="1" applyAlignment="1">
      <alignment vertical="top"/>
    </xf>
    <xf numFmtId="179" fontId="14" fillId="2" borderId="5" xfId="0" applyNumberFormat="1" applyFont="1" applyFill="1" applyBorder="1" applyAlignment="1">
      <alignment vertical="top"/>
    </xf>
    <xf numFmtId="182" fontId="14" fillId="2" borderId="4" xfId="0" applyNumberFormat="1" applyFont="1" applyFill="1" applyBorder="1" applyAlignment="1">
      <alignment vertical="top"/>
    </xf>
    <xf numFmtId="182" fontId="14" fillId="2" borderId="25" xfId="0" applyNumberFormat="1" applyFont="1" applyFill="1" applyBorder="1" applyAlignment="1">
      <alignment vertical="top"/>
    </xf>
    <xf numFmtId="182" fontId="14" fillId="2" borderId="5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vertical="center" wrapText="1"/>
      <protection locked="0"/>
    </xf>
    <xf numFmtId="0" fontId="7" fillId="5" borderId="26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textRotation="255" shrinkToFit="1"/>
    </xf>
    <xf numFmtId="0" fontId="0" fillId="0" borderId="25" xfId="0" applyBorder="1" applyAlignment="1">
      <alignment horizontal="center" vertical="center" textRotation="255" wrapText="1"/>
    </xf>
    <xf numFmtId="0" fontId="7" fillId="6" borderId="4" xfId="0" applyFont="1" applyFill="1" applyBorder="1" applyAlignment="1" applyProtection="1">
      <alignment horizontal="center" vertical="center" textRotation="255"/>
    </xf>
    <xf numFmtId="0" fontId="7" fillId="6" borderId="5" xfId="0" applyFont="1" applyFill="1" applyBorder="1" applyAlignment="1" applyProtection="1">
      <alignment horizontal="center" vertical="center" textRotation="255"/>
    </xf>
    <xf numFmtId="0" fontId="7" fillId="6" borderId="4" xfId="0" applyFont="1" applyFill="1" applyBorder="1" applyAlignment="1" applyProtection="1">
      <alignment vertical="center" textRotation="255" shrinkToFit="1"/>
    </xf>
    <xf numFmtId="0" fontId="7" fillId="6" borderId="4" xfId="0" applyFont="1" applyFill="1" applyBorder="1" applyAlignment="1" applyProtection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21" fillId="6" borderId="1" xfId="0" applyFont="1" applyFill="1" applyBorder="1" applyAlignment="1" applyProtection="1">
      <alignment vertical="center" textRotation="255" wrapText="1"/>
    </xf>
    <xf numFmtId="0" fontId="7" fillId="0" borderId="3" xfId="0" applyFont="1" applyBorder="1" applyAlignment="1" applyProtection="1">
      <alignment horizontal="center" vertical="center" wrapText="1"/>
    </xf>
    <xf numFmtId="185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185" fontId="7" fillId="5" borderId="28" xfId="0" applyNumberFormat="1" applyFont="1" applyFill="1" applyBorder="1" applyAlignment="1" applyProtection="1">
      <alignment horizontal="right" vertical="center" wrapText="1"/>
      <protection locked="0"/>
    </xf>
    <xf numFmtId="185" fontId="7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left" vertical="center" indent="2"/>
    </xf>
    <xf numFmtId="0" fontId="7" fillId="0" borderId="28" xfId="0" applyFont="1" applyBorder="1" applyAlignment="1" applyProtection="1">
      <alignment horizontal="left" vertical="center" indent="2"/>
    </xf>
    <xf numFmtId="176" fontId="7" fillId="2" borderId="17" xfId="0" applyNumberFormat="1" applyFont="1" applyFill="1" applyBorder="1" applyAlignment="1" applyProtection="1">
      <alignment horizontal="right" vertical="center" wrapText="1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18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17" xfId="0" applyNumberFormat="1" applyFont="1" applyFill="1" applyBorder="1" applyAlignment="1" applyProtection="1">
      <alignment vertical="center" wrapText="1"/>
      <protection locked="0"/>
    </xf>
    <xf numFmtId="185" fontId="7" fillId="2" borderId="17" xfId="0" applyNumberFormat="1" applyFont="1" applyFill="1" applyBorder="1" applyAlignment="1" applyProtection="1">
      <alignment vertical="center" wrapText="1"/>
      <protection locked="0"/>
    </xf>
    <xf numFmtId="186" fontId="7" fillId="2" borderId="17" xfId="0" applyNumberFormat="1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176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184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183" fontId="7" fillId="2" borderId="17" xfId="0" applyNumberFormat="1" applyFont="1" applyFill="1" applyBorder="1" applyAlignment="1" applyProtection="1">
      <alignment vertical="center" wrapText="1"/>
      <protection locked="0"/>
    </xf>
    <xf numFmtId="188" fontId="7" fillId="2" borderId="17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vertical="center" wrapText="1"/>
      <protection locked="0"/>
    </xf>
    <xf numFmtId="176" fontId="7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5" xfId="0" applyFont="1" applyFill="1" applyBorder="1" applyAlignment="1" applyProtection="1">
      <alignment horizontal="left" vertical="top" wrapText="1"/>
      <protection locked="0"/>
    </xf>
    <xf numFmtId="0" fontId="7" fillId="2" borderId="25" xfId="0" applyNumberFormat="1" applyFont="1" applyFill="1" applyBorder="1" applyAlignment="1" applyProtection="1">
      <alignment vertical="center" wrapText="1"/>
      <protection locked="0"/>
    </xf>
    <xf numFmtId="176" fontId="7" fillId="2" borderId="25" xfId="0" applyNumberFormat="1" applyFont="1" applyFill="1" applyBorder="1" applyAlignment="1" applyProtection="1">
      <alignment horizontal="right" vertical="center"/>
    </xf>
    <xf numFmtId="0" fontId="7" fillId="2" borderId="25" xfId="0" applyNumberFormat="1" applyFont="1" applyFill="1" applyBorder="1" applyAlignment="1" applyProtection="1">
      <alignment horizontal="right" vertical="center" wrapText="1"/>
      <protection locked="0"/>
    </xf>
    <xf numFmtId="185" fontId="7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22" fillId="5" borderId="14" xfId="0" applyFont="1" applyFill="1" applyBorder="1" applyAlignment="1" applyProtection="1">
      <alignment horizontal="left" vertical="top" wrapText="1"/>
      <protection locked="0"/>
    </xf>
    <xf numFmtId="0" fontId="22" fillId="5" borderId="2" xfId="0" applyFont="1" applyFill="1" applyBorder="1" applyAlignment="1" applyProtection="1">
      <alignment horizontal="left" vertical="center" wrapText="1"/>
      <protection locked="0"/>
    </xf>
    <xf numFmtId="0" fontId="22" fillId="5" borderId="2" xfId="0" applyNumberFormat="1" applyFont="1" applyFill="1" applyBorder="1" applyAlignment="1" applyProtection="1">
      <alignment vertical="top" wrapText="1"/>
      <protection locked="0"/>
    </xf>
    <xf numFmtId="0" fontId="7" fillId="5" borderId="28" xfId="0" applyNumberFormat="1" applyFont="1" applyFill="1" applyBorder="1" applyAlignment="1" applyProtection="1">
      <alignment vertical="top" wrapText="1"/>
      <protection locked="0"/>
    </xf>
    <xf numFmtId="0" fontId="7" fillId="5" borderId="3" xfId="0" applyNumberFormat="1" applyFont="1" applyFill="1" applyBorder="1" applyAlignment="1" applyProtection="1">
      <alignment vertical="top" wrapText="1"/>
      <protection locked="0"/>
    </xf>
    <xf numFmtId="0" fontId="7" fillId="5" borderId="2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27" xfId="0" applyFont="1" applyFill="1" applyBorder="1" applyAlignment="1" applyProtection="1">
      <alignment vertical="top"/>
    </xf>
    <xf numFmtId="0" fontId="7" fillId="0" borderId="27" xfId="0" applyFont="1" applyFill="1" applyBorder="1" applyAlignment="1">
      <alignment vertical="top"/>
    </xf>
    <xf numFmtId="176" fontId="22" fillId="5" borderId="14" xfId="3" applyNumberFormat="1" applyFont="1" applyFill="1" applyBorder="1" applyAlignment="1" applyProtection="1">
      <alignment horizontal="right" vertical="center"/>
      <protection locked="0"/>
    </xf>
    <xf numFmtId="176" fontId="22" fillId="5" borderId="15" xfId="3" applyNumberFormat="1" applyFont="1" applyFill="1" applyBorder="1" applyAlignment="1" applyProtection="1">
      <alignment horizontal="right" vertical="center"/>
      <protection locked="0"/>
    </xf>
    <xf numFmtId="176" fontId="22" fillId="5" borderId="16" xfId="3" applyNumberFormat="1" applyFont="1" applyFill="1" applyBorder="1" applyAlignment="1" applyProtection="1">
      <alignment horizontal="right" vertical="center"/>
      <protection locked="0"/>
    </xf>
    <xf numFmtId="177" fontId="22" fillId="5" borderId="14" xfId="3" applyNumberFormat="1" applyFont="1" applyFill="1" applyBorder="1" applyAlignment="1" applyProtection="1">
      <alignment horizontal="right" vertical="center"/>
      <protection locked="0"/>
    </xf>
    <xf numFmtId="177" fontId="22" fillId="5" borderId="15" xfId="3" applyNumberFormat="1" applyFont="1" applyFill="1" applyBorder="1" applyAlignment="1" applyProtection="1">
      <alignment horizontal="right" vertical="center"/>
      <protection locked="0"/>
    </xf>
    <xf numFmtId="177" fontId="22" fillId="5" borderId="16" xfId="3" applyNumberFormat="1" applyFont="1" applyFill="1" applyBorder="1" applyAlignment="1" applyProtection="1">
      <alignment horizontal="right" vertical="center"/>
      <protection locked="0"/>
    </xf>
    <xf numFmtId="176" fontId="22" fillId="5" borderId="1" xfId="0" applyNumberFormat="1" applyFont="1" applyFill="1" applyBorder="1" applyAlignment="1" applyProtection="1">
      <alignment horizontal="right" vertical="center"/>
    </xf>
    <xf numFmtId="38" fontId="22" fillId="5" borderId="1" xfId="3" applyFont="1" applyFill="1" applyBorder="1" applyAlignment="1" applyProtection="1">
      <alignment horizontal="right" vertical="top" wrapText="1"/>
    </xf>
    <xf numFmtId="0" fontId="22" fillId="5" borderId="1" xfId="0" applyFont="1" applyFill="1" applyBorder="1" applyAlignment="1" applyProtection="1">
      <alignment horizontal="right" vertical="top" wrapText="1"/>
    </xf>
    <xf numFmtId="0" fontId="22" fillId="5" borderId="14" xfId="0" applyFont="1" applyFill="1" applyBorder="1" applyAlignment="1" applyProtection="1">
      <alignment horizontal="left" vertical="center"/>
      <protection locked="0"/>
    </xf>
    <xf numFmtId="0" fontId="22" fillId="5" borderId="15" xfId="0" applyFont="1" applyFill="1" applyBorder="1" applyAlignment="1" applyProtection="1">
      <alignment horizontal="left" vertical="center"/>
      <protection locked="0"/>
    </xf>
    <xf numFmtId="0" fontId="22" fillId="5" borderId="16" xfId="0" applyFont="1" applyFill="1" applyBorder="1" applyAlignment="1" applyProtection="1">
      <alignment horizontal="left" vertical="center"/>
      <protection locked="0"/>
    </xf>
    <xf numFmtId="38" fontId="22" fillId="5" borderId="14" xfId="3" applyFont="1" applyFill="1" applyBorder="1" applyAlignment="1" applyProtection="1">
      <alignment horizontal="right" vertical="center"/>
      <protection locked="0"/>
    </xf>
    <xf numFmtId="38" fontId="22" fillId="5" borderId="15" xfId="3" applyFont="1" applyFill="1" applyBorder="1" applyAlignment="1" applyProtection="1">
      <alignment horizontal="right" vertical="center"/>
      <protection locked="0"/>
    </xf>
    <xf numFmtId="38" fontId="22" fillId="5" borderId="16" xfId="3" applyFont="1" applyFill="1" applyBorder="1" applyAlignment="1" applyProtection="1">
      <alignment horizontal="right" vertical="center"/>
      <protection locked="0"/>
    </xf>
    <xf numFmtId="3" fontId="22" fillId="5" borderId="14" xfId="0" applyNumberFormat="1" applyFont="1" applyFill="1" applyBorder="1" applyAlignment="1" applyProtection="1">
      <alignment horizontal="left" vertical="center"/>
      <protection locked="0"/>
    </xf>
    <xf numFmtId="0" fontId="22" fillId="5" borderId="14" xfId="0" applyFont="1" applyFill="1" applyBorder="1" applyAlignment="1" applyProtection="1">
      <alignment horizontal="left" vertical="center" wrapText="1"/>
      <protection locked="0"/>
    </xf>
    <xf numFmtId="0" fontId="22" fillId="5" borderId="15" xfId="0" applyFont="1" applyFill="1" applyBorder="1" applyAlignment="1" applyProtection="1">
      <alignment horizontal="left" vertical="center" wrapText="1"/>
      <protection locked="0"/>
    </xf>
    <xf numFmtId="38" fontId="22" fillId="5" borderId="14" xfId="3" applyFont="1" applyFill="1" applyBorder="1" applyAlignment="1" applyProtection="1">
      <alignment horizontal="center" vertical="center" shrinkToFit="1"/>
      <protection locked="0"/>
    </xf>
    <xf numFmtId="38" fontId="22" fillId="5" borderId="16" xfId="3" applyFont="1" applyFill="1" applyBorder="1" applyAlignment="1" applyProtection="1">
      <alignment horizontal="center" vertical="center" shrinkToFit="1"/>
      <protection locked="0"/>
    </xf>
    <xf numFmtId="38" fontId="22" fillId="5" borderId="14" xfId="3" applyFont="1" applyFill="1" applyBorder="1" applyAlignment="1" applyProtection="1">
      <alignment horizontal="right" vertical="center" shrinkToFit="1"/>
      <protection locked="0"/>
    </xf>
    <xf numFmtId="38" fontId="22" fillId="5" borderId="15" xfId="3" applyFont="1" applyFill="1" applyBorder="1" applyAlignment="1" applyProtection="1">
      <alignment horizontal="right" vertical="center" shrinkToFit="1"/>
      <protection locked="0"/>
    </xf>
    <xf numFmtId="38" fontId="22" fillId="5" borderId="16" xfId="3" applyFont="1" applyFill="1" applyBorder="1" applyAlignment="1" applyProtection="1">
      <alignment horizontal="right" vertical="center" shrinkToFit="1"/>
      <protection locked="0"/>
    </xf>
    <xf numFmtId="180" fontId="22" fillId="2" borderId="14" xfId="0" applyNumberFormat="1" applyFont="1" applyFill="1" applyBorder="1" applyAlignment="1" applyProtection="1">
      <alignment vertical="center" shrinkToFit="1"/>
    </xf>
    <xf numFmtId="180" fontId="22" fillId="2" borderId="15" xfId="0" applyNumberFormat="1" applyFont="1" applyFill="1" applyBorder="1" applyAlignment="1" applyProtection="1">
      <alignment vertical="center" shrinkToFit="1"/>
    </xf>
    <xf numFmtId="180" fontId="22" fillId="2" borderId="16" xfId="0" applyNumberFormat="1" applyFont="1" applyFill="1" applyBorder="1" applyAlignment="1" applyProtection="1">
      <alignment vertical="center" shrinkToFit="1"/>
    </xf>
    <xf numFmtId="0" fontId="22" fillId="5" borderId="14" xfId="0" applyFont="1" applyFill="1" applyBorder="1" applyAlignment="1" applyProtection="1">
      <alignment vertical="center" wrapText="1"/>
      <protection locked="0"/>
    </xf>
    <xf numFmtId="0" fontId="22" fillId="5" borderId="15" xfId="0" applyFont="1" applyFill="1" applyBorder="1" applyAlignment="1" applyProtection="1">
      <alignment vertical="center" wrapText="1"/>
      <protection locked="0"/>
    </xf>
    <xf numFmtId="0" fontId="22" fillId="5" borderId="16" xfId="0" applyFont="1" applyFill="1" applyBorder="1" applyAlignment="1" applyProtection="1">
      <alignment vertical="center" wrapText="1"/>
      <protection locked="0"/>
    </xf>
    <xf numFmtId="0" fontId="22" fillId="5" borderId="27" xfId="0" applyFont="1" applyFill="1" applyBorder="1" applyAlignment="1" applyProtection="1">
      <alignment horizontal="left" vertical="center" wrapText="1"/>
      <protection locked="0"/>
    </xf>
    <xf numFmtId="0" fontId="22" fillId="5" borderId="0" xfId="0" applyFont="1" applyFill="1" applyBorder="1" applyAlignment="1" applyProtection="1">
      <alignment horizontal="left" vertical="center" wrapText="1"/>
      <protection locked="0"/>
    </xf>
    <xf numFmtId="0" fontId="22" fillId="5" borderId="27" xfId="0" applyFont="1" applyFill="1" applyBorder="1" applyAlignment="1" applyProtection="1">
      <alignment horizontal="center" vertical="center" shrinkToFit="1"/>
      <protection locked="0"/>
    </xf>
    <xf numFmtId="0" fontId="22" fillId="5" borderId="17" xfId="0" applyFont="1" applyFill="1" applyBorder="1" applyAlignment="1" applyProtection="1">
      <alignment horizontal="center" vertical="center" shrinkToFit="1"/>
      <protection locked="0"/>
    </xf>
    <xf numFmtId="38" fontId="22" fillId="5" borderId="27" xfId="0" applyNumberFormat="1" applyFont="1" applyFill="1" applyBorder="1" applyAlignment="1" applyProtection="1">
      <alignment horizontal="right" vertical="center" shrinkToFit="1"/>
      <protection locked="0"/>
    </xf>
    <xf numFmtId="38" fontId="22" fillId="5" borderId="0" xfId="0" applyNumberFormat="1" applyFont="1" applyFill="1" applyBorder="1" applyAlignment="1" applyProtection="1">
      <alignment horizontal="right" vertical="center" shrinkToFit="1"/>
      <protection locked="0"/>
    </xf>
    <xf numFmtId="38" fontId="22" fillId="5" borderId="17" xfId="0" applyNumberFormat="1" applyFont="1" applyFill="1" applyBorder="1" applyAlignment="1" applyProtection="1">
      <alignment horizontal="right" vertical="center" shrinkToFit="1"/>
      <protection locked="0"/>
    </xf>
    <xf numFmtId="180" fontId="22" fillId="2" borderId="27" xfId="0" applyNumberFormat="1" applyFont="1" applyFill="1" applyBorder="1" applyAlignment="1" applyProtection="1">
      <alignment vertical="center" shrinkToFit="1"/>
    </xf>
    <xf numFmtId="180" fontId="22" fillId="2" borderId="0" xfId="0" applyNumberFormat="1" applyFont="1" applyFill="1" applyBorder="1" applyAlignment="1" applyProtection="1">
      <alignment vertical="center" shrinkToFit="1"/>
    </xf>
    <xf numFmtId="180" fontId="22" fillId="2" borderId="17" xfId="0" applyNumberFormat="1" applyFont="1" applyFill="1" applyBorder="1" applyAlignment="1" applyProtection="1">
      <alignment vertical="center" shrinkToFit="1"/>
    </xf>
    <xf numFmtId="0" fontId="22" fillId="5" borderId="27" xfId="0" applyFont="1" applyFill="1" applyBorder="1" applyAlignment="1" applyProtection="1">
      <alignment vertical="center" wrapText="1"/>
      <protection locked="0"/>
    </xf>
    <xf numFmtId="0" fontId="22" fillId="5" borderId="0" xfId="0" applyFont="1" applyFill="1" applyBorder="1" applyAlignment="1" applyProtection="1">
      <alignment vertical="center" wrapText="1"/>
      <protection locked="0"/>
    </xf>
    <xf numFmtId="0" fontId="22" fillId="5" borderId="17" xfId="0" applyFont="1" applyFill="1" applyBorder="1" applyAlignment="1" applyProtection="1">
      <alignment vertical="center" wrapText="1"/>
      <protection locked="0"/>
    </xf>
    <xf numFmtId="187" fontId="22" fillId="5" borderId="2" xfId="0" quotePrefix="1" applyNumberFormat="1" applyFont="1" applyFill="1" applyBorder="1" applyAlignment="1" applyProtection="1">
      <alignment horizontal="right" vertical="center"/>
    </xf>
    <xf numFmtId="187" fontId="22" fillId="5" borderId="28" xfId="0" quotePrefix="1" applyNumberFormat="1" applyFont="1" applyFill="1" applyBorder="1" applyAlignment="1" applyProtection="1">
      <alignment horizontal="right" vertical="center"/>
    </xf>
    <xf numFmtId="187" fontId="22" fillId="5" borderId="3" xfId="0" quotePrefix="1" applyNumberFormat="1" applyFont="1" applyFill="1" applyBorder="1" applyAlignment="1" applyProtection="1">
      <alignment horizontal="right" vertical="center"/>
    </xf>
    <xf numFmtId="0" fontId="22" fillId="5" borderId="27" xfId="0" applyFont="1" applyFill="1" applyBorder="1" applyAlignment="1" applyProtection="1">
      <alignment horizontal="left" vertical="center"/>
      <protection locked="0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22" fillId="5" borderId="17" xfId="0" applyFont="1" applyFill="1" applyBorder="1" applyAlignment="1" applyProtection="1">
      <alignment horizontal="left" vertical="center"/>
      <protection locked="0"/>
    </xf>
    <xf numFmtId="0" fontId="22" fillId="5" borderId="14" xfId="3" applyNumberFormat="1" applyFont="1" applyFill="1" applyBorder="1" applyAlignment="1" applyProtection="1">
      <alignment horizontal="center" vertical="center" shrinkToFit="1"/>
      <protection locked="0"/>
    </xf>
    <xf numFmtId="0" fontId="22" fillId="5" borderId="15" xfId="3" applyNumberFormat="1" applyFont="1" applyFill="1" applyBorder="1" applyAlignment="1" applyProtection="1">
      <alignment horizontal="center" vertical="center" shrinkToFit="1"/>
      <protection locked="0"/>
    </xf>
    <xf numFmtId="58" fontId="22" fillId="5" borderId="14" xfId="0" applyNumberFormat="1" applyFont="1" applyFill="1" applyBorder="1" applyAlignment="1" applyProtection="1">
      <alignment horizontal="left" vertical="center" wrapText="1"/>
      <protection locked="0"/>
    </xf>
    <xf numFmtId="0" fontId="22" fillId="5" borderId="16" xfId="0" applyFont="1" applyFill="1" applyBorder="1" applyAlignment="1" applyProtection="1">
      <alignment horizontal="left" vertical="center" wrapText="1"/>
      <protection locked="0"/>
    </xf>
  </cellXfs>
  <cellStyles count="9">
    <cellStyle name="パーセント 2" xfId="1" xr:uid="{00000000-0005-0000-0000-000000000000}"/>
    <cellStyle name="ハイパーリンク" xfId="2" builtinId="8"/>
    <cellStyle name="桁区切り" xfId="3" builtinId="6"/>
    <cellStyle name="桁区切り 2" xfId="4" xr:uid="{00000000-0005-0000-0000-000003000000}"/>
    <cellStyle name="桁区切り 3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</xdr:row>
      <xdr:rowOff>121920</xdr:rowOff>
    </xdr:from>
    <xdr:to>
      <xdr:col>11</xdr:col>
      <xdr:colOff>391560</xdr:colOff>
      <xdr:row>4</xdr:row>
      <xdr:rowOff>1860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50AB9C-28D1-995C-99F1-1889E5ECB7D0}"/>
            </a:ext>
          </a:extLst>
        </xdr:cNvPr>
        <xdr:cNvSpPr txBox="1"/>
      </xdr:nvSpPr>
      <xdr:spPr>
        <a:xfrm>
          <a:off x="8983980" y="289560"/>
          <a:ext cx="864000" cy="36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129540</xdr:colOff>
      <xdr:row>9</xdr:row>
      <xdr:rowOff>297180</xdr:rowOff>
    </xdr:from>
    <xdr:to>
      <xdr:col>16</xdr:col>
      <xdr:colOff>77700</xdr:colOff>
      <xdr:row>12</xdr:row>
      <xdr:rowOff>223920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39E1DDC-86D7-315C-BD1C-C6AA7C0037A0}"/>
            </a:ext>
          </a:extLst>
        </xdr:cNvPr>
        <xdr:cNvSpPr/>
      </xdr:nvSpPr>
      <xdr:spPr bwMode="auto">
        <a:xfrm>
          <a:off x="12557760" y="2552700"/>
          <a:ext cx="3240000" cy="864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・本事業の実施責任者に関する情報を記入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・郵便番号は”－”ハイフン不要です。</a:t>
          </a:r>
        </a:p>
      </xdr:txBody>
    </xdr:sp>
    <xdr:clientData/>
  </xdr:twoCellAnchor>
  <xdr:twoCellAnchor>
    <xdr:from>
      <xdr:col>13</xdr:col>
      <xdr:colOff>99060</xdr:colOff>
      <xdr:row>16</xdr:row>
      <xdr:rowOff>205740</xdr:rowOff>
    </xdr:from>
    <xdr:to>
      <xdr:col>16</xdr:col>
      <xdr:colOff>47220</xdr:colOff>
      <xdr:row>20</xdr:row>
      <xdr:rowOff>36060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7E0C11B-5793-4688-B463-6F919354378D}"/>
            </a:ext>
          </a:extLst>
        </xdr:cNvPr>
        <xdr:cNvSpPr/>
      </xdr:nvSpPr>
      <xdr:spPr bwMode="auto">
        <a:xfrm>
          <a:off x="12527280" y="4648200"/>
          <a:ext cx="3240000" cy="1080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・本事業の担当責任者に関する情報を記入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　当財団との窓口の方をご記入ください。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・郵便番号は”－”ハイフン不要です。</a:t>
          </a:r>
        </a:p>
      </xdr:txBody>
    </xdr:sp>
    <xdr:clientData/>
  </xdr:twoCellAnchor>
  <xdr:twoCellAnchor>
    <xdr:from>
      <xdr:col>12</xdr:col>
      <xdr:colOff>144780</xdr:colOff>
      <xdr:row>26</xdr:row>
      <xdr:rowOff>160020</xdr:rowOff>
    </xdr:from>
    <xdr:to>
      <xdr:col>13</xdr:col>
      <xdr:colOff>784500</xdr:colOff>
      <xdr:row>27</xdr:row>
      <xdr:rowOff>135600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216BFF1-F9C3-4F9C-9D34-0A6723ACBE04}"/>
            </a:ext>
          </a:extLst>
        </xdr:cNvPr>
        <xdr:cNvSpPr/>
      </xdr:nvSpPr>
      <xdr:spPr bwMode="auto">
        <a:xfrm>
          <a:off x="10332720" y="7726680"/>
          <a:ext cx="2880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・事業責任者の情報を記入（該当の場合のみ）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205740</xdr:colOff>
      <xdr:row>30</xdr:row>
      <xdr:rowOff>381000</xdr:rowOff>
    </xdr:from>
    <xdr:to>
      <xdr:col>16</xdr:col>
      <xdr:colOff>513900</xdr:colOff>
      <xdr:row>31</xdr:row>
      <xdr:rowOff>584160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40B17C7-68FB-4E94-A7E1-C527F0AC7306}"/>
            </a:ext>
          </a:extLst>
        </xdr:cNvPr>
        <xdr:cNvSpPr/>
      </xdr:nvSpPr>
      <xdr:spPr bwMode="auto">
        <a:xfrm>
          <a:off x="12633960" y="9822180"/>
          <a:ext cx="3600000" cy="82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・補助対象機器を実際に使用する場所を記入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・ビル名まで詳細な場所を記入し、地図を添付（地図に付した資料番号を記入）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91440</xdr:colOff>
      <xdr:row>33</xdr:row>
      <xdr:rowOff>106680</xdr:rowOff>
    </xdr:from>
    <xdr:to>
      <xdr:col>16</xdr:col>
      <xdr:colOff>399600</xdr:colOff>
      <xdr:row>36</xdr:row>
      <xdr:rowOff>79680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6625A7B-18E6-4D9D-BE78-BB68562BEC6B}"/>
            </a:ext>
          </a:extLst>
        </xdr:cNvPr>
        <xdr:cNvSpPr/>
      </xdr:nvSpPr>
      <xdr:spPr bwMode="auto">
        <a:xfrm>
          <a:off x="12519660" y="11315700"/>
          <a:ext cx="3600000" cy="1116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・異なる複数種類のフォークリフト、バス等を導入した場合は、種類別に通し番号ごとに記入（足りない場合は行を追加してください）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・添付資料の確認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　仕様書、図面、法定耐用年数を確認できる資料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160020</xdr:colOff>
      <xdr:row>47</xdr:row>
      <xdr:rowOff>68580</xdr:rowOff>
    </xdr:from>
    <xdr:to>
      <xdr:col>16</xdr:col>
      <xdr:colOff>468180</xdr:colOff>
      <xdr:row>50</xdr:row>
      <xdr:rowOff>257580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E6AB6787-E57A-40D1-BE3B-1641F224C358}"/>
            </a:ext>
          </a:extLst>
        </xdr:cNvPr>
        <xdr:cNvSpPr/>
      </xdr:nvSpPr>
      <xdr:spPr bwMode="auto">
        <a:xfrm>
          <a:off x="12588240" y="16611600"/>
          <a:ext cx="3600000" cy="1332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・上記の２の①以降に対応した設備費を記入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・燃料電池フォークリフトは、オプション及び工事等を含めた合算額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燃料電池バス等は、車両本体（電力供給装置がある場合はこれを含む）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114300</xdr:colOff>
      <xdr:row>59</xdr:row>
      <xdr:rowOff>693420</xdr:rowOff>
    </xdr:from>
    <xdr:to>
      <xdr:col>16</xdr:col>
      <xdr:colOff>422460</xdr:colOff>
      <xdr:row>59</xdr:row>
      <xdr:rowOff>2025420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954F352-EFCB-4604-A061-9C85C0628AE3}"/>
            </a:ext>
          </a:extLst>
        </xdr:cNvPr>
        <xdr:cNvSpPr/>
      </xdr:nvSpPr>
      <xdr:spPr bwMode="auto">
        <a:xfrm>
          <a:off x="12542520" y="21808440"/>
          <a:ext cx="3600000" cy="1332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・算定根拠は別葉に記載し、紐づく資料の番号をこの欄に記載してください。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・交付申請時と同様に「ハード対策事業計算ファイル」のファイルＣ、Ｇにて算出し、この根拠となった数値の資料を添付してください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CO2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モニタリングの方法も記載されていることが望ましい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152400</xdr:colOff>
      <xdr:row>60</xdr:row>
      <xdr:rowOff>426720</xdr:rowOff>
    </xdr:from>
    <xdr:to>
      <xdr:col>16</xdr:col>
      <xdr:colOff>460560</xdr:colOff>
      <xdr:row>60</xdr:row>
      <xdr:rowOff>714720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E33FCD5-A406-4E15-BFDD-DE41E1DB451E}"/>
            </a:ext>
          </a:extLst>
        </xdr:cNvPr>
        <xdr:cNvSpPr/>
      </xdr:nvSpPr>
      <xdr:spPr bwMode="auto">
        <a:xfrm>
          <a:off x="12580620" y="24018240"/>
          <a:ext cx="3600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・ハード対策事業計算ファイルで算出された数値を記入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83820</xdr:colOff>
      <xdr:row>61</xdr:row>
      <xdr:rowOff>68580</xdr:rowOff>
    </xdr:from>
    <xdr:to>
      <xdr:col>16</xdr:col>
      <xdr:colOff>1039980</xdr:colOff>
      <xdr:row>61</xdr:row>
      <xdr:rowOff>1400580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E01CD2D7-4445-4C7B-977E-2AF950A84BB0}"/>
            </a:ext>
          </a:extLst>
        </xdr:cNvPr>
        <xdr:cNvSpPr/>
      </xdr:nvSpPr>
      <xdr:spPr bwMode="auto">
        <a:xfrm>
          <a:off x="12512040" y="24742140"/>
          <a:ext cx="4248000" cy="1332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・上段に計算式、下段に計算結果を記入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・計算式：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CO2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削減ｺｽﾄ［円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/t-CO2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］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=</a:t>
          </a: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補助対象経費実支出額（別紙２の４精算調書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(4)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の額）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÷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（年間のエネルギー起源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CO2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排出削減量［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t-CO2/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年］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×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法定耐用年数）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144780</xdr:colOff>
      <xdr:row>63</xdr:row>
      <xdr:rowOff>647700</xdr:rowOff>
    </xdr:from>
    <xdr:to>
      <xdr:col>15</xdr:col>
      <xdr:colOff>974220</xdr:colOff>
      <xdr:row>63</xdr:row>
      <xdr:rowOff>935700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D0A3C53C-4DC8-4036-9468-0A0F4125F60C}"/>
            </a:ext>
          </a:extLst>
        </xdr:cNvPr>
        <xdr:cNvSpPr/>
      </xdr:nvSpPr>
      <xdr:spPr bwMode="auto">
        <a:xfrm>
          <a:off x="12573000" y="27607260"/>
          <a:ext cx="3024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・国の他の補助金を利用する場合は記入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91440</xdr:colOff>
      <xdr:row>64</xdr:row>
      <xdr:rowOff>609600</xdr:rowOff>
    </xdr:from>
    <xdr:to>
      <xdr:col>16</xdr:col>
      <xdr:colOff>1047600</xdr:colOff>
      <xdr:row>64</xdr:row>
      <xdr:rowOff>1365600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70F7DC5D-F2B3-4AD1-AA0E-1B3D7CFF8596}"/>
            </a:ext>
          </a:extLst>
        </xdr:cNvPr>
        <xdr:cNvSpPr/>
      </xdr:nvSpPr>
      <xdr:spPr bwMode="auto">
        <a:xfrm>
          <a:off x="12519660" y="29146500"/>
          <a:ext cx="4248000" cy="756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・別紙とする場合は、添付の番号を記入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・交付申請時の記入内容と変更がない場合は、「交付申請書のとおり」と記入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76200</xdr:colOff>
      <xdr:row>65</xdr:row>
      <xdr:rowOff>327660</xdr:rowOff>
    </xdr:from>
    <xdr:to>
      <xdr:col>16</xdr:col>
      <xdr:colOff>1032360</xdr:colOff>
      <xdr:row>65</xdr:row>
      <xdr:rowOff>1440180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4A0A570F-4B14-4516-88BB-99ED12C61EEB}"/>
            </a:ext>
          </a:extLst>
        </xdr:cNvPr>
        <xdr:cNvSpPr/>
      </xdr:nvSpPr>
      <xdr:spPr bwMode="auto">
        <a:xfrm>
          <a:off x="12504420" y="30769560"/>
          <a:ext cx="4248000" cy="111252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・保守計画を記入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・費用も記載されていることが望ましい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・別紙とする場合は、添付の番号を記入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・交付申請時の記入内容と変更がない場合は、「交付申請書のとおり」と記入</a:t>
          </a:r>
          <a:endParaRPr lang="ja-JP" altLang="ja-JP">
            <a:effectLst/>
          </a:endParaRPr>
        </a:p>
        <a:p>
          <a:pPr algn="l"/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68580</xdr:colOff>
      <xdr:row>66</xdr:row>
      <xdr:rowOff>152400</xdr:rowOff>
    </xdr:from>
    <xdr:to>
      <xdr:col>16</xdr:col>
      <xdr:colOff>1024740</xdr:colOff>
      <xdr:row>66</xdr:row>
      <xdr:rowOff>1097280</xdr:rowOff>
    </xdr:to>
    <xdr:sp macro="" textlink="">
      <xdr:nvSpPr>
        <xdr:cNvPr id="19" name="吹き出し: 角を丸めた四角形 18">
          <a:extLst>
            <a:ext uri="{FF2B5EF4-FFF2-40B4-BE49-F238E27FC236}">
              <a16:creationId xmlns:a16="http://schemas.microsoft.com/office/drawing/2014/main" id="{11058E1A-42C1-42CB-9FB8-310548E8478F}"/>
            </a:ext>
          </a:extLst>
        </xdr:cNvPr>
        <xdr:cNvSpPr/>
      </xdr:nvSpPr>
      <xdr:spPr bwMode="auto">
        <a:xfrm>
          <a:off x="12496800" y="32499300"/>
          <a:ext cx="4248000" cy="94488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・資金の調達方法を記入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・別紙とする場合は、添付の番号を記入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・交付申請時の記入内容と変更がない場合は、「交付申請書のとおり」と記入</a:t>
          </a:r>
          <a:endParaRPr lang="ja-JP" altLang="ja-JP">
            <a:effectLst/>
          </a:endParaRPr>
        </a:p>
      </xdr:txBody>
    </xdr:sp>
    <xdr:clientData/>
  </xdr:twoCellAnchor>
  <xdr:twoCellAnchor>
    <xdr:from>
      <xdr:col>13</xdr:col>
      <xdr:colOff>106680</xdr:colOff>
      <xdr:row>67</xdr:row>
      <xdr:rowOff>53340</xdr:rowOff>
    </xdr:from>
    <xdr:to>
      <xdr:col>16</xdr:col>
      <xdr:colOff>270840</xdr:colOff>
      <xdr:row>67</xdr:row>
      <xdr:rowOff>341340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FE6D316E-F23C-4D7E-BC01-3DA0C868A9DE}"/>
            </a:ext>
          </a:extLst>
        </xdr:cNvPr>
        <xdr:cNvSpPr/>
      </xdr:nvSpPr>
      <xdr:spPr bwMode="auto">
        <a:xfrm>
          <a:off x="12534900" y="33665160"/>
          <a:ext cx="3456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・別紙２の４精算調書の</a:t>
          </a:r>
          <a:r>
            <a:rPr kumimoji="1" lang="en-US" altLang="ja-JP" sz="1100">
              <a:solidFill>
                <a:schemeClr val="bg2">
                  <a:lumMod val="25000"/>
                </a:schemeClr>
              </a:solidFill>
            </a:rPr>
            <a:t>(11)</a:t>
          </a:r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補助金交付決定額を記入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83820</xdr:colOff>
      <xdr:row>68</xdr:row>
      <xdr:rowOff>38100</xdr:rowOff>
    </xdr:from>
    <xdr:to>
      <xdr:col>16</xdr:col>
      <xdr:colOff>247980</xdr:colOff>
      <xdr:row>68</xdr:row>
      <xdr:rowOff>326100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3CACA8F8-6F18-4880-877C-2794D807F620}"/>
            </a:ext>
          </a:extLst>
        </xdr:cNvPr>
        <xdr:cNvSpPr/>
      </xdr:nvSpPr>
      <xdr:spPr bwMode="auto">
        <a:xfrm>
          <a:off x="12512040" y="34030920"/>
          <a:ext cx="3456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・銀行からの借入金を含む自己資金を記入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60960</xdr:colOff>
      <xdr:row>70</xdr:row>
      <xdr:rowOff>68580</xdr:rowOff>
    </xdr:from>
    <xdr:to>
      <xdr:col>16</xdr:col>
      <xdr:colOff>225120</xdr:colOff>
      <xdr:row>70</xdr:row>
      <xdr:rowOff>356580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C15B6B9C-CF8F-4830-831C-58C9BFD66947}"/>
            </a:ext>
          </a:extLst>
        </xdr:cNvPr>
        <xdr:cNvSpPr/>
      </xdr:nvSpPr>
      <xdr:spPr bwMode="auto">
        <a:xfrm>
          <a:off x="12489180" y="34823400"/>
          <a:ext cx="3456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・その他の場合は、内容を記入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106680</xdr:colOff>
      <xdr:row>72</xdr:row>
      <xdr:rowOff>91440</xdr:rowOff>
    </xdr:from>
    <xdr:to>
      <xdr:col>15</xdr:col>
      <xdr:colOff>864120</xdr:colOff>
      <xdr:row>72</xdr:row>
      <xdr:rowOff>379440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346919E5-AD14-4FC9-8658-0C054A52E158}"/>
            </a:ext>
          </a:extLst>
        </xdr:cNvPr>
        <xdr:cNvSpPr/>
      </xdr:nvSpPr>
      <xdr:spPr bwMode="auto">
        <a:xfrm>
          <a:off x="12534900" y="35608260"/>
          <a:ext cx="2952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・交付決定日を記入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xdr:twoCellAnchor>
    <xdr:from>
      <xdr:col>13</xdr:col>
      <xdr:colOff>68580</xdr:colOff>
      <xdr:row>74</xdr:row>
      <xdr:rowOff>68580</xdr:rowOff>
    </xdr:from>
    <xdr:to>
      <xdr:col>15</xdr:col>
      <xdr:colOff>826020</xdr:colOff>
      <xdr:row>74</xdr:row>
      <xdr:rowOff>356580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6896ED26-63B5-4FD9-ABA8-36A1F2ACB71F}"/>
            </a:ext>
          </a:extLst>
        </xdr:cNvPr>
        <xdr:cNvSpPr/>
      </xdr:nvSpPr>
      <xdr:spPr bwMode="auto">
        <a:xfrm>
          <a:off x="12496800" y="36347400"/>
          <a:ext cx="2952000" cy="288000"/>
        </a:xfrm>
        <a:prstGeom prst="wedgeRoundRectCallout">
          <a:avLst>
            <a:gd name="adj1" fmla="val -57052"/>
            <a:gd name="adj2" fmla="val -24813"/>
            <a:gd name="adj3" fmla="val 16667"/>
          </a:avLst>
        </a:prstGeom>
        <a:solidFill>
          <a:schemeClr val="bg1"/>
        </a:solidFill>
        <a:ln w="1905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36000" rIns="0" bIns="36000" rtlCol="0" anchor="t" anchorCtr="0" upright="1"/>
        <a:lstStyle/>
        <a:p>
          <a:pPr algn="l"/>
          <a:r>
            <a:rPr kumimoji="1" lang="ja-JP" altLang="en-US" sz="1100">
              <a:solidFill>
                <a:schemeClr val="bg2">
                  <a:lumMod val="25000"/>
                </a:schemeClr>
              </a:solidFill>
            </a:rPr>
            <a:t>・事業に関する支払いを完了した日を記入</a:t>
          </a:r>
          <a:endParaRPr kumimoji="1" lang="en-US" altLang="ja-JP" sz="1100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114300</xdr:colOff>
      <xdr:row>1</xdr:row>
      <xdr:rowOff>38100</xdr:rowOff>
    </xdr:from>
    <xdr:to>
      <xdr:col>40</xdr:col>
      <xdr:colOff>63900</xdr:colOff>
      <xdr:row>3</xdr:row>
      <xdr:rowOff>78060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E4AB8F-177B-4628-919E-321FDC55F70E}"/>
            </a:ext>
          </a:extLst>
        </xdr:cNvPr>
        <xdr:cNvSpPr txBox="1"/>
      </xdr:nvSpPr>
      <xdr:spPr>
        <a:xfrm>
          <a:off x="6637020" y="205740"/>
          <a:ext cx="864000" cy="36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42</xdr:col>
      <xdr:colOff>175260</xdr:colOff>
      <xdr:row>7</xdr:row>
      <xdr:rowOff>15240</xdr:rowOff>
    </xdr:from>
    <xdr:to>
      <xdr:col>51</xdr:col>
      <xdr:colOff>185340</xdr:colOff>
      <xdr:row>8</xdr:row>
      <xdr:rowOff>97500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679811ED-C932-4EC1-6E94-BDFB5DF9033F}"/>
            </a:ext>
          </a:extLst>
        </xdr:cNvPr>
        <xdr:cNvSpPr/>
      </xdr:nvSpPr>
      <xdr:spPr bwMode="auto">
        <a:xfrm>
          <a:off x="7978140" y="1402080"/>
          <a:ext cx="1656000" cy="288000"/>
        </a:xfrm>
        <a:prstGeom prst="wedgeRoundRectCallout">
          <a:avLst>
            <a:gd name="adj1" fmla="val -9329"/>
            <a:gd name="adj2" fmla="val 104833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寄付等がなければ”０”を記入</a:t>
          </a:r>
        </a:p>
      </xdr:txBody>
    </xdr:sp>
    <xdr:clientData/>
  </xdr:twoCellAnchor>
  <xdr:twoCellAnchor>
    <xdr:from>
      <xdr:col>59</xdr:col>
      <xdr:colOff>114300</xdr:colOff>
      <xdr:row>6</xdr:row>
      <xdr:rowOff>144780</xdr:rowOff>
    </xdr:from>
    <xdr:to>
      <xdr:col>68</xdr:col>
      <xdr:colOff>124380</xdr:colOff>
      <xdr:row>8</xdr:row>
      <xdr:rowOff>167640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5EBBED92-3810-401B-B8C0-32C9013A8892}"/>
            </a:ext>
          </a:extLst>
        </xdr:cNvPr>
        <xdr:cNvSpPr/>
      </xdr:nvSpPr>
      <xdr:spPr bwMode="auto">
        <a:xfrm>
          <a:off x="11148060" y="1295400"/>
          <a:ext cx="1656000" cy="464820"/>
        </a:xfrm>
        <a:prstGeom prst="wedgeRoundRectCallout">
          <a:avLst>
            <a:gd name="adj1" fmla="val -10710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交付申請書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(7)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選定額２の額を記入</a:t>
          </a:r>
        </a:p>
      </xdr:txBody>
    </xdr:sp>
    <xdr:clientData/>
  </xdr:twoCellAnchor>
  <xdr:twoCellAnchor>
    <xdr:from>
      <xdr:col>35</xdr:col>
      <xdr:colOff>60960</xdr:colOff>
      <xdr:row>15</xdr:row>
      <xdr:rowOff>45720</xdr:rowOff>
    </xdr:from>
    <xdr:to>
      <xdr:col>44</xdr:col>
      <xdr:colOff>71040</xdr:colOff>
      <xdr:row>16</xdr:row>
      <xdr:rowOff>220980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91C01B7C-73AE-42B5-BFBC-4835BB36FCFA}"/>
            </a:ext>
          </a:extLst>
        </xdr:cNvPr>
        <xdr:cNvSpPr/>
      </xdr:nvSpPr>
      <xdr:spPr bwMode="auto">
        <a:xfrm>
          <a:off x="6583680" y="356616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交付決定通知書の補助金の額を記入</a:t>
          </a:r>
        </a:p>
      </xdr:txBody>
    </xdr:sp>
    <xdr:clientData/>
  </xdr:twoCellAnchor>
  <xdr:twoCellAnchor>
    <xdr:from>
      <xdr:col>35</xdr:col>
      <xdr:colOff>167640</xdr:colOff>
      <xdr:row>23</xdr:row>
      <xdr:rowOff>99060</xdr:rowOff>
    </xdr:from>
    <xdr:to>
      <xdr:col>44</xdr:col>
      <xdr:colOff>177720</xdr:colOff>
      <xdr:row>29</xdr:row>
      <xdr:rowOff>121920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377AB43B-C2F9-43E6-92EE-FE2DE44320B1}"/>
            </a:ext>
          </a:extLst>
        </xdr:cNvPr>
        <xdr:cNvSpPr/>
      </xdr:nvSpPr>
      <xdr:spPr bwMode="auto">
        <a:xfrm>
          <a:off x="6690360" y="5364480"/>
          <a:ext cx="1656000" cy="10744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セルを選択するとプルダウンが表示されます。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「設備費　設備費」を選択してください。</a:t>
          </a:r>
        </a:p>
      </xdr:txBody>
    </xdr:sp>
    <xdr:clientData/>
  </xdr:twoCellAnchor>
  <xdr:twoCellAnchor>
    <xdr:from>
      <xdr:col>37</xdr:col>
      <xdr:colOff>76200</xdr:colOff>
      <xdr:row>44</xdr:row>
      <xdr:rowOff>144780</xdr:rowOff>
    </xdr:from>
    <xdr:to>
      <xdr:col>46</xdr:col>
      <xdr:colOff>86280</xdr:colOff>
      <xdr:row>47</xdr:row>
      <xdr:rowOff>167640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0918ED17-0A2C-4BD3-9421-03A4E5935021}"/>
            </a:ext>
          </a:extLst>
        </xdr:cNvPr>
        <xdr:cNvSpPr/>
      </xdr:nvSpPr>
      <xdr:spPr bwMode="auto">
        <a:xfrm>
          <a:off x="6964680" y="9319260"/>
          <a:ext cx="1656000" cy="6553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取得財産の内訳を記載してください。</a:t>
          </a:r>
        </a:p>
      </xdr:txBody>
    </xdr:sp>
    <xdr:clientData/>
  </xdr:twoCellAnchor>
  <xdr:twoCellAnchor>
    <xdr:from>
      <xdr:col>53</xdr:col>
      <xdr:colOff>45720</xdr:colOff>
      <xdr:row>23</xdr:row>
      <xdr:rowOff>99060</xdr:rowOff>
    </xdr:from>
    <xdr:to>
      <xdr:col>68</xdr:col>
      <xdr:colOff>0</xdr:colOff>
      <xdr:row>34</xdr:row>
      <xdr:rowOff>68580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B6AC7E3D-7A88-46A8-B52C-D62235CC8D86}"/>
            </a:ext>
          </a:extLst>
        </xdr:cNvPr>
        <xdr:cNvSpPr/>
      </xdr:nvSpPr>
      <xdr:spPr bwMode="auto">
        <a:xfrm>
          <a:off x="9951720" y="5364480"/>
          <a:ext cx="2727960" cy="1897380"/>
        </a:xfrm>
        <a:prstGeom prst="roundRect">
          <a:avLst/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令和２年度までに環境省の補助金を利用して導入した実績がある場合（リース事業者の場合は、借り受ける共同申請者の実績）は、補助率が３分の１になります。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別紙２の４－２のシートをご使用ください。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複数の型式を導入した場合は、それぞれにこの精算調書を作成してください。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53340</xdr:colOff>
      <xdr:row>1</xdr:row>
      <xdr:rowOff>76200</xdr:rowOff>
    </xdr:from>
    <xdr:to>
      <xdr:col>41</xdr:col>
      <xdr:colOff>2940</xdr:colOff>
      <xdr:row>3</xdr:row>
      <xdr:rowOff>116160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E507066-BE22-4035-8338-4ED309808D74}"/>
            </a:ext>
          </a:extLst>
        </xdr:cNvPr>
        <xdr:cNvSpPr txBox="1"/>
      </xdr:nvSpPr>
      <xdr:spPr>
        <a:xfrm>
          <a:off x="6758940" y="243840"/>
          <a:ext cx="864000" cy="36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43</xdr:col>
      <xdr:colOff>114300</xdr:colOff>
      <xdr:row>7</xdr:row>
      <xdr:rowOff>53340</xdr:rowOff>
    </xdr:from>
    <xdr:to>
      <xdr:col>52</xdr:col>
      <xdr:colOff>124380</xdr:colOff>
      <xdr:row>8</xdr:row>
      <xdr:rowOff>135600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32E2D8E-60E4-45A4-A23A-9C1F2866952F}"/>
            </a:ext>
          </a:extLst>
        </xdr:cNvPr>
        <xdr:cNvSpPr/>
      </xdr:nvSpPr>
      <xdr:spPr bwMode="auto">
        <a:xfrm>
          <a:off x="8100060" y="1440180"/>
          <a:ext cx="1656000" cy="288000"/>
        </a:xfrm>
        <a:prstGeom prst="wedgeRoundRectCallout">
          <a:avLst>
            <a:gd name="adj1" fmla="val -9329"/>
            <a:gd name="adj2" fmla="val 104833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寄付等がなければ”０”を記入</a:t>
          </a:r>
        </a:p>
      </xdr:txBody>
    </xdr:sp>
    <xdr:clientData/>
  </xdr:twoCellAnchor>
  <xdr:twoCellAnchor>
    <xdr:from>
      <xdr:col>62</xdr:col>
      <xdr:colOff>22860</xdr:colOff>
      <xdr:row>6</xdr:row>
      <xdr:rowOff>182880</xdr:rowOff>
    </xdr:from>
    <xdr:to>
      <xdr:col>71</xdr:col>
      <xdr:colOff>32940</xdr:colOff>
      <xdr:row>9</xdr:row>
      <xdr:rowOff>15240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63BD8389-D614-41E3-8883-AE4C51CC17BE}"/>
            </a:ext>
          </a:extLst>
        </xdr:cNvPr>
        <xdr:cNvSpPr/>
      </xdr:nvSpPr>
      <xdr:spPr bwMode="auto">
        <a:xfrm>
          <a:off x="11605260" y="133350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交付申請書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(7)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選定額２の額を記入</a:t>
          </a:r>
        </a:p>
      </xdr:txBody>
    </xdr:sp>
    <xdr:clientData/>
  </xdr:twoCellAnchor>
  <xdr:twoCellAnchor>
    <xdr:from>
      <xdr:col>36</xdr:col>
      <xdr:colOff>0</xdr:colOff>
      <xdr:row>15</xdr:row>
      <xdr:rowOff>83820</xdr:rowOff>
    </xdr:from>
    <xdr:to>
      <xdr:col>45</xdr:col>
      <xdr:colOff>10080</xdr:colOff>
      <xdr:row>16</xdr:row>
      <xdr:rowOff>259080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B8682B2-1F7D-48DE-95C8-730846884603}"/>
            </a:ext>
          </a:extLst>
        </xdr:cNvPr>
        <xdr:cNvSpPr/>
      </xdr:nvSpPr>
      <xdr:spPr bwMode="auto">
        <a:xfrm>
          <a:off x="6705600" y="360426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交付決定通知書の補助金の額を記入</a:t>
          </a:r>
        </a:p>
      </xdr:txBody>
    </xdr:sp>
    <xdr:clientData/>
  </xdr:twoCellAnchor>
  <xdr:twoCellAnchor>
    <xdr:from>
      <xdr:col>36</xdr:col>
      <xdr:colOff>106680</xdr:colOff>
      <xdr:row>23</xdr:row>
      <xdr:rowOff>137160</xdr:rowOff>
    </xdr:from>
    <xdr:to>
      <xdr:col>45</xdr:col>
      <xdr:colOff>116760</xdr:colOff>
      <xdr:row>29</xdr:row>
      <xdr:rowOff>160020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4795E7E4-609F-44E0-82EA-9693116B54B3}"/>
            </a:ext>
          </a:extLst>
        </xdr:cNvPr>
        <xdr:cNvSpPr/>
      </xdr:nvSpPr>
      <xdr:spPr bwMode="auto">
        <a:xfrm>
          <a:off x="6812280" y="5402580"/>
          <a:ext cx="1656000" cy="10744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セルを選択するとプルダウンが表示されます。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「設備費　設備費」を選択してください。</a:t>
          </a:r>
        </a:p>
      </xdr:txBody>
    </xdr:sp>
    <xdr:clientData/>
  </xdr:twoCellAnchor>
  <xdr:twoCellAnchor>
    <xdr:from>
      <xdr:col>37</xdr:col>
      <xdr:colOff>0</xdr:colOff>
      <xdr:row>44</xdr:row>
      <xdr:rowOff>137160</xdr:rowOff>
    </xdr:from>
    <xdr:to>
      <xdr:col>46</xdr:col>
      <xdr:colOff>10080</xdr:colOff>
      <xdr:row>47</xdr:row>
      <xdr:rowOff>160020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7E692E65-8620-41A4-8543-6B09B543BAC1}"/>
            </a:ext>
          </a:extLst>
        </xdr:cNvPr>
        <xdr:cNvSpPr/>
      </xdr:nvSpPr>
      <xdr:spPr bwMode="auto">
        <a:xfrm>
          <a:off x="6888480" y="9311640"/>
          <a:ext cx="1656000" cy="6553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取得財産の内訳を記載してください。</a:t>
          </a:r>
        </a:p>
      </xdr:txBody>
    </xdr:sp>
    <xdr:clientData/>
  </xdr:twoCellAnchor>
  <xdr:twoCellAnchor>
    <xdr:from>
      <xdr:col>53</xdr:col>
      <xdr:colOff>152400</xdr:colOff>
      <xdr:row>23</xdr:row>
      <xdr:rowOff>137160</xdr:rowOff>
    </xdr:from>
    <xdr:to>
      <xdr:col>68</xdr:col>
      <xdr:colOff>121920</xdr:colOff>
      <xdr:row>36</xdr:row>
      <xdr:rowOff>68580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9A76382-0985-40C8-9D51-FE50D980E9DD}"/>
            </a:ext>
          </a:extLst>
        </xdr:cNvPr>
        <xdr:cNvSpPr/>
      </xdr:nvSpPr>
      <xdr:spPr bwMode="auto">
        <a:xfrm>
          <a:off x="10073640" y="5402580"/>
          <a:ext cx="2727960" cy="2209800"/>
        </a:xfrm>
        <a:prstGeom prst="roundRect">
          <a:avLst/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このシートは、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令和２年度までに環境省の補助金を利用して導入した実績がある場合（リース事業者の場合は、借り受ける共同申請者の実績）のものです。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補助率が３分の１になります。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導入した実績がない場合は、別紙２の４－１のシートをご使用ください。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複数の型式を導入した場合は、それぞれにこの精算調書を作成してください。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53340</xdr:colOff>
      <xdr:row>1</xdr:row>
      <xdr:rowOff>99060</xdr:rowOff>
    </xdr:from>
    <xdr:to>
      <xdr:col>41</xdr:col>
      <xdr:colOff>2940</xdr:colOff>
      <xdr:row>3</xdr:row>
      <xdr:rowOff>139020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AE00718-3F12-4EA5-86AF-1DD93B7BC608}"/>
            </a:ext>
          </a:extLst>
        </xdr:cNvPr>
        <xdr:cNvSpPr txBox="1"/>
      </xdr:nvSpPr>
      <xdr:spPr>
        <a:xfrm>
          <a:off x="6751320" y="266700"/>
          <a:ext cx="864000" cy="36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43</xdr:col>
      <xdr:colOff>114300</xdr:colOff>
      <xdr:row>7</xdr:row>
      <xdr:rowOff>76200</xdr:rowOff>
    </xdr:from>
    <xdr:to>
      <xdr:col>52</xdr:col>
      <xdr:colOff>124380</xdr:colOff>
      <xdr:row>8</xdr:row>
      <xdr:rowOff>127980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5E93577-8075-4A9C-877C-9F4C077F240E}"/>
            </a:ext>
          </a:extLst>
        </xdr:cNvPr>
        <xdr:cNvSpPr/>
      </xdr:nvSpPr>
      <xdr:spPr bwMode="auto">
        <a:xfrm>
          <a:off x="8092440" y="1463040"/>
          <a:ext cx="1656000" cy="288000"/>
        </a:xfrm>
        <a:prstGeom prst="wedgeRoundRectCallout">
          <a:avLst>
            <a:gd name="adj1" fmla="val -9329"/>
            <a:gd name="adj2" fmla="val 104833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寄付等がなければ”０”を記入</a:t>
          </a:r>
        </a:p>
      </xdr:txBody>
    </xdr:sp>
    <xdr:clientData/>
  </xdr:twoCellAnchor>
  <xdr:twoCellAnchor>
    <xdr:from>
      <xdr:col>62</xdr:col>
      <xdr:colOff>38100</xdr:colOff>
      <xdr:row>6</xdr:row>
      <xdr:rowOff>205740</xdr:rowOff>
    </xdr:from>
    <xdr:to>
      <xdr:col>71</xdr:col>
      <xdr:colOff>40560</xdr:colOff>
      <xdr:row>8</xdr:row>
      <xdr:rowOff>198120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EBD6530-D057-4751-B605-4CF4EC5E5A5A}"/>
            </a:ext>
          </a:extLst>
        </xdr:cNvPr>
        <xdr:cNvSpPr/>
      </xdr:nvSpPr>
      <xdr:spPr bwMode="auto">
        <a:xfrm>
          <a:off x="11597640" y="135636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交付申請書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(7)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選定額２の額を記入</a:t>
          </a:r>
        </a:p>
      </xdr:txBody>
    </xdr:sp>
    <xdr:clientData/>
  </xdr:twoCellAnchor>
  <xdr:twoCellAnchor>
    <xdr:from>
      <xdr:col>36</xdr:col>
      <xdr:colOff>0</xdr:colOff>
      <xdr:row>15</xdr:row>
      <xdr:rowOff>30480</xdr:rowOff>
    </xdr:from>
    <xdr:to>
      <xdr:col>45</xdr:col>
      <xdr:colOff>10080</xdr:colOff>
      <xdr:row>17</xdr:row>
      <xdr:rowOff>7620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C12167A-2464-466A-A048-8DB0DC9379EF}"/>
            </a:ext>
          </a:extLst>
        </xdr:cNvPr>
        <xdr:cNvSpPr/>
      </xdr:nvSpPr>
      <xdr:spPr bwMode="auto">
        <a:xfrm>
          <a:off x="6697980" y="362712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交付決定通知書の補助金の額を記入</a:t>
          </a:r>
        </a:p>
      </xdr:txBody>
    </xdr:sp>
    <xdr:clientData/>
  </xdr:twoCellAnchor>
  <xdr:twoCellAnchor>
    <xdr:from>
      <xdr:col>36</xdr:col>
      <xdr:colOff>106680</xdr:colOff>
      <xdr:row>23</xdr:row>
      <xdr:rowOff>152400</xdr:rowOff>
    </xdr:from>
    <xdr:to>
      <xdr:col>45</xdr:col>
      <xdr:colOff>116760</xdr:colOff>
      <xdr:row>30</xdr:row>
      <xdr:rowOff>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B320167-9BD1-41E2-BE3D-DA115DA45333}"/>
            </a:ext>
          </a:extLst>
        </xdr:cNvPr>
        <xdr:cNvSpPr/>
      </xdr:nvSpPr>
      <xdr:spPr bwMode="auto">
        <a:xfrm>
          <a:off x="6804660" y="5425440"/>
          <a:ext cx="1656000" cy="10744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セルを選択するとプルダウンが表示されます。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「設備費　設備費」を選択してください。</a:t>
          </a:r>
        </a:p>
      </xdr:txBody>
    </xdr:sp>
    <xdr:clientData/>
  </xdr:twoCellAnchor>
  <xdr:twoCellAnchor>
    <xdr:from>
      <xdr:col>37</xdr:col>
      <xdr:colOff>167640</xdr:colOff>
      <xdr:row>43</xdr:row>
      <xdr:rowOff>45720</xdr:rowOff>
    </xdr:from>
    <xdr:to>
      <xdr:col>46</xdr:col>
      <xdr:colOff>177720</xdr:colOff>
      <xdr:row>46</xdr:row>
      <xdr:rowOff>60960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24AD173-AEEE-482C-A7E8-AB3923957229}"/>
            </a:ext>
          </a:extLst>
        </xdr:cNvPr>
        <xdr:cNvSpPr/>
      </xdr:nvSpPr>
      <xdr:spPr bwMode="auto">
        <a:xfrm>
          <a:off x="7048500" y="9014460"/>
          <a:ext cx="1656000" cy="6553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取得財産の内訳を記載してください。</a:t>
          </a:r>
        </a:p>
      </xdr:txBody>
    </xdr:sp>
    <xdr:clientData/>
  </xdr:twoCellAnchor>
  <xdr:twoCellAnchor>
    <xdr:from>
      <xdr:col>53</xdr:col>
      <xdr:colOff>152400</xdr:colOff>
      <xdr:row>23</xdr:row>
      <xdr:rowOff>152400</xdr:rowOff>
    </xdr:from>
    <xdr:to>
      <xdr:col>68</xdr:col>
      <xdr:colOff>129540</xdr:colOff>
      <xdr:row>31</xdr:row>
      <xdr:rowOff>53340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6D03894-6B3A-4D53-AE72-8A389A13DCED}"/>
            </a:ext>
          </a:extLst>
        </xdr:cNvPr>
        <xdr:cNvSpPr/>
      </xdr:nvSpPr>
      <xdr:spPr bwMode="auto">
        <a:xfrm>
          <a:off x="10066020" y="5425440"/>
          <a:ext cx="2727960" cy="1303020"/>
        </a:xfrm>
        <a:prstGeom prst="roundRect">
          <a:avLst/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年度までに環境省の補助金を利用して導入した実績がある場合（リース事業者の場合は、借り受ける共同申請者の実績）は、補助率が３分の１、補助上限額が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3,850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万円になります。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別紙２の４－４のシートをご使用ください。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68580</xdr:colOff>
      <xdr:row>1</xdr:row>
      <xdr:rowOff>76200</xdr:rowOff>
    </xdr:from>
    <xdr:to>
      <xdr:col>41</xdr:col>
      <xdr:colOff>18180</xdr:colOff>
      <xdr:row>3</xdr:row>
      <xdr:rowOff>116160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CC4EF5-BDA1-4D54-B0D0-DCF14EFB3E73}"/>
            </a:ext>
          </a:extLst>
        </xdr:cNvPr>
        <xdr:cNvSpPr txBox="1"/>
      </xdr:nvSpPr>
      <xdr:spPr>
        <a:xfrm>
          <a:off x="6758940" y="243840"/>
          <a:ext cx="864000" cy="3600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43</xdr:col>
      <xdr:colOff>129540</xdr:colOff>
      <xdr:row>7</xdr:row>
      <xdr:rowOff>53340</xdr:rowOff>
    </xdr:from>
    <xdr:to>
      <xdr:col>52</xdr:col>
      <xdr:colOff>139620</xdr:colOff>
      <xdr:row>8</xdr:row>
      <xdr:rowOff>105120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0A71E04-8D14-465B-8FE5-87693B28AF6C}"/>
            </a:ext>
          </a:extLst>
        </xdr:cNvPr>
        <xdr:cNvSpPr/>
      </xdr:nvSpPr>
      <xdr:spPr bwMode="auto">
        <a:xfrm>
          <a:off x="8100060" y="1440180"/>
          <a:ext cx="1656000" cy="288000"/>
        </a:xfrm>
        <a:prstGeom prst="wedgeRoundRectCallout">
          <a:avLst>
            <a:gd name="adj1" fmla="val -9329"/>
            <a:gd name="adj2" fmla="val 104833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寄付等がなければ”０”を記入</a:t>
          </a:r>
        </a:p>
      </xdr:txBody>
    </xdr:sp>
    <xdr:clientData/>
  </xdr:twoCellAnchor>
  <xdr:twoCellAnchor>
    <xdr:from>
      <xdr:col>62</xdr:col>
      <xdr:colOff>53340</xdr:colOff>
      <xdr:row>6</xdr:row>
      <xdr:rowOff>182880</xdr:rowOff>
    </xdr:from>
    <xdr:to>
      <xdr:col>71</xdr:col>
      <xdr:colOff>63420</xdr:colOff>
      <xdr:row>8</xdr:row>
      <xdr:rowOff>175260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CE34F70-040B-49C6-9511-E2279D443EF8}"/>
            </a:ext>
          </a:extLst>
        </xdr:cNvPr>
        <xdr:cNvSpPr/>
      </xdr:nvSpPr>
      <xdr:spPr bwMode="auto">
        <a:xfrm>
          <a:off x="11605260" y="133350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交付申請書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(7)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選定額２の額を記入</a:t>
          </a:r>
        </a:p>
      </xdr:txBody>
    </xdr:sp>
    <xdr:clientData/>
  </xdr:twoCellAnchor>
  <xdr:twoCellAnchor>
    <xdr:from>
      <xdr:col>36</xdr:col>
      <xdr:colOff>15240</xdr:colOff>
      <xdr:row>15</xdr:row>
      <xdr:rowOff>7620</xdr:rowOff>
    </xdr:from>
    <xdr:to>
      <xdr:col>45</xdr:col>
      <xdr:colOff>25320</xdr:colOff>
      <xdr:row>16</xdr:row>
      <xdr:rowOff>182880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8F60DA8-C018-40A8-8EDE-8A352EEA4EA7}"/>
            </a:ext>
          </a:extLst>
        </xdr:cNvPr>
        <xdr:cNvSpPr/>
      </xdr:nvSpPr>
      <xdr:spPr bwMode="auto">
        <a:xfrm>
          <a:off x="6705600" y="3604260"/>
          <a:ext cx="1656000" cy="464820"/>
        </a:xfrm>
        <a:prstGeom prst="wedgeRoundRectCallout">
          <a:avLst>
            <a:gd name="adj1" fmla="val -13471"/>
            <a:gd name="adj2" fmla="val 67519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交付決定通知書の補助金の額を記入</a:t>
          </a:r>
        </a:p>
      </xdr:txBody>
    </xdr:sp>
    <xdr:clientData/>
  </xdr:twoCellAnchor>
  <xdr:twoCellAnchor>
    <xdr:from>
      <xdr:col>36</xdr:col>
      <xdr:colOff>121920</xdr:colOff>
      <xdr:row>23</xdr:row>
      <xdr:rowOff>129540</xdr:rowOff>
    </xdr:from>
    <xdr:to>
      <xdr:col>45</xdr:col>
      <xdr:colOff>132000</xdr:colOff>
      <xdr:row>29</xdr:row>
      <xdr:rowOff>152400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800E8CB-D378-4793-8771-8A8197790FAC}"/>
            </a:ext>
          </a:extLst>
        </xdr:cNvPr>
        <xdr:cNvSpPr/>
      </xdr:nvSpPr>
      <xdr:spPr bwMode="auto">
        <a:xfrm>
          <a:off x="6812280" y="5402580"/>
          <a:ext cx="1656000" cy="10744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セルを選択するとプルダウンが表示されます。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「設備費　設備費」を選択してください。</a:t>
          </a:r>
        </a:p>
      </xdr:txBody>
    </xdr:sp>
    <xdr:clientData/>
  </xdr:twoCellAnchor>
  <xdr:twoCellAnchor>
    <xdr:from>
      <xdr:col>37</xdr:col>
      <xdr:colOff>60960</xdr:colOff>
      <xdr:row>43</xdr:row>
      <xdr:rowOff>53340</xdr:rowOff>
    </xdr:from>
    <xdr:to>
      <xdr:col>46</xdr:col>
      <xdr:colOff>71040</xdr:colOff>
      <xdr:row>46</xdr:row>
      <xdr:rowOff>68580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9BFB7DC8-E243-462E-8169-AC52B7F0C2E1}"/>
            </a:ext>
          </a:extLst>
        </xdr:cNvPr>
        <xdr:cNvSpPr/>
      </xdr:nvSpPr>
      <xdr:spPr bwMode="auto">
        <a:xfrm>
          <a:off x="6934200" y="9022080"/>
          <a:ext cx="1656000" cy="655320"/>
        </a:xfrm>
        <a:prstGeom prst="wedgeRoundRectCallout">
          <a:avLst>
            <a:gd name="adj1" fmla="val 3554"/>
            <a:gd name="adj2" fmla="val -72197"/>
            <a:gd name="adj3" fmla="val 16667"/>
          </a:avLst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取得財産の内訳を記載してください。</a:t>
          </a:r>
        </a:p>
      </xdr:txBody>
    </xdr:sp>
    <xdr:clientData/>
  </xdr:twoCellAnchor>
  <xdr:twoCellAnchor>
    <xdr:from>
      <xdr:col>53</xdr:col>
      <xdr:colOff>38100</xdr:colOff>
      <xdr:row>23</xdr:row>
      <xdr:rowOff>129540</xdr:rowOff>
    </xdr:from>
    <xdr:to>
      <xdr:col>68</xdr:col>
      <xdr:colOff>138900</xdr:colOff>
      <xdr:row>32</xdr:row>
      <xdr:rowOff>76200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2F93EBA-746D-4F8E-99DF-0CBF9C04296B}"/>
            </a:ext>
          </a:extLst>
        </xdr:cNvPr>
        <xdr:cNvSpPr/>
      </xdr:nvSpPr>
      <xdr:spPr bwMode="auto">
        <a:xfrm>
          <a:off x="9944100" y="5402580"/>
          <a:ext cx="2844000" cy="1524000"/>
        </a:xfrm>
        <a:prstGeom prst="roundRect">
          <a:avLst/>
        </a:prstGeom>
        <a:solidFill>
          <a:schemeClr val="accent4">
            <a:lumMod val="40000"/>
            <a:lumOff val="60000"/>
            <a:alpha val="60000"/>
          </a:schemeClr>
        </a:solidFill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t" anchorCtr="0" upright="1"/>
        <a:lstStyle/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このシートは、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平成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年度までに環境省の補助金を利用して導入した実績がある場合（リース事業者の場合は、借り受ける共同申請者の実績）のものです。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補助率は３分の１、補助上限額が</a:t>
          </a:r>
          <a:r>
            <a:rPr kumimoji="1" lang="en-US" altLang="ja-JP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3,850</a:t>
          </a:r>
          <a:r>
            <a:rPr kumimoji="1" lang="ja-JP" altLang="en-US" sz="1000">
              <a:solidFill>
                <a:schemeClr val="bg2">
                  <a:lumMod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万円になります。</a:t>
          </a:r>
          <a:endParaRPr kumimoji="1" lang="en-US" altLang="ja-JP" sz="1000">
            <a:solidFill>
              <a:schemeClr val="bg2">
                <a:lumMod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U81"/>
  <sheetViews>
    <sheetView tabSelected="1" zoomScaleNormal="100" zoomScaleSheetLayoutView="100" workbookViewId="0">
      <selection activeCell="L8" sqref="L8:L15"/>
    </sheetView>
  </sheetViews>
  <sheetFormatPr defaultColWidth="9" defaultRowHeight="13.2" x14ac:dyDescent="0.2"/>
  <cols>
    <col min="1" max="1" width="6.6640625" style="31" customWidth="1"/>
    <col min="2" max="2" width="7.109375" style="58" customWidth="1"/>
    <col min="3" max="3" width="10.6640625" style="59" customWidth="1"/>
    <col min="4" max="4" width="32.6640625" style="30" customWidth="1"/>
    <col min="5" max="8" width="16" style="51" customWidth="1"/>
    <col min="9" max="9" width="3" style="51" customWidth="1"/>
    <col min="10" max="10" width="6.6640625" style="31" customWidth="1"/>
    <col min="11" max="11" width="7.109375" style="58" customWidth="1"/>
    <col min="12" max="12" width="10.6640625" style="59" customWidth="1"/>
    <col min="13" max="13" width="32.6640625" style="30" customWidth="1"/>
    <col min="14" max="17" width="16" style="51" customWidth="1"/>
    <col min="18" max="18" width="8.88671875" style="30" customWidth="1"/>
    <col min="19" max="19" width="8.88671875" style="31" customWidth="1"/>
    <col min="20" max="27" width="8.88671875" style="30" customWidth="1"/>
    <col min="28" max="16384" width="9" style="30"/>
  </cols>
  <sheetData>
    <row r="1" spans="1:19" x14ac:dyDescent="0.2">
      <c r="A1" s="438" t="s">
        <v>191</v>
      </c>
      <c r="B1" s="438"/>
      <c r="C1" s="438"/>
      <c r="D1" s="438"/>
      <c r="E1" s="438"/>
      <c r="F1" s="437"/>
      <c r="G1" s="437"/>
      <c r="H1" s="437"/>
      <c r="I1" s="437"/>
      <c r="J1" s="438" t="s">
        <v>191</v>
      </c>
      <c r="K1" s="438"/>
      <c r="L1" s="438"/>
      <c r="M1" s="438"/>
      <c r="N1" s="438"/>
      <c r="O1" s="437"/>
      <c r="P1" s="437"/>
      <c r="Q1" s="437"/>
      <c r="R1" s="455"/>
    </row>
    <row r="2" spans="1:19" ht="13.05" customHeight="1" x14ac:dyDescent="0.2">
      <c r="A2" s="360" t="s">
        <v>180</v>
      </c>
      <c r="B2" s="360"/>
      <c r="C2" s="360"/>
      <c r="D2" s="360"/>
      <c r="E2" s="360"/>
      <c r="F2" s="360"/>
      <c r="G2" s="360"/>
      <c r="H2" s="360"/>
      <c r="I2" s="67"/>
      <c r="J2" s="360" t="s">
        <v>180</v>
      </c>
      <c r="K2" s="360"/>
      <c r="L2" s="360"/>
      <c r="M2" s="360"/>
      <c r="N2" s="360"/>
      <c r="O2" s="360"/>
      <c r="P2" s="360"/>
      <c r="Q2" s="360"/>
      <c r="R2" s="455"/>
    </row>
    <row r="3" spans="1:19" ht="13.05" customHeight="1" x14ac:dyDescent="0.2">
      <c r="A3" s="360" t="s">
        <v>183</v>
      </c>
      <c r="B3" s="360"/>
      <c r="C3" s="360"/>
      <c r="D3" s="360"/>
      <c r="E3" s="360"/>
      <c r="F3" s="360"/>
      <c r="G3" s="360"/>
      <c r="H3" s="360"/>
      <c r="I3" s="67"/>
      <c r="J3" s="360" t="s">
        <v>183</v>
      </c>
      <c r="K3" s="360"/>
      <c r="L3" s="360"/>
      <c r="M3" s="360"/>
      <c r="N3" s="360"/>
      <c r="O3" s="360"/>
      <c r="P3" s="360"/>
      <c r="Q3" s="360"/>
      <c r="R3" s="455"/>
    </row>
    <row r="4" spans="1:19" ht="13.05" customHeight="1" x14ac:dyDescent="0.2">
      <c r="A4" s="360" t="s">
        <v>181</v>
      </c>
      <c r="B4" s="360"/>
      <c r="C4" s="360"/>
      <c r="D4" s="360"/>
      <c r="E4" s="360"/>
      <c r="F4" s="360"/>
      <c r="G4" s="360"/>
      <c r="H4" s="360"/>
      <c r="I4" s="67"/>
      <c r="J4" s="360" t="s">
        <v>181</v>
      </c>
      <c r="K4" s="360"/>
      <c r="L4" s="360"/>
      <c r="M4" s="360"/>
      <c r="N4" s="360"/>
      <c r="O4" s="360"/>
      <c r="P4" s="360"/>
      <c r="Q4" s="360"/>
      <c r="R4" s="455"/>
    </row>
    <row r="5" spans="1:19" ht="16.05" customHeight="1" x14ac:dyDescent="0.2">
      <c r="A5" s="439"/>
      <c r="B5" s="439"/>
      <c r="C5" s="439"/>
      <c r="D5" s="439"/>
      <c r="E5" s="439"/>
      <c r="F5" s="439"/>
      <c r="G5" s="439"/>
      <c r="H5" s="439"/>
      <c r="I5" s="440"/>
      <c r="J5" s="439"/>
      <c r="K5" s="439"/>
      <c r="L5" s="439"/>
      <c r="M5" s="439"/>
      <c r="N5" s="439"/>
      <c r="O5" s="439"/>
      <c r="P5" s="439"/>
      <c r="Q5" s="439"/>
      <c r="R5" s="456"/>
    </row>
    <row r="6" spans="1:19" s="33" customFormat="1" ht="37.5" customHeight="1" x14ac:dyDescent="0.2">
      <c r="A6" s="149" t="s">
        <v>113</v>
      </c>
      <c r="B6" s="150"/>
      <c r="C6" s="150"/>
      <c r="D6" s="151"/>
      <c r="E6" s="155" t="s">
        <v>114</v>
      </c>
      <c r="F6" s="156"/>
      <c r="G6" s="156"/>
      <c r="H6" s="157"/>
      <c r="I6" s="441"/>
      <c r="J6" s="149" t="s">
        <v>113</v>
      </c>
      <c r="K6" s="150"/>
      <c r="L6" s="150"/>
      <c r="M6" s="151"/>
      <c r="N6" s="155" t="s">
        <v>114</v>
      </c>
      <c r="O6" s="156"/>
      <c r="P6" s="156"/>
      <c r="Q6" s="157"/>
      <c r="R6" s="457"/>
      <c r="S6" s="32"/>
    </row>
    <row r="7" spans="1:19" ht="25.05" customHeight="1" x14ac:dyDescent="0.2">
      <c r="A7" s="103" t="s">
        <v>155</v>
      </c>
      <c r="B7" s="122" t="s">
        <v>115</v>
      </c>
      <c r="C7" s="164"/>
      <c r="D7" s="165"/>
      <c r="E7" s="158"/>
      <c r="F7" s="159"/>
      <c r="G7" s="159"/>
      <c r="H7" s="160"/>
      <c r="I7" s="421"/>
      <c r="J7" s="103" t="s">
        <v>155</v>
      </c>
      <c r="K7" s="122" t="s">
        <v>115</v>
      </c>
      <c r="L7" s="164"/>
      <c r="M7" s="165"/>
      <c r="N7" s="450" t="s">
        <v>209</v>
      </c>
      <c r="O7" s="159"/>
      <c r="P7" s="159"/>
      <c r="Q7" s="160"/>
      <c r="R7" s="457"/>
    </row>
    <row r="8" spans="1:19" ht="25.05" customHeight="1" x14ac:dyDescent="0.2">
      <c r="A8" s="152"/>
      <c r="B8" s="140" t="s">
        <v>93</v>
      </c>
      <c r="C8" s="137" t="s">
        <v>195</v>
      </c>
      <c r="D8" s="34" t="s">
        <v>94</v>
      </c>
      <c r="E8" s="96"/>
      <c r="F8" s="97"/>
      <c r="G8" s="97"/>
      <c r="H8" s="98"/>
      <c r="I8" s="422"/>
      <c r="J8" s="152"/>
      <c r="K8" s="140" t="s">
        <v>93</v>
      </c>
      <c r="L8" s="137" t="s">
        <v>195</v>
      </c>
      <c r="M8" s="34" t="s">
        <v>94</v>
      </c>
      <c r="N8" s="96"/>
      <c r="O8" s="97"/>
      <c r="P8" s="97"/>
      <c r="Q8" s="98"/>
      <c r="R8" s="458"/>
    </row>
    <row r="9" spans="1:19" ht="25.05" customHeight="1" x14ac:dyDescent="0.2">
      <c r="A9" s="152"/>
      <c r="B9" s="141"/>
      <c r="C9" s="139"/>
      <c r="D9" s="35" t="s">
        <v>192</v>
      </c>
      <c r="E9" s="127"/>
      <c r="F9" s="128"/>
      <c r="G9" s="128"/>
      <c r="H9" s="129"/>
      <c r="I9" s="422"/>
      <c r="J9" s="152"/>
      <c r="K9" s="141"/>
      <c r="L9" s="139"/>
      <c r="M9" s="35" t="s">
        <v>192</v>
      </c>
      <c r="N9" s="127"/>
      <c r="O9" s="128"/>
      <c r="P9" s="128"/>
      <c r="Q9" s="129"/>
      <c r="R9" s="458"/>
    </row>
    <row r="10" spans="1:19" ht="25.05" customHeight="1" x14ac:dyDescent="0.2">
      <c r="A10" s="152"/>
      <c r="B10" s="141"/>
      <c r="C10" s="139"/>
      <c r="D10" s="36" t="s">
        <v>92</v>
      </c>
      <c r="E10" s="127"/>
      <c r="F10" s="128"/>
      <c r="G10" s="128"/>
      <c r="H10" s="129"/>
      <c r="I10" s="422"/>
      <c r="J10" s="152"/>
      <c r="K10" s="141"/>
      <c r="L10" s="139"/>
      <c r="M10" s="36" t="s">
        <v>92</v>
      </c>
      <c r="N10" s="127"/>
      <c r="O10" s="128"/>
      <c r="P10" s="128"/>
      <c r="Q10" s="129"/>
      <c r="R10" s="458"/>
    </row>
    <row r="11" spans="1:19" ht="25.05" customHeight="1" x14ac:dyDescent="0.2">
      <c r="A11" s="152"/>
      <c r="B11" s="141"/>
      <c r="C11" s="139"/>
      <c r="D11" s="36" t="s">
        <v>111</v>
      </c>
      <c r="E11" s="167"/>
      <c r="F11" s="168"/>
      <c r="G11" s="168"/>
      <c r="H11" s="169"/>
      <c r="I11" s="423"/>
      <c r="J11" s="152"/>
      <c r="K11" s="141"/>
      <c r="L11" s="139"/>
      <c r="M11" s="36" t="s">
        <v>111</v>
      </c>
      <c r="N11" s="167"/>
      <c r="O11" s="168"/>
      <c r="P11" s="168"/>
      <c r="Q11" s="169"/>
      <c r="R11" s="458"/>
    </row>
    <row r="12" spans="1:19" ht="25.05" customHeight="1" x14ac:dyDescent="0.2">
      <c r="A12" s="152"/>
      <c r="B12" s="141"/>
      <c r="C12" s="139"/>
      <c r="D12" s="36" t="s">
        <v>116</v>
      </c>
      <c r="E12" s="127"/>
      <c r="F12" s="128"/>
      <c r="G12" s="128"/>
      <c r="H12" s="129"/>
      <c r="I12" s="422"/>
      <c r="J12" s="152"/>
      <c r="K12" s="141"/>
      <c r="L12" s="139"/>
      <c r="M12" s="36" t="s">
        <v>116</v>
      </c>
      <c r="N12" s="127"/>
      <c r="O12" s="128"/>
      <c r="P12" s="128"/>
      <c r="Q12" s="129"/>
      <c r="R12" s="458"/>
    </row>
    <row r="13" spans="1:19" ht="25.05" customHeight="1" x14ac:dyDescent="0.2">
      <c r="A13" s="152"/>
      <c r="B13" s="141"/>
      <c r="C13" s="139"/>
      <c r="D13" s="36" t="s">
        <v>131</v>
      </c>
      <c r="E13" s="127"/>
      <c r="F13" s="128"/>
      <c r="G13" s="128"/>
      <c r="H13" s="129"/>
      <c r="I13" s="422"/>
      <c r="J13" s="152"/>
      <c r="K13" s="141"/>
      <c r="L13" s="139"/>
      <c r="M13" s="36" t="s">
        <v>131</v>
      </c>
      <c r="N13" s="127"/>
      <c r="O13" s="128"/>
      <c r="P13" s="128"/>
      <c r="Q13" s="129"/>
      <c r="R13" s="458"/>
    </row>
    <row r="14" spans="1:19" ht="25.05" customHeight="1" x14ac:dyDescent="0.2">
      <c r="A14" s="152"/>
      <c r="B14" s="141"/>
      <c r="C14" s="139"/>
      <c r="D14" s="37" t="s">
        <v>117</v>
      </c>
      <c r="E14" s="127"/>
      <c r="F14" s="128"/>
      <c r="G14" s="128"/>
      <c r="H14" s="129"/>
      <c r="I14" s="422"/>
      <c r="J14" s="152"/>
      <c r="K14" s="141"/>
      <c r="L14" s="139"/>
      <c r="M14" s="37" t="s">
        <v>117</v>
      </c>
      <c r="N14" s="127"/>
      <c r="O14" s="128"/>
      <c r="P14" s="128"/>
      <c r="Q14" s="129"/>
      <c r="R14" s="458"/>
    </row>
    <row r="15" spans="1:19" ht="25.05" customHeight="1" x14ac:dyDescent="0.2">
      <c r="A15" s="152"/>
      <c r="B15" s="141"/>
      <c r="C15" s="166"/>
      <c r="D15" s="38" t="s">
        <v>100</v>
      </c>
      <c r="E15" s="161"/>
      <c r="F15" s="162"/>
      <c r="G15" s="162"/>
      <c r="H15" s="163"/>
      <c r="I15" s="424"/>
      <c r="J15" s="152"/>
      <c r="K15" s="141"/>
      <c r="L15" s="166"/>
      <c r="M15" s="38" t="s">
        <v>100</v>
      </c>
      <c r="N15" s="161"/>
      <c r="O15" s="162"/>
      <c r="P15" s="162"/>
      <c r="Q15" s="163"/>
      <c r="R15" s="458"/>
    </row>
    <row r="16" spans="1:19" ht="25.05" customHeight="1" x14ac:dyDescent="0.2">
      <c r="A16" s="152"/>
      <c r="B16" s="141"/>
      <c r="C16" s="153" t="s">
        <v>141</v>
      </c>
      <c r="D16" s="39" t="s">
        <v>94</v>
      </c>
      <c r="E16" s="96"/>
      <c r="F16" s="97"/>
      <c r="G16" s="97"/>
      <c r="H16" s="98"/>
      <c r="I16" s="422"/>
      <c r="J16" s="152"/>
      <c r="K16" s="141"/>
      <c r="L16" s="153" t="s">
        <v>141</v>
      </c>
      <c r="M16" s="66" t="s">
        <v>94</v>
      </c>
      <c r="N16" s="96"/>
      <c r="O16" s="97"/>
      <c r="P16" s="97"/>
      <c r="Q16" s="98"/>
      <c r="R16" s="458"/>
    </row>
    <row r="17" spans="1:18" ht="25.05" customHeight="1" x14ac:dyDescent="0.2">
      <c r="A17" s="152"/>
      <c r="B17" s="141"/>
      <c r="C17" s="154"/>
      <c r="D17" s="40" t="s">
        <v>196</v>
      </c>
      <c r="E17" s="127"/>
      <c r="F17" s="128"/>
      <c r="G17" s="128"/>
      <c r="H17" s="129"/>
      <c r="I17" s="422"/>
      <c r="J17" s="152"/>
      <c r="K17" s="141"/>
      <c r="L17" s="154"/>
      <c r="M17" s="65" t="s">
        <v>196</v>
      </c>
      <c r="N17" s="127"/>
      <c r="O17" s="128"/>
      <c r="P17" s="128"/>
      <c r="Q17" s="129"/>
      <c r="R17" s="458"/>
    </row>
    <row r="18" spans="1:18" ht="25.05" customHeight="1" x14ac:dyDescent="0.2">
      <c r="A18" s="152"/>
      <c r="B18" s="141"/>
      <c r="C18" s="154"/>
      <c r="D18" s="40" t="s">
        <v>101</v>
      </c>
      <c r="E18" s="127"/>
      <c r="F18" s="128"/>
      <c r="G18" s="128"/>
      <c r="H18" s="129"/>
      <c r="I18" s="422"/>
      <c r="J18" s="152"/>
      <c r="K18" s="141"/>
      <c r="L18" s="154"/>
      <c r="M18" s="65" t="s">
        <v>101</v>
      </c>
      <c r="N18" s="127"/>
      <c r="O18" s="128"/>
      <c r="P18" s="128"/>
      <c r="Q18" s="129"/>
      <c r="R18" s="458"/>
    </row>
    <row r="19" spans="1:18" ht="25.05" customHeight="1" x14ac:dyDescent="0.2">
      <c r="A19" s="152"/>
      <c r="B19" s="141"/>
      <c r="C19" s="154"/>
      <c r="D19" s="40" t="s">
        <v>111</v>
      </c>
      <c r="E19" s="167"/>
      <c r="F19" s="168"/>
      <c r="G19" s="168"/>
      <c r="H19" s="169"/>
      <c r="I19" s="423"/>
      <c r="J19" s="152"/>
      <c r="K19" s="141"/>
      <c r="L19" s="154"/>
      <c r="M19" s="65" t="s">
        <v>111</v>
      </c>
      <c r="N19" s="167"/>
      <c r="O19" s="168"/>
      <c r="P19" s="168"/>
      <c r="Q19" s="169"/>
      <c r="R19" s="458"/>
    </row>
    <row r="20" spans="1:18" ht="25.05" customHeight="1" x14ac:dyDescent="0.2">
      <c r="A20" s="152"/>
      <c r="B20" s="141"/>
      <c r="C20" s="154"/>
      <c r="D20" s="40" t="s">
        <v>116</v>
      </c>
      <c r="E20" s="127"/>
      <c r="F20" s="128"/>
      <c r="G20" s="128"/>
      <c r="H20" s="129"/>
      <c r="I20" s="422"/>
      <c r="J20" s="152"/>
      <c r="K20" s="141"/>
      <c r="L20" s="154"/>
      <c r="M20" s="65" t="s">
        <v>116</v>
      </c>
      <c r="N20" s="127"/>
      <c r="O20" s="128"/>
      <c r="P20" s="128"/>
      <c r="Q20" s="129"/>
      <c r="R20" s="458"/>
    </row>
    <row r="21" spans="1:18" ht="25.05" customHeight="1" x14ac:dyDescent="0.2">
      <c r="A21" s="152"/>
      <c r="B21" s="141"/>
      <c r="C21" s="154"/>
      <c r="D21" s="40" t="s">
        <v>95</v>
      </c>
      <c r="E21" s="127"/>
      <c r="F21" s="128"/>
      <c r="G21" s="128"/>
      <c r="H21" s="129"/>
      <c r="I21" s="422"/>
      <c r="J21" s="152"/>
      <c r="K21" s="141"/>
      <c r="L21" s="154"/>
      <c r="M21" s="65" t="s">
        <v>95</v>
      </c>
      <c r="N21" s="127"/>
      <c r="O21" s="128"/>
      <c r="P21" s="128"/>
      <c r="Q21" s="129"/>
      <c r="R21" s="458"/>
    </row>
    <row r="22" spans="1:18" ht="25.05" customHeight="1" x14ac:dyDescent="0.2">
      <c r="A22" s="152"/>
      <c r="B22" s="141"/>
      <c r="C22" s="154"/>
      <c r="D22" s="40" t="s">
        <v>96</v>
      </c>
      <c r="E22" s="127"/>
      <c r="F22" s="128"/>
      <c r="G22" s="128"/>
      <c r="H22" s="129"/>
      <c r="I22" s="422"/>
      <c r="J22" s="152"/>
      <c r="K22" s="141"/>
      <c r="L22" s="154"/>
      <c r="M22" s="65" t="s">
        <v>96</v>
      </c>
      <c r="N22" s="127"/>
      <c r="O22" s="128"/>
      <c r="P22" s="128"/>
      <c r="Q22" s="129"/>
      <c r="R22" s="458"/>
    </row>
    <row r="23" spans="1:18" ht="25.05" customHeight="1" x14ac:dyDescent="0.2">
      <c r="A23" s="152"/>
      <c r="B23" s="141"/>
      <c r="C23" s="154"/>
      <c r="D23" s="40" t="s">
        <v>100</v>
      </c>
      <c r="E23" s="161"/>
      <c r="F23" s="162"/>
      <c r="G23" s="162"/>
      <c r="H23" s="163"/>
      <c r="I23" s="424"/>
      <c r="J23" s="152"/>
      <c r="K23" s="141"/>
      <c r="L23" s="154"/>
      <c r="M23" s="65" t="s">
        <v>100</v>
      </c>
      <c r="N23" s="161"/>
      <c r="O23" s="162"/>
      <c r="P23" s="162"/>
      <c r="Q23" s="163"/>
      <c r="R23" s="458"/>
    </row>
    <row r="24" spans="1:18" ht="25.05" customHeight="1" x14ac:dyDescent="0.2">
      <c r="A24" s="152"/>
      <c r="B24" s="136" t="s">
        <v>97</v>
      </c>
      <c r="C24" s="137"/>
      <c r="D24" s="116" t="s">
        <v>98</v>
      </c>
      <c r="E24" s="165" t="s">
        <v>135</v>
      </c>
      <c r="F24" s="395"/>
      <c r="G24" s="395"/>
      <c r="H24" s="396"/>
      <c r="I24" s="425"/>
      <c r="J24" s="152"/>
      <c r="K24" s="136" t="s">
        <v>97</v>
      </c>
      <c r="L24" s="137"/>
      <c r="M24" s="116" t="s">
        <v>98</v>
      </c>
      <c r="N24" s="165" t="s">
        <v>135</v>
      </c>
      <c r="O24" s="395"/>
      <c r="P24" s="395"/>
      <c r="Q24" s="396"/>
      <c r="R24" s="457"/>
    </row>
    <row r="25" spans="1:18" ht="25.05" customHeight="1" x14ac:dyDescent="0.2">
      <c r="A25" s="152"/>
      <c r="B25" s="138"/>
      <c r="C25" s="139"/>
      <c r="D25" s="117"/>
      <c r="E25" s="121" t="s">
        <v>199</v>
      </c>
      <c r="F25" s="399"/>
      <c r="G25" s="403" t="s">
        <v>136</v>
      </c>
      <c r="H25" s="403" t="s">
        <v>137</v>
      </c>
      <c r="I25" s="426"/>
      <c r="J25" s="152"/>
      <c r="K25" s="138"/>
      <c r="L25" s="139"/>
      <c r="M25" s="117"/>
      <c r="N25" s="121" t="s">
        <v>199</v>
      </c>
      <c r="O25" s="399"/>
      <c r="P25" s="403" t="s">
        <v>136</v>
      </c>
      <c r="Q25" s="403" t="s">
        <v>100</v>
      </c>
      <c r="R25" s="457"/>
    </row>
    <row r="26" spans="1:18" ht="25.05" customHeight="1" x14ac:dyDescent="0.2">
      <c r="A26" s="152"/>
      <c r="B26" s="138"/>
      <c r="C26" s="139"/>
      <c r="D26" s="118"/>
      <c r="E26" s="123"/>
      <c r="F26" s="400"/>
      <c r="G26" s="404"/>
      <c r="H26" s="404"/>
      <c r="I26" s="426"/>
      <c r="J26" s="152"/>
      <c r="K26" s="138"/>
      <c r="L26" s="139"/>
      <c r="M26" s="118"/>
      <c r="N26" s="123"/>
      <c r="O26" s="400"/>
      <c r="P26" s="404"/>
      <c r="Q26" s="404"/>
      <c r="R26" s="457"/>
    </row>
    <row r="27" spans="1:18" ht="25.05" customHeight="1" x14ac:dyDescent="0.2">
      <c r="A27" s="152"/>
      <c r="B27" s="138"/>
      <c r="C27" s="139"/>
      <c r="D27" s="125"/>
      <c r="E27" s="397"/>
      <c r="F27" s="401"/>
      <c r="G27" s="41"/>
      <c r="H27" s="125"/>
      <c r="I27" s="427"/>
      <c r="J27" s="152"/>
      <c r="K27" s="138"/>
      <c r="L27" s="139"/>
      <c r="M27" s="125"/>
      <c r="N27" s="397"/>
      <c r="O27" s="401"/>
      <c r="P27" s="41"/>
      <c r="Q27" s="125"/>
      <c r="R27" s="457"/>
    </row>
    <row r="28" spans="1:18" ht="25.05" customHeight="1" x14ac:dyDescent="0.2">
      <c r="A28" s="152"/>
      <c r="B28" s="138"/>
      <c r="C28" s="139"/>
      <c r="D28" s="126"/>
      <c r="E28" s="398"/>
      <c r="F28" s="402"/>
      <c r="G28" s="42"/>
      <c r="H28" s="126"/>
      <c r="I28" s="427"/>
      <c r="J28" s="152"/>
      <c r="K28" s="138"/>
      <c r="L28" s="139"/>
      <c r="M28" s="126"/>
      <c r="N28" s="398"/>
      <c r="O28" s="402"/>
      <c r="P28" s="42"/>
      <c r="Q28" s="126"/>
      <c r="R28" s="457"/>
    </row>
    <row r="29" spans="1:18" ht="49.5" customHeight="1" x14ac:dyDescent="0.2">
      <c r="A29" s="152"/>
      <c r="B29" s="136" t="s">
        <v>99</v>
      </c>
      <c r="C29" s="137"/>
      <c r="D29" s="96" t="s">
        <v>138</v>
      </c>
      <c r="E29" s="97"/>
      <c r="F29" s="97"/>
      <c r="G29" s="97"/>
      <c r="H29" s="98"/>
      <c r="I29" s="422"/>
      <c r="J29" s="152"/>
      <c r="K29" s="136" t="s">
        <v>99</v>
      </c>
      <c r="L29" s="137"/>
      <c r="M29" s="96" t="s">
        <v>138</v>
      </c>
      <c r="N29" s="97"/>
      <c r="O29" s="97"/>
      <c r="P29" s="97"/>
      <c r="Q29" s="98"/>
      <c r="R29" s="457"/>
    </row>
    <row r="30" spans="1:18" ht="49.5" customHeight="1" x14ac:dyDescent="0.2">
      <c r="A30" s="152"/>
      <c r="B30" s="138"/>
      <c r="C30" s="139"/>
      <c r="D30" s="127" t="s">
        <v>139</v>
      </c>
      <c r="E30" s="128"/>
      <c r="F30" s="128"/>
      <c r="G30" s="128"/>
      <c r="H30" s="129"/>
      <c r="I30" s="422"/>
      <c r="J30" s="152"/>
      <c r="K30" s="138"/>
      <c r="L30" s="139"/>
      <c r="M30" s="127" t="s">
        <v>139</v>
      </c>
      <c r="N30" s="128"/>
      <c r="O30" s="128"/>
      <c r="P30" s="128"/>
      <c r="Q30" s="129"/>
      <c r="R30" s="457"/>
    </row>
    <row r="31" spans="1:18" ht="49.5" customHeight="1" x14ac:dyDescent="0.2">
      <c r="A31" s="152"/>
      <c r="B31" s="138"/>
      <c r="C31" s="139"/>
      <c r="D31" s="130" t="s">
        <v>140</v>
      </c>
      <c r="E31" s="131"/>
      <c r="F31" s="131"/>
      <c r="G31" s="131"/>
      <c r="H31" s="132"/>
      <c r="I31" s="428"/>
      <c r="J31" s="152"/>
      <c r="K31" s="138"/>
      <c r="L31" s="139"/>
      <c r="M31" s="130" t="s">
        <v>140</v>
      </c>
      <c r="N31" s="131"/>
      <c r="O31" s="131"/>
      <c r="P31" s="131"/>
      <c r="Q31" s="132"/>
      <c r="R31" s="457"/>
    </row>
    <row r="32" spans="1:18" ht="60" customHeight="1" x14ac:dyDescent="0.2">
      <c r="A32" s="152"/>
      <c r="B32" s="138"/>
      <c r="C32" s="139"/>
      <c r="D32" s="133"/>
      <c r="E32" s="134"/>
      <c r="F32" s="134"/>
      <c r="G32" s="134"/>
      <c r="H32" s="135"/>
      <c r="I32" s="428"/>
      <c r="J32" s="152"/>
      <c r="K32" s="138"/>
      <c r="L32" s="139"/>
      <c r="M32" s="133"/>
      <c r="N32" s="134"/>
      <c r="O32" s="134"/>
      <c r="P32" s="134"/>
      <c r="Q32" s="135"/>
      <c r="R32" s="457"/>
    </row>
    <row r="33" spans="1:19" ht="30" customHeight="1" x14ac:dyDescent="0.2">
      <c r="A33" s="102" t="s">
        <v>161</v>
      </c>
      <c r="B33" s="142" t="s">
        <v>84</v>
      </c>
      <c r="C33" s="86" t="s">
        <v>87</v>
      </c>
      <c r="D33" s="87"/>
      <c r="E33" s="96"/>
      <c r="F33" s="97"/>
      <c r="G33" s="97"/>
      <c r="H33" s="98"/>
      <c r="I33" s="442"/>
      <c r="J33" s="102" t="s">
        <v>161</v>
      </c>
      <c r="K33" s="142" t="s">
        <v>84</v>
      </c>
      <c r="L33" s="86" t="s">
        <v>87</v>
      </c>
      <c r="M33" s="87"/>
      <c r="N33" s="96"/>
      <c r="O33" s="97"/>
      <c r="P33" s="97"/>
      <c r="Q33" s="98"/>
      <c r="R33" s="457"/>
    </row>
    <row r="34" spans="1:19" ht="30" customHeight="1" x14ac:dyDescent="0.2">
      <c r="A34" s="103"/>
      <c r="B34" s="143"/>
      <c r="C34" s="79" t="s">
        <v>132</v>
      </c>
      <c r="D34" s="80"/>
      <c r="E34" s="99"/>
      <c r="F34" s="100"/>
      <c r="G34" s="100"/>
      <c r="H34" s="101"/>
      <c r="I34" s="429"/>
      <c r="J34" s="103"/>
      <c r="K34" s="143"/>
      <c r="L34" s="79" t="s">
        <v>132</v>
      </c>
      <c r="M34" s="80"/>
      <c r="N34" s="99"/>
      <c r="O34" s="100"/>
      <c r="P34" s="100"/>
      <c r="Q34" s="101"/>
      <c r="R34" s="457"/>
    </row>
    <row r="35" spans="1:19" ht="30" customHeight="1" x14ac:dyDescent="0.2">
      <c r="A35" s="103"/>
      <c r="B35" s="143"/>
      <c r="C35" s="79" t="s">
        <v>133</v>
      </c>
      <c r="D35" s="80"/>
      <c r="E35" s="99"/>
      <c r="F35" s="100"/>
      <c r="G35" s="100"/>
      <c r="H35" s="101"/>
      <c r="I35" s="429"/>
      <c r="J35" s="103"/>
      <c r="K35" s="143"/>
      <c r="L35" s="79" t="s">
        <v>133</v>
      </c>
      <c r="M35" s="80"/>
      <c r="N35" s="99"/>
      <c r="O35" s="100"/>
      <c r="P35" s="100"/>
      <c r="Q35" s="101"/>
      <c r="R35" s="457"/>
    </row>
    <row r="36" spans="1:19" ht="30" customHeight="1" x14ac:dyDescent="0.2">
      <c r="A36" s="103"/>
      <c r="B36" s="143"/>
      <c r="C36" s="79" t="s">
        <v>88</v>
      </c>
      <c r="D36" s="80"/>
      <c r="E36" s="70"/>
      <c r="F36" s="71"/>
      <c r="G36" s="71"/>
      <c r="H36" s="72"/>
      <c r="I36" s="430"/>
      <c r="J36" s="103"/>
      <c r="K36" s="143"/>
      <c r="L36" s="79" t="s">
        <v>88</v>
      </c>
      <c r="M36" s="80"/>
      <c r="N36" s="70"/>
      <c r="O36" s="71"/>
      <c r="P36" s="71"/>
      <c r="Q36" s="72"/>
      <c r="R36" s="457"/>
    </row>
    <row r="37" spans="1:19" ht="30" customHeight="1" x14ac:dyDescent="0.2">
      <c r="A37" s="103"/>
      <c r="B37" s="144"/>
      <c r="C37" s="88" t="s">
        <v>130</v>
      </c>
      <c r="D37" s="89"/>
      <c r="E37" s="90"/>
      <c r="F37" s="91"/>
      <c r="G37" s="91"/>
      <c r="H37" s="92"/>
      <c r="I37" s="431"/>
      <c r="J37" s="103"/>
      <c r="K37" s="144"/>
      <c r="L37" s="88" t="s">
        <v>130</v>
      </c>
      <c r="M37" s="89"/>
      <c r="N37" s="90"/>
      <c r="O37" s="91"/>
      <c r="P37" s="91"/>
      <c r="Q37" s="92"/>
      <c r="R37" s="457"/>
    </row>
    <row r="38" spans="1:19" ht="30" customHeight="1" x14ac:dyDescent="0.2">
      <c r="A38" s="103"/>
      <c r="B38" s="116" t="s">
        <v>85</v>
      </c>
      <c r="C38" s="86" t="s">
        <v>87</v>
      </c>
      <c r="D38" s="87"/>
      <c r="E38" s="96"/>
      <c r="F38" s="97"/>
      <c r="G38" s="97"/>
      <c r="H38" s="98"/>
      <c r="I38" s="432"/>
      <c r="J38" s="103"/>
      <c r="K38" s="116" t="s">
        <v>85</v>
      </c>
      <c r="L38" s="86" t="s">
        <v>87</v>
      </c>
      <c r="M38" s="87"/>
      <c r="N38" s="96"/>
      <c r="O38" s="97"/>
      <c r="P38" s="97"/>
      <c r="Q38" s="98"/>
      <c r="R38" s="457"/>
    </row>
    <row r="39" spans="1:19" s="44" customFormat="1" ht="30" customHeight="1" x14ac:dyDescent="0.2">
      <c r="A39" s="103"/>
      <c r="B39" s="117"/>
      <c r="C39" s="79" t="s">
        <v>132</v>
      </c>
      <c r="D39" s="80"/>
      <c r="E39" s="99"/>
      <c r="F39" s="100"/>
      <c r="G39" s="100"/>
      <c r="H39" s="101"/>
      <c r="I39" s="429"/>
      <c r="J39" s="103"/>
      <c r="K39" s="117"/>
      <c r="L39" s="79" t="s">
        <v>132</v>
      </c>
      <c r="M39" s="80"/>
      <c r="N39" s="99"/>
      <c r="O39" s="100"/>
      <c r="P39" s="100"/>
      <c r="Q39" s="101"/>
      <c r="R39" s="457"/>
      <c r="S39" s="43"/>
    </row>
    <row r="40" spans="1:19" ht="30" customHeight="1" x14ac:dyDescent="0.2">
      <c r="A40" s="103"/>
      <c r="B40" s="117"/>
      <c r="C40" s="79" t="s">
        <v>133</v>
      </c>
      <c r="D40" s="80"/>
      <c r="E40" s="99"/>
      <c r="F40" s="100"/>
      <c r="G40" s="100"/>
      <c r="H40" s="101"/>
      <c r="I40" s="429"/>
      <c r="J40" s="103"/>
      <c r="K40" s="117"/>
      <c r="L40" s="79" t="s">
        <v>133</v>
      </c>
      <c r="M40" s="80"/>
      <c r="N40" s="99"/>
      <c r="O40" s="100"/>
      <c r="P40" s="100"/>
      <c r="Q40" s="101"/>
      <c r="R40" s="457"/>
    </row>
    <row r="41" spans="1:19" ht="30" customHeight="1" x14ac:dyDescent="0.2">
      <c r="A41" s="103"/>
      <c r="B41" s="117"/>
      <c r="C41" s="79" t="s">
        <v>88</v>
      </c>
      <c r="D41" s="80"/>
      <c r="E41" s="70"/>
      <c r="F41" s="71"/>
      <c r="G41" s="71"/>
      <c r="H41" s="72"/>
      <c r="I41" s="430"/>
      <c r="J41" s="103"/>
      <c r="K41" s="117"/>
      <c r="L41" s="79" t="s">
        <v>88</v>
      </c>
      <c r="M41" s="80"/>
      <c r="N41" s="70"/>
      <c r="O41" s="71"/>
      <c r="P41" s="71"/>
      <c r="Q41" s="72"/>
      <c r="R41" s="457"/>
    </row>
    <row r="42" spans="1:19" ht="30" customHeight="1" x14ac:dyDescent="0.2">
      <c r="A42" s="103"/>
      <c r="B42" s="118"/>
      <c r="C42" s="88" t="s">
        <v>130</v>
      </c>
      <c r="D42" s="89"/>
      <c r="E42" s="90"/>
      <c r="F42" s="91"/>
      <c r="G42" s="91"/>
      <c r="H42" s="92"/>
      <c r="I42" s="431"/>
      <c r="J42" s="103"/>
      <c r="K42" s="118"/>
      <c r="L42" s="88" t="s">
        <v>130</v>
      </c>
      <c r="M42" s="89"/>
      <c r="N42" s="90"/>
      <c r="O42" s="91"/>
      <c r="P42" s="91"/>
      <c r="Q42" s="92"/>
      <c r="R42" s="457"/>
    </row>
    <row r="43" spans="1:19" ht="30" customHeight="1" x14ac:dyDescent="0.2">
      <c r="A43" s="103"/>
      <c r="B43" s="116" t="s">
        <v>86</v>
      </c>
      <c r="C43" s="86" t="s">
        <v>87</v>
      </c>
      <c r="D43" s="87"/>
      <c r="E43" s="96"/>
      <c r="F43" s="97"/>
      <c r="G43" s="97"/>
      <c r="H43" s="98"/>
      <c r="I43" s="432"/>
      <c r="J43" s="103"/>
      <c r="K43" s="116" t="s">
        <v>86</v>
      </c>
      <c r="L43" s="86" t="s">
        <v>87</v>
      </c>
      <c r="M43" s="87"/>
      <c r="N43" s="96"/>
      <c r="O43" s="97"/>
      <c r="P43" s="97"/>
      <c r="Q43" s="98"/>
      <c r="R43" s="457"/>
    </row>
    <row r="44" spans="1:19" ht="30" customHeight="1" x14ac:dyDescent="0.2">
      <c r="A44" s="103"/>
      <c r="B44" s="117"/>
      <c r="C44" s="79" t="s">
        <v>132</v>
      </c>
      <c r="D44" s="80"/>
      <c r="E44" s="99"/>
      <c r="F44" s="100"/>
      <c r="G44" s="100"/>
      <c r="H44" s="101"/>
      <c r="I44" s="429"/>
      <c r="J44" s="103"/>
      <c r="K44" s="117"/>
      <c r="L44" s="79" t="s">
        <v>132</v>
      </c>
      <c r="M44" s="80"/>
      <c r="N44" s="99"/>
      <c r="O44" s="100"/>
      <c r="P44" s="100"/>
      <c r="Q44" s="101"/>
      <c r="R44" s="457"/>
    </row>
    <row r="45" spans="1:19" ht="30" customHeight="1" x14ac:dyDescent="0.2">
      <c r="A45" s="103"/>
      <c r="B45" s="117"/>
      <c r="C45" s="79" t="s">
        <v>133</v>
      </c>
      <c r="D45" s="80"/>
      <c r="E45" s="99"/>
      <c r="F45" s="100"/>
      <c r="G45" s="100"/>
      <c r="H45" s="101"/>
      <c r="I45" s="429"/>
      <c r="J45" s="103"/>
      <c r="K45" s="117"/>
      <c r="L45" s="79" t="s">
        <v>133</v>
      </c>
      <c r="M45" s="80"/>
      <c r="N45" s="99"/>
      <c r="O45" s="100"/>
      <c r="P45" s="100"/>
      <c r="Q45" s="101"/>
      <c r="R45" s="457"/>
    </row>
    <row r="46" spans="1:19" ht="30" customHeight="1" x14ac:dyDescent="0.2">
      <c r="A46" s="103"/>
      <c r="B46" s="117"/>
      <c r="C46" s="79" t="s">
        <v>88</v>
      </c>
      <c r="D46" s="80"/>
      <c r="E46" s="70"/>
      <c r="F46" s="71"/>
      <c r="G46" s="71"/>
      <c r="H46" s="72"/>
      <c r="I46" s="430"/>
      <c r="J46" s="103"/>
      <c r="K46" s="117"/>
      <c r="L46" s="79" t="s">
        <v>88</v>
      </c>
      <c r="M46" s="80"/>
      <c r="N46" s="70"/>
      <c r="O46" s="71"/>
      <c r="P46" s="71"/>
      <c r="Q46" s="72"/>
      <c r="R46" s="457"/>
    </row>
    <row r="47" spans="1:19" ht="30" customHeight="1" x14ac:dyDescent="0.2">
      <c r="A47" s="103"/>
      <c r="B47" s="118"/>
      <c r="C47" s="88" t="s">
        <v>130</v>
      </c>
      <c r="D47" s="89"/>
      <c r="E47" s="90"/>
      <c r="F47" s="91"/>
      <c r="G47" s="91"/>
      <c r="H47" s="92"/>
      <c r="I47" s="431"/>
      <c r="J47" s="103"/>
      <c r="K47" s="118"/>
      <c r="L47" s="88" t="s">
        <v>130</v>
      </c>
      <c r="M47" s="89"/>
      <c r="N47" s="90"/>
      <c r="O47" s="91"/>
      <c r="P47" s="91"/>
      <c r="Q47" s="92"/>
      <c r="R47" s="457"/>
    </row>
    <row r="48" spans="1:19" ht="30" customHeight="1" x14ac:dyDescent="0.2">
      <c r="A48" s="102" t="s">
        <v>142</v>
      </c>
      <c r="B48" s="140" t="s">
        <v>104</v>
      </c>
      <c r="C48" s="197" t="s">
        <v>119</v>
      </c>
      <c r="D48" s="45" t="s">
        <v>176</v>
      </c>
      <c r="E48" s="104"/>
      <c r="F48" s="105"/>
      <c r="G48" s="105"/>
      <c r="H48" s="106"/>
      <c r="I48" s="443"/>
      <c r="J48" s="102" t="s">
        <v>142</v>
      </c>
      <c r="K48" s="140" t="s">
        <v>104</v>
      </c>
      <c r="L48" s="197" t="s">
        <v>119</v>
      </c>
      <c r="M48" s="45" t="s">
        <v>176</v>
      </c>
      <c r="N48" s="104"/>
      <c r="O48" s="105"/>
      <c r="P48" s="105"/>
      <c r="Q48" s="106"/>
      <c r="R48" s="457"/>
    </row>
    <row r="49" spans="1:18" ht="30" customHeight="1" x14ac:dyDescent="0.2">
      <c r="A49" s="103"/>
      <c r="B49" s="141"/>
      <c r="C49" s="198"/>
      <c r="D49" s="46" t="s">
        <v>103</v>
      </c>
      <c r="E49" s="83"/>
      <c r="F49" s="84"/>
      <c r="G49" s="84"/>
      <c r="H49" s="85"/>
      <c r="I49" s="433"/>
      <c r="J49" s="103"/>
      <c r="K49" s="141"/>
      <c r="L49" s="198"/>
      <c r="M49" s="46" t="s">
        <v>103</v>
      </c>
      <c r="N49" s="83"/>
      <c r="O49" s="84"/>
      <c r="P49" s="84"/>
      <c r="Q49" s="85"/>
      <c r="R49" s="457"/>
    </row>
    <row r="50" spans="1:18" ht="30" customHeight="1" x14ac:dyDescent="0.2">
      <c r="A50" s="103"/>
      <c r="B50" s="141"/>
      <c r="C50" s="198"/>
      <c r="D50" s="47" t="s">
        <v>102</v>
      </c>
      <c r="E50" s="76"/>
      <c r="F50" s="77"/>
      <c r="G50" s="77"/>
      <c r="H50" s="78"/>
      <c r="I50" s="433"/>
      <c r="J50" s="103"/>
      <c r="K50" s="141"/>
      <c r="L50" s="198"/>
      <c r="M50" s="47" t="s">
        <v>102</v>
      </c>
      <c r="N50" s="76"/>
      <c r="O50" s="77"/>
      <c r="P50" s="77"/>
      <c r="Q50" s="78"/>
      <c r="R50" s="457"/>
    </row>
    <row r="51" spans="1:18" ht="30" customHeight="1" x14ac:dyDescent="0.2">
      <c r="A51" s="103"/>
      <c r="B51" s="141"/>
      <c r="C51" s="197" t="s">
        <v>120</v>
      </c>
      <c r="D51" s="45" t="s">
        <v>177</v>
      </c>
      <c r="E51" s="104"/>
      <c r="F51" s="105"/>
      <c r="G51" s="105"/>
      <c r="H51" s="106"/>
      <c r="I51" s="433"/>
      <c r="J51" s="103"/>
      <c r="K51" s="141"/>
      <c r="L51" s="197" t="s">
        <v>120</v>
      </c>
      <c r="M51" s="45" t="s">
        <v>177</v>
      </c>
      <c r="N51" s="104"/>
      <c r="O51" s="105"/>
      <c r="P51" s="105"/>
      <c r="Q51" s="106"/>
      <c r="R51" s="457"/>
    </row>
    <row r="52" spans="1:18" ht="30" customHeight="1" x14ac:dyDescent="0.2">
      <c r="A52" s="103"/>
      <c r="B52" s="141"/>
      <c r="C52" s="198"/>
      <c r="D52" s="46" t="s">
        <v>103</v>
      </c>
      <c r="E52" s="83"/>
      <c r="F52" s="84"/>
      <c r="G52" s="84"/>
      <c r="H52" s="85"/>
      <c r="I52" s="433"/>
      <c r="J52" s="103"/>
      <c r="K52" s="141"/>
      <c r="L52" s="198"/>
      <c r="M52" s="46" t="s">
        <v>103</v>
      </c>
      <c r="N52" s="83"/>
      <c r="O52" s="84"/>
      <c r="P52" s="84"/>
      <c r="Q52" s="85"/>
      <c r="R52" s="457"/>
    </row>
    <row r="53" spans="1:18" ht="30" customHeight="1" x14ac:dyDescent="0.2">
      <c r="A53" s="103"/>
      <c r="B53" s="141"/>
      <c r="C53" s="199"/>
      <c r="D53" s="48" t="s">
        <v>102</v>
      </c>
      <c r="E53" s="76"/>
      <c r="F53" s="77"/>
      <c r="G53" s="77"/>
      <c r="H53" s="78"/>
      <c r="I53" s="433"/>
      <c r="J53" s="103"/>
      <c r="K53" s="141"/>
      <c r="L53" s="199"/>
      <c r="M53" s="48" t="s">
        <v>102</v>
      </c>
      <c r="N53" s="76"/>
      <c r="O53" s="77"/>
      <c r="P53" s="77"/>
      <c r="Q53" s="78"/>
      <c r="R53" s="457"/>
    </row>
    <row r="54" spans="1:18" ht="30" customHeight="1" x14ac:dyDescent="0.2">
      <c r="A54" s="103"/>
      <c r="B54" s="141"/>
      <c r="C54" s="198" t="s">
        <v>121</v>
      </c>
      <c r="D54" s="49" t="s">
        <v>176</v>
      </c>
      <c r="E54" s="104"/>
      <c r="F54" s="105"/>
      <c r="G54" s="105"/>
      <c r="H54" s="106"/>
      <c r="I54" s="433"/>
      <c r="J54" s="103"/>
      <c r="K54" s="141"/>
      <c r="L54" s="198" t="s">
        <v>121</v>
      </c>
      <c r="M54" s="49" t="s">
        <v>176</v>
      </c>
      <c r="N54" s="104"/>
      <c r="O54" s="105"/>
      <c r="P54" s="105"/>
      <c r="Q54" s="106"/>
      <c r="R54" s="457"/>
    </row>
    <row r="55" spans="1:18" ht="30" customHeight="1" x14ac:dyDescent="0.2">
      <c r="A55" s="103"/>
      <c r="B55" s="141"/>
      <c r="C55" s="198"/>
      <c r="D55" s="46" t="s">
        <v>103</v>
      </c>
      <c r="E55" s="83"/>
      <c r="F55" s="84"/>
      <c r="G55" s="84"/>
      <c r="H55" s="85"/>
      <c r="I55" s="433"/>
      <c r="J55" s="103"/>
      <c r="K55" s="141"/>
      <c r="L55" s="198"/>
      <c r="M55" s="46" t="s">
        <v>103</v>
      </c>
      <c r="N55" s="83"/>
      <c r="O55" s="84"/>
      <c r="P55" s="84"/>
      <c r="Q55" s="85"/>
      <c r="R55" s="457"/>
    </row>
    <row r="56" spans="1:18" ht="30" customHeight="1" x14ac:dyDescent="0.2">
      <c r="A56" s="103"/>
      <c r="B56" s="141"/>
      <c r="C56" s="198"/>
      <c r="D56" s="47" t="s">
        <v>102</v>
      </c>
      <c r="E56" s="76"/>
      <c r="F56" s="77"/>
      <c r="G56" s="77"/>
      <c r="H56" s="78"/>
      <c r="I56" s="433"/>
      <c r="J56" s="103"/>
      <c r="K56" s="141"/>
      <c r="L56" s="198"/>
      <c r="M56" s="47" t="s">
        <v>102</v>
      </c>
      <c r="N56" s="76"/>
      <c r="O56" s="77"/>
      <c r="P56" s="77"/>
      <c r="Q56" s="78"/>
      <c r="R56" s="457"/>
    </row>
    <row r="57" spans="1:18" ht="30" customHeight="1" x14ac:dyDescent="0.2">
      <c r="A57" s="103"/>
      <c r="B57" s="141"/>
      <c r="C57" s="137" t="s">
        <v>89</v>
      </c>
      <c r="D57" s="45" t="s">
        <v>178</v>
      </c>
      <c r="E57" s="170">
        <f>E48+E51+E54</f>
        <v>0</v>
      </c>
      <c r="F57" s="171"/>
      <c r="G57" s="171"/>
      <c r="H57" s="172"/>
      <c r="I57" s="420"/>
      <c r="J57" s="103"/>
      <c r="K57" s="141"/>
      <c r="L57" s="137" t="s">
        <v>89</v>
      </c>
      <c r="M57" s="45" t="s">
        <v>178</v>
      </c>
      <c r="N57" s="170">
        <f>N48+N51+N54</f>
        <v>0</v>
      </c>
      <c r="O57" s="171"/>
      <c r="P57" s="171"/>
      <c r="Q57" s="172"/>
      <c r="R57" s="457"/>
    </row>
    <row r="58" spans="1:18" ht="30" customHeight="1" x14ac:dyDescent="0.2">
      <c r="A58" s="103"/>
      <c r="B58" s="141"/>
      <c r="C58" s="139"/>
      <c r="D58" s="46" t="s">
        <v>103</v>
      </c>
      <c r="E58" s="173">
        <f>E49+E52+E55</f>
        <v>0</v>
      </c>
      <c r="F58" s="174"/>
      <c r="G58" s="174"/>
      <c r="H58" s="175"/>
      <c r="I58" s="420"/>
      <c r="J58" s="103"/>
      <c r="K58" s="141"/>
      <c r="L58" s="139"/>
      <c r="M58" s="46" t="s">
        <v>103</v>
      </c>
      <c r="N58" s="173">
        <f>N49+N52+N55</f>
        <v>0</v>
      </c>
      <c r="O58" s="174"/>
      <c r="P58" s="174"/>
      <c r="Q58" s="175"/>
      <c r="R58" s="457"/>
    </row>
    <row r="59" spans="1:18" ht="30" customHeight="1" x14ac:dyDescent="0.2">
      <c r="A59" s="195"/>
      <c r="B59" s="196"/>
      <c r="C59" s="166"/>
      <c r="D59" s="48" t="s">
        <v>102</v>
      </c>
      <c r="E59" s="93">
        <f>E50+E53+E56</f>
        <v>0</v>
      </c>
      <c r="F59" s="94"/>
      <c r="G59" s="94"/>
      <c r="H59" s="95"/>
      <c r="I59" s="420"/>
      <c r="J59" s="195"/>
      <c r="K59" s="196"/>
      <c r="L59" s="166"/>
      <c r="M59" s="48" t="s">
        <v>102</v>
      </c>
      <c r="N59" s="93">
        <f>N50+N53+N56</f>
        <v>0</v>
      </c>
      <c r="O59" s="94"/>
      <c r="P59" s="94"/>
      <c r="Q59" s="95"/>
      <c r="R59" s="457"/>
    </row>
    <row r="60" spans="1:18" ht="195.45" customHeight="1" x14ac:dyDescent="0.2">
      <c r="A60" s="62" t="s">
        <v>143</v>
      </c>
      <c r="B60" s="202" t="s">
        <v>118</v>
      </c>
      <c r="C60" s="203"/>
      <c r="D60" s="203"/>
      <c r="E60" s="180"/>
      <c r="F60" s="181"/>
      <c r="G60" s="181"/>
      <c r="H60" s="182"/>
      <c r="I60" s="444"/>
      <c r="J60" s="62" t="s">
        <v>143</v>
      </c>
      <c r="K60" s="202" t="s">
        <v>118</v>
      </c>
      <c r="L60" s="203"/>
      <c r="M60" s="203"/>
      <c r="N60" s="449" t="s">
        <v>210</v>
      </c>
      <c r="O60" s="181"/>
      <c r="P60" s="181"/>
      <c r="Q60" s="182"/>
      <c r="R60" s="457"/>
    </row>
    <row r="61" spans="1:18" ht="85.5" customHeight="1" x14ac:dyDescent="0.2">
      <c r="A61" s="103"/>
      <c r="B61" s="405" t="s">
        <v>157</v>
      </c>
      <c r="C61" s="81" t="s">
        <v>110</v>
      </c>
      <c r="D61" s="82"/>
      <c r="E61" s="183"/>
      <c r="F61" s="184"/>
      <c r="G61" s="184"/>
      <c r="H61" s="185"/>
      <c r="I61" s="434"/>
      <c r="J61" s="103"/>
      <c r="K61" s="405" t="s">
        <v>157</v>
      </c>
      <c r="L61" s="81" t="s">
        <v>110</v>
      </c>
      <c r="M61" s="82"/>
      <c r="N61" s="183"/>
      <c r="O61" s="184"/>
      <c r="P61" s="184"/>
      <c r="Q61" s="185"/>
      <c r="R61" s="457"/>
    </row>
    <row r="62" spans="1:18" ht="150" customHeight="1" x14ac:dyDescent="0.2">
      <c r="A62" s="406"/>
      <c r="B62" s="119" t="s">
        <v>90</v>
      </c>
      <c r="C62" s="147" t="s">
        <v>197</v>
      </c>
      <c r="D62" s="148"/>
      <c r="E62" s="186"/>
      <c r="F62" s="187"/>
      <c r="G62" s="187"/>
      <c r="H62" s="188"/>
      <c r="I62" s="435"/>
      <c r="J62" s="406"/>
      <c r="K62" s="119" t="s">
        <v>90</v>
      </c>
      <c r="L62" s="147" t="s">
        <v>197</v>
      </c>
      <c r="M62" s="148"/>
      <c r="N62" s="186"/>
      <c r="O62" s="187"/>
      <c r="P62" s="187"/>
      <c r="Q62" s="188"/>
      <c r="R62" s="457"/>
    </row>
    <row r="63" spans="1:18" ht="30" customHeight="1" x14ac:dyDescent="0.2">
      <c r="A63" s="406"/>
      <c r="B63" s="120"/>
      <c r="C63" s="123"/>
      <c r="D63" s="124"/>
      <c r="E63" s="189"/>
      <c r="F63" s="190"/>
      <c r="G63" s="190"/>
      <c r="H63" s="191"/>
      <c r="I63" s="436"/>
      <c r="J63" s="406"/>
      <c r="K63" s="120"/>
      <c r="L63" s="123"/>
      <c r="M63" s="124"/>
      <c r="N63" s="189"/>
      <c r="O63" s="190"/>
      <c r="P63" s="190"/>
      <c r="Q63" s="191"/>
      <c r="R63" s="457"/>
    </row>
    <row r="64" spans="1:18" ht="124.5" customHeight="1" x14ac:dyDescent="0.2">
      <c r="A64" s="409" t="s">
        <v>203</v>
      </c>
      <c r="B64" s="200" t="s">
        <v>134</v>
      </c>
      <c r="C64" s="201"/>
      <c r="D64" s="201"/>
      <c r="E64" s="454"/>
      <c r="F64" s="452"/>
      <c r="G64" s="452"/>
      <c r="H64" s="453"/>
      <c r="I64" s="445"/>
      <c r="J64" s="409" t="s">
        <v>203</v>
      </c>
      <c r="K64" s="200" t="s">
        <v>134</v>
      </c>
      <c r="L64" s="201"/>
      <c r="M64" s="201"/>
      <c r="N64" s="73"/>
      <c r="O64" s="74"/>
      <c r="P64" s="74"/>
      <c r="Q64" s="75"/>
      <c r="R64" s="457"/>
    </row>
    <row r="65" spans="1:21" ht="150" customHeight="1" x14ac:dyDescent="0.2">
      <c r="A65" s="407" t="s">
        <v>204</v>
      </c>
      <c r="B65" s="145" t="s">
        <v>83</v>
      </c>
      <c r="C65" s="146"/>
      <c r="D65" s="146"/>
      <c r="E65" s="454"/>
      <c r="F65" s="452"/>
      <c r="G65" s="452"/>
      <c r="H65" s="453"/>
      <c r="I65" s="429"/>
      <c r="J65" s="407" t="s">
        <v>204</v>
      </c>
      <c r="K65" s="145" t="s">
        <v>83</v>
      </c>
      <c r="L65" s="146"/>
      <c r="M65" s="146"/>
      <c r="N65" s="451" t="s">
        <v>212</v>
      </c>
      <c r="O65" s="452"/>
      <c r="P65" s="452"/>
      <c r="Q65" s="453"/>
      <c r="R65" s="457"/>
    </row>
    <row r="66" spans="1:21" ht="150" customHeight="1" x14ac:dyDescent="0.2">
      <c r="A66" s="408" t="s">
        <v>205</v>
      </c>
      <c r="B66" s="145" t="s">
        <v>105</v>
      </c>
      <c r="C66" s="146"/>
      <c r="D66" s="146"/>
      <c r="E66" s="454"/>
      <c r="F66" s="452"/>
      <c r="G66" s="452"/>
      <c r="H66" s="453"/>
      <c r="I66" s="429"/>
      <c r="J66" s="408" t="s">
        <v>205</v>
      </c>
      <c r="K66" s="145" t="s">
        <v>105</v>
      </c>
      <c r="L66" s="146"/>
      <c r="M66" s="146"/>
      <c r="N66" s="451" t="s">
        <v>212</v>
      </c>
      <c r="O66" s="452"/>
      <c r="P66" s="452"/>
      <c r="Q66" s="453"/>
      <c r="R66" s="457"/>
      <c r="U66" s="51"/>
    </row>
    <row r="67" spans="1:21" ht="100.05" customHeight="1" x14ac:dyDescent="0.2">
      <c r="A67" s="410" t="s">
        <v>206</v>
      </c>
      <c r="B67" s="145" t="s">
        <v>123</v>
      </c>
      <c r="C67" s="146"/>
      <c r="D67" s="146"/>
      <c r="E67" s="454"/>
      <c r="F67" s="452"/>
      <c r="G67" s="452"/>
      <c r="H67" s="453"/>
      <c r="I67" s="445"/>
      <c r="J67" s="410" t="s">
        <v>206</v>
      </c>
      <c r="K67" s="145" t="s">
        <v>123</v>
      </c>
      <c r="L67" s="146"/>
      <c r="M67" s="146"/>
      <c r="N67" s="73"/>
      <c r="O67" s="74"/>
      <c r="P67" s="74"/>
      <c r="Q67" s="75"/>
      <c r="R67" s="457"/>
    </row>
    <row r="68" spans="1:21" ht="30" customHeight="1" x14ac:dyDescent="0.2">
      <c r="A68" s="411"/>
      <c r="B68" s="110" t="s">
        <v>144</v>
      </c>
      <c r="C68" s="111"/>
      <c r="D68" s="34" t="s">
        <v>106</v>
      </c>
      <c r="E68" s="192"/>
      <c r="F68" s="193"/>
      <c r="G68" s="193"/>
      <c r="H68" s="194"/>
      <c r="I68" s="446"/>
      <c r="J68" s="411"/>
      <c r="K68" s="110" t="s">
        <v>211</v>
      </c>
      <c r="L68" s="111"/>
      <c r="M68" s="34" t="s">
        <v>106</v>
      </c>
      <c r="N68" s="192"/>
      <c r="O68" s="193"/>
      <c r="P68" s="193"/>
      <c r="Q68" s="194"/>
      <c r="R68" s="457"/>
    </row>
    <row r="69" spans="1:21" ht="30" customHeight="1" x14ac:dyDescent="0.2">
      <c r="A69" s="411"/>
      <c r="B69" s="112"/>
      <c r="C69" s="113"/>
      <c r="D69" s="36" t="s">
        <v>107</v>
      </c>
      <c r="E69" s="83"/>
      <c r="F69" s="84"/>
      <c r="G69" s="84"/>
      <c r="H69" s="85"/>
      <c r="I69" s="443"/>
      <c r="J69" s="411"/>
      <c r="K69" s="112"/>
      <c r="L69" s="113"/>
      <c r="M69" s="36" t="s">
        <v>107</v>
      </c>
      <c r="N69" s="83"/>
      <c r="O69" s="84"/>
      <c r="P69" s="84"/>
      <c r="Q69" s="85"/>
      <c r="R69" s="457"/>
    </row>
    <row r="70" spans="1:21" ht="30" customHeight="1" x14ac:dyDescent="0.2">
      <c r="A70" s="411"/>
      <c r="B70" s="112"/>
      <c r="C70" s="113"/>
      <c r="D70" s="36" t="s">
        <v>108</v>
      </c>
      <c r="E70" s="83"/>
      <c r="F70" s="84"/>
      <c r="G70" s="84"/>
      <c r="H70" s="85"/>
      <c r="I70" s="443"/>
      <c r="J70" s="411"/>
      <c r="K70" s="112"/>
      <c r="L70" s="113"/>
      <c r="M70" s="36" t="s">
        <v>108</v>
      </c>
      <c r="N70" s="83"/>
      <c r="O70" s="84"/>
      <c r="P70" s="84"/>
      <c r="Q70" s="85"/>
      <c r="R70" s="457"/>
    </row>
    <row r="71" spans="1:21" ht="30" customHeight="1" x14ac:dyDescent="0.2">
      <c r="A71" s="411"/>
      <c r="B71" s="112"/>
      <c r="C71" s="113"/>
      <c r="D71" s="37" t="s">
        <v>112</v>
      </c>
      <c r="E71" s="107"/>
      <c r="F71" s="108"/>
      <c r="G71" s="108"/>
      <c r="H71" s="109"/>
      <c r="I71" s="447"/>
      <c r="J71" s="411"/>
      <c r="K71" s="112"/>
      <c r="L71" s="113"/>
      <c r="M71" s="37" t="s">
        <v>112</v>
      </c>
      <c r="N71" s="107"/>
      <c r="O71" s="108"/>
      <c r="P71" s="108"/>
      <c r="Q71" s="109"/>
      <c r="R71" s="457"/>
    </row>
    <row r="72" spans="1:21" ht="30" customHeight="1" x14ac:dyDescent="0.2">
      <c r="A72" s="412"/>
      <c r="B72" s="114"/>
      <c r="C72" s="115"/>
      <c r="D72" s="50" t="s">
        <v>109</v>
      </c>
      <c r="E72" s="76"/>
      <c r="F72" s="77"/>
      <c r="G72" s="77"/>
      <c r="H72" s="78"/>
      <c r="I72" s="443"/>
      <c r="J72" s="412"/>
      <c r="K72" s="114"/>
      <c r="L72" s="115"/>
      <c r="M72" s="50" t="s">
        <v>109</v>
      </c>
      <c r="N72" s="76"/>
      <c r="O72" s="77"/>
      <c r="P72" s="77"/>
      <c r="Q72" s="78"/>
      <c r="R72" s="457"/>
    </row>
    <row r="73" spans="1:21" ht="30" customHeight="1" x14ac:dyDescent="0.2">
      <c r="A73" s="177" t="s">
        <v>207</v>
      </c>
      <c r="B73" s="418" t="s">
        <v>159</v>
      </c>
      <c r="C73" s="419"/>
      <c r="D73" s="419"/>
      <c r="E73" s="73"/>
      <c r="F73" s="74"/>
      <c r="G73" s="74"/>
      <c r="H73" s="75"/>
      <c r="I73" s="429"/>
      <c r="J73" s="177" t="s">
        <v>207</v>
      </c>
      <c r="K73" s="418" t="s">
        <v>159</v>
      </c>
      <c r="L73" s="419"/>
      <c r="M73" s="419"/>
      <c r="N73" s="73"/>
      <c r="O73" s="74"/>
      <c r="P73" s="74"/>
      <c r="Q73" s="75"/>
      <c r="R73" s="457"/>
    </row>
    <row r="74" spans="1:21" ht="30" customHeight="1" x14ac:dyDescent="0.2">
      <c r="A74" s="178"/>
      <c r="B74" s="418" t="s">
        <v>202</v>
      </c>
      <c r="C74" s="419"/>
      <c r="D74" s="419"/>
      <c r="E74" s="73"/>
      <c r="F74" s="74"/>
      <c r="G74" s="74"/>
      <c r="H74" s="75"/>
      <c r="I74" s="429"/>
      <c r="J74" s="178"/>
      <c r="K74" s="418" t="s">
        <v>202</v>
      </c>
      <c r="L74" s="419"/>
      <c r="M74" s="419"/>
      <c r="N74" s="73"/>
      <c r="O74" s="74"/>
      <c r="P74" s="74"/>
      <c r="Q74" s="75"/>
      <c r="R74" s="457"/>
    </row>
    <row r="75" spans="1:21" ht="30" customHeight="1" x14ac:dyDescent="0.2">
      <c r="A75" s="179"/>
      <c r="B75" s="418" t="s">
        <v>160</v>
      </c>
      <c r="C75" s="419"/>
      <c r="D75" s="419"/>
      <c r="E75" s="73"/>
      <c r="F75" s="74"/>
      <c r="G75" s="74"/>
      <c r="H75" s="75"/>
      <c r="I75" s="429"/>
      <c r="J75" s="179"/>
      <c r="K75" s="418" t="s">
        <v>160</v>
      </c>
      <c r="L75" s="419"/>
      <c r="M75" s="419"/>
      <c r="N75" s="73"/>
      <c r="O75" s="74"/>
      <c r="P75" s="74"/>
      <c r="Q75" s="75"/>
      <c r="R75" s="457"/>
    </row>
    <row r="76" spans="1:21" ht="66.75" customHeight="1" x14ac:dyDescent="0.2">
      <c r="A76" s="413" t="s">
        <v>208</v>
      </c>
      <c r="B76" s="200" t="s">
        <v>200</v>
      </c>
      <c r="C76" s="414"/>
      <c r="D76" s="63" t="s">
        <v>201</v>
      </c>
      <c r="E76" s="415"/>
      <c r="F76" s="416"/>
      <c r="G76" s="416"/>
      <c r="H76" s="417"/>
      <c r="I76" s="448"/>
      <c r="J76" s="413" t="s">
        <v>208</v>
      </c>
      <c r="K76" s="200" t="s">
        <v>200</v>
      </c>
      <c r="L76" s="414"/>
      <c r="M76" s="63" t="s">
        <v>201</v>
      </c>
      <c r="N76" s="415"/>
      <c r="O76" s="416"/>
      <c r="P76" s="416"/>
      <c r="Q76" s="417"/>
      <c r="R76" s="457"/>
    </row>
    <row r="77" spans="1:21" ht="10.5" customHeight="1" x14ac:dyDescent="0.2">
      <c r="A77" s="52"/>
      <c r="B77" s="53"/>
      <c r="C77" s="54"/>
      <c r="D77" s="55"/>
      <c r="E77" s="56"/>
      <c r="F77" s="56"/>
      <c r="G77" s="56"/>
      <c r="H77" s="56"/>
      <c r="I77" s="56"/>
      <c r="J77" s="52"/>
      <c r="K77" s="64"/>
      <c r="L77" s="54"/>
      <c r="M77" s="55"/>
      <c r="N77" s="56"/>
      <c r="O77" s="56"/>
      <c r="P77" s="56"/>
      <c r="Q77" s="56"/>
      <c r="R77" s="57"/>
    </row>
    <row r="78" spans="1:21" ht="20.100000000000001" customHeight="1" x14ac:dyDescent="0.2">
      <c r="A78" s="176" t="s">
        <v>193</v>
      </c>
      <c r="B78" s="176"/>
      <c r="C78" s="176"/>
      <c r="D78" s="176"/>
      <c r="E78" s="176"/>
      <c r="F78" s="176"/>
      <c r="G78" s="176"/>
      <c r="H78" s="176"/>
      <c r="I78" s="61"/>
      <c r="J78" s="176" t="s">
        <v>193</v>
      </c>
      <c r="K78" s="176"/>
      <c r="L78" s="176"/>
      <c r="M78" s="176"/>
      <c r="N78" s="176"/>
      <c r="O78" s="176"/>
      <c r="P78" s="176"/>
      <c r="Q78" s="176"/>
    </row>
    <row r="79" spans="1:21" ht="13.5" customHeight="1" x14ac:dyDescent="0.2">
      <c r="A79" s="176"/>
      <c r="B79" s="176"/>
      <c r="C79" s="176"/>
      <c r="D79" s="176"/>
      <c r="E79" s="176"/>
      <c r="F79" s="176"/>
      <c r="G79" s="176"/>
      <c r="H79" s="176"/>
      <c r="I79" s="61"/>
      <c r="J79" s="176"/>
      <c r="K79" s="176"/>
      <c r="L79" s="176"/>
      <c r="M79" s="176"/>
      <c r="N79" s="176"/>
      <c r="O79" s="176"/>
      <c r="P79" s="176"/>
      <c r="Q79" s="176"/>
    </row>
    <row r="80" spans="1:21" ht="13.5" customHeight="1" x14ac:dyDescent="0.2"/>
    <row r="81" spans="2:11" ht="13.5" customHeight="1" x14ac:dyDescent="0.2">
      <c r="B81" s="60"/>
      <c r="K81" s="60"/>
    </row>
  </sheetData>
  <sheetProtection selectLockedCells="1"/>
  <mergeCells count="258">
    <mergeCell ref="J78:Q78"/>
    <mergeCell ref="J79:Q79"/>
    <mergeCell ref="J73:J75"/>
    <mergeCell ref="K73:M73"/>
    <mergeCell ref="N73:Q73"/>
    <mergeCell ref="K74:M74"/>
    <mergeCell ref="N74:Q74"/>
    <mergeCell ref="K75:M75"/>
    <mergeCell ref="N75:Q75"/>
    <mergeCell ref="K76:L76"/>
    <mergeCell ref="N76:Q76"/>
    <mergeCell ref="K64:M64"/>
    <mergeCell ref="N64:Q64"/>
    <mergeCell ref="K65:M65"/>
    <mergeCell ref="N65:Q65"/>
    <mergeCell ref="K66:M66"/>
    <mergeCell ref="N66:Q66"/>
    <mergeCell ref="J67:J72"/>
    <mergeCell ref="K67:M67"/>
    <mergeCell ref="N67:Q67"/>
    <mergeCell ref="K68:L72"/>
    <mergeCell ref="N68:Q68"/>
    <mergeCell ref="N69:Q69"/>
    <mergeCell ref="N70:Q70"/>
    <mergeCell ref="N71:Q71"/>
    <mergeCell ref="N72:Q72"/>
    <mergeCell ref="K60:M60"/>
    <mergeCell ref="N60:Q60"/>
    <mergeCell ref="J61:J63"/>
    <mergeCell ref="L61:M61"/>
    <mergeCell ref="N61:Q61"/>
    <mergeCell ref="K62:K63"/>
    <mergeCell ref="L62:M63"/>
    <mergeCell ref="N62:Q62"/>
    <mergeCell ref="N63:Q63"/>
    <mergeCell ref="J48:J59"/>
    <mergeCell ref="K48:K59"/>
    <mergeCell ref="L48:L50"/>
    <mergeCell ref="N48:Q48"/>
    <mergeCell ref="N49:Q49"/>
    <mergeCell ref="N50:Q50"/>
    <mergeCell ref="L51:L53"/>
    <mergeCell ref="N51:Q51"/>
    <mergeCell ref="N52:Q52"/>
    <mergeCell ref="N53:Q53"/>
    <mergeCell ref="L54:L56"/>
    <mergeCell ref="N54:Q54"/>
    <mergeCell ref="N55:Q55"/>
    <mergeCell ref="N56:Q56"/>
    <mergeCell ref="L57:L59"/>
    <mergeCell ref="N57:Q57"/>
    <mergeCell ref="N58:Q58"/>
    <mergeCell ref="N59:Q59"/>
    <mergeCell ref="K43:K47"/>
    <mergeCell ref="L43:M43"/>
    <mergeCell ref="N43:Q43"/>
    <mergeCell ref="L44:M44"/>
    <mergeCell ref="N44:Q44"/>
    <mergeCell ref="L45:M45"/>
    <mergeCell ref="N45:Q45"/>
    <mergeCell ref="L46:M46"/>
    <mergeCell ref="N46:Q46"/>
    <mergeCell ref="L47:M47"/>
    <mergeCell ref="N47:Q47"/>
    <mergeCell ref="N37:Q37"/>
    <mergeCell ref="K38:K42"/>
    <mergeCell ref="L38:M38"/>
    <mergeCell ref="N38:Q38"/>
    <mergeCell ref="L39:M39"/>
    <mergeCell ref="N39:Q39"/>
    <mergeCell ref="L40:M40"/>
    <mergeCell ref="N40:Q40"/>
    <mergeCell ref="L41:M41"/>
    <mergeCell ref="N41:Q41"/>
    <mergeCell ref="L42:M42"/>
    <mergeCell ref="N42:Q42"/>
    <mergeCell ref="N17:Q17"/>
    <mergeCell ref="N18:Q18"/>
    <mergeCell ref="N19:Q19"/>
    <mergeCell ref="N20:Q20"/>
    <mergeCell ref="N21:Q21"/>
    <mergeCell ref="N22:Q22"/>
    <mergeCell ref="N23:Q23"/>
    <mergeCell ref="K24:L28"/>
    <mergeCell ref="M24:M26"/>
    <mergeCell ref="N24:Q24"/>
    <mergeCell ref="N25:O26"/>
    <mergeCell ref="P25:P26"/>
    <mergeCell ref="Q25:Q26"/>
    <mergeCell ref="M27:M28"/>
    <mergeCell ref="N27:O28"/>
    <mergeCell ref="Q27:Q28"/>
    <mergeCell ref="A61:A63"/>
    <mergeCell ref="A67:A72"/>
    <mergeCell ref="J1:N1"/>
    <mergeCell ref="J2:Q2"/>
    <mergeCell ref="J3:Q3"/>
    <mergeCell ref="J4:Q4"/>
    <mergeCell ref="J5:Q5"/>
    <mergeCell ref="J6:M6"/>
    <mergeCell ref="N6:Q6"/>
    <mergeCell ref="J7:J32"/>
    <mergeCell ref="K7:M7"/>
    <mergeCell ref="N7:Q7"/>
    <mergeCell ref="K8:K23"/>
    <mergeCell ref="L8:L15"/>
    <mergeCell ref="N8:Q8"/>
    <mergeCell ref="N9:Q9"/>
    <mergeCell ref="N10:Q10"/>
    <mergeCell ref="N11:Q11"/>
    <mergeCell ref="N12:Q12"/>
    <mergeCell ref="N13:Q13"/>
    <mergeCell ref="N14:Q14"/>
    <mergeCell ref="N15:Q15"/>
    <mergeCell ref="L16:L23"/>
    <mergeCell ref="N16:Q16"/>
    <mergeCell ref="B66:D66"/>
    <mergeCell ref="B75:D75"/>
    <mergeCell ref="A78:H78"/>
    <mergeCell ref="E64:H64"/>
    <mergeCell ref="E60:H60"/>
    <mergeCell ref="E61:H61"/>
    <mergeCell ref="E62:H62"/>
    <mergeCell ref="E63:H63"/>
    <mergeCell ref="E54:H54"/>
    <mergeCell ref="E55:H55"/>
    <mergeCell ref="E67:H67"/>
    <mergeCell ref="E68:H68"/>
    <mergeCell ref="A48:A59"/>
    <mergeCell ref="B48:B59"/>
    <mergeCell ref="C48:C50"/>
    <mergeCell ref="C51:C53"/>
    <mergeCell ref="C54:C56"/>
    <mergeCell ref="C57:C59"/>
    <mergeCell ref="B64:D64"/>
    <mergeCell ref="B65:D65"/>
    <mergeCell ref="B60:D60"/>
    <mergeCell ref="E66:H66"/>
    <mergeCell ref="E11:H11"/>
    <mergeCell ref="E57:H57"/>
    <mergeCell ref="E58:H58"/>
    <mergeCell ref="A79:H79"/>
    <mergeCell ref="A4:H4"/>
    <mergeCell ref="A5:H5"/>
    <mergeCell ref="E74:H74"/>
    <mergeCell ref="E75:H75"/>
    <mergeCell ref="E16:H16"/>
    <mergeCell ref="E17:H17"/>
    <mergeCell ref="E18:H18"/>
    <mergeCell ref="E19:H19"/>
    <mergeCell ref="E20:H20"/>
    <mergeCell ref="E21:H21"/>
    <mergeCell ref="E76:H76"/>
    <mergeCell ref="E73:H73"/>
    <mergeCell ref="E72:H72"/>
    <mergeCell ref="E23:H23"/>
    <mergeCell ref="A73:A75"/>
    <mergeCell ref="B73:D73"/>
    <mergeCell ref="A1:E1"/>
    <mergeCell ref="A6:D6"/>
    <mergeCell ref="A7:A32"/>
    <mergeCell ref="C16:C23"/>
    <mergeCell ref="E6:H6"/>
    <mergeCell ref="E7:H7"/>
    <mergeCell ref="E8:H8"/>
    <mergeCell ref="E10:H10"/>
    <mergeCell ref="E12:H12"/>
    <mergeCell ref="E13:H13"/>
    <mergeCell ref="E14:H14"/>
    <mergeCell ref="E15:H15"/>
    <mergeCell ref="D24:D26"/>
    <mergeCell ref="E24:H24"/>
    <mergeCell ref="E22:H22"/>
    <mergeCell ref="B7:D7"/>
    <mergeCell ref="C8:C15"/>
    <mergeCell ref="A2:H2"/>
    <mergeCell ref="E25:F26"/>
    <mergeCell ref="E27:F28"/>
    <mergeCell ref="A3:H3"/>
    <mergeCell ref="C40:D40"/>
    <mergeCell ref="D29:H29"/>
    <mergeCell ref="G25:G26"/>
    <mergeCell ref="C35:D35"/>
    <mergeCell ref="C36:D36"/>
    <mergeCell ref="C37:D37"/>
    <mergeCell ref="H25:H26"/>
    <mergeCell ref="D27:D28"/>
    <mergeCell ref="D30:H30"/>
    <mergeCell ref="H27:H28"/>
    <mergeCell ref="D31:H32"/>
    <mergeCell ref="B24:C28"/>
    <mergeCell ref="B29:C32"/>
    <mergeCell ref="B8:B23"/>
    <mergeCell ref="E9:H9"/>
    <mergeCell ref="E34:H34"/>
    <mergeCell ref="E35:H35"/>
    <mergeCell ref="B33:B37"/>
    <mergeCell ref="E71:H71"/>
    <mergeCell ref="C33:D33"/>
    <mergeCell ref="C38:D38"/>
    <mergeCell ref="C39:D39"/>
    <mergeCell ref="B68:C72"/>
    <mergeCell ref="E46:H46"/>
    <mergeCell ref="E47:H47"/>
    <mergeCell ref="B43:B47"/>
    <mergeCell ref="B38:B42"/>
    <mergeCell ref="E69:H69"/>
    <mergeCell ref="E70:H70"/>
    <mergeCell ref="E44:H44"/>
    <mergeCell ref="E45:H45"/>
    <mergeCell ref="B62:B63"/>
    <mergeCell ref="B76:C76"/>
    <mergeCell ref="B74:D74"/>
    <mergeCell ref="E33:H33"/>
    <mergeCell ref="B67:D67"/>
    <mergeCell ref="C62:D63"/>
    <mergeCell ref="E40:H40"/>
    <mergeCell ref="E42:H42"/>
    <mergeCell ref="E36:H36"/>
    <mergeCell ref="A33:A47"/>
    <mergeCell ref="E48:H48"/>
    <mergeCell ref="E49:H49"/>
    <mergeCell ref="E50:H50"/>
    <mergeCell ref="E51:H51"/>
    <mergeCell ref="K29:L32"/>
    <mergeCell ref="M29:Q29"/>
    <mergeCell ref="M30:Q30"/>
    <mergeCell ref="M31:Q32"/>
    <mergeCell ref="J33:J47"/>
    <mergeCell ref="K33:K37"/>
    <mergeCell ref="L33:M33"/>
    <mergeCell ref="N33:Q33"/>
    <mergeCell ref="L34:M34"/>
    <mergeCell ref="N34:Q34"/>
    <mergeCell ref="L35:M35"/>
    <mergeCell ref="N35:Q35"/>
    <mergeCell ref="L36:M36"/>
    <mergeCell ref="N36:Q36"/>
    <mergeCell ref="L37:M37"/>
    <mergeCell ref="E41:H41"/>
    <mergeCell ref="E65:H65"/>
    <mergeCell ref="E56:H56"/>
    <mergeCell ref="C41:D41"/>
    <mergeCell ref="C61:D61"/>
    <mergeCell ref="E52:H52"/>
    <mergeCell ref="E53:H53"/>
    <mergeCell ref="C43:D43"/>
    <mergeCell ref="C44:D44"/>
    <mergeCell ref="C45:D45"/>
    <mergeCell ref="C46:D46"/>
    <mergeCell ref="C47:D47"/>
    <mergeCell ref="C34:D34"/>
    <mergeCell ref="E37:H37"/>
    <mergeCell ref="E59:H59"/>
    <mergeCell ref="E43:H43"/>
    <mergeCell ref="C42:D42"/>
    <mergeCell ref="E38:H38"/>
    <mergeCell ref="E39:H39"/>
  </mergeCells>
  <phoneticPr fontId="9"/>
  <dataValidations count="3">
    <dataValidation type="decimal" operator="greaterThanOrEqual" allowBlank="1" showInputMessage="1" showErrorMessage="1" sqref="E61 N61" xr:uid="{00000000-0002-0000-0000-000001000000}">
      <formula1>0.01</formula1>
    </dataValidation>
    <dataValidation type="whole" operator="greaterThanOrEqual" allowBlank="1" showInputMessage="1" showErrorMessage="1" sqref="E46 E36 E41 E69:E70 E63 E48:E56 E72:E76 N46 N36 N41 N69:N70 N63 N48:N56 N72:N76" xr:uid="{00000000-0002-0000-0000-000002000000}">
      <formula1>1</formula1>
    </dataValidation>
    <dataValidation operator="greaterThanOrEqual" allowBlank="1" showInputMessage="1" showErrorMessage="1" sqref="E39:I40 E44:I45 E34:I35 N39:Q40 N44:Q45 N34:Q35" xr:uid="{00000000-0002-0000-0000-000004000000}"/>
  </dataValidations>
  <pageMargins left="0.7" right="0.7" top="0.75" bottom="0.75" header="0.3" footer="0.3"/>
  <pageSetup paperSize="9" scale="73" fitToHeight="0" orientation="portrait" r:id="rId1"/>
  <rowBreaks count="1" manualBreakCount="1">
    <brk id="3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3"/>
  <sheetViews>
    <sheetView view="pageBreakPreview" zoomScaleNormal="100" zoomScaleSheetLayoutView="100" workbookViewId="0">
      <selection activeCell="BW31" sqref="BW31"/>
    </sheetView>
  </sheetViews>
  <sheetFormatPr defaultColWidth="2.6640625" defaultRowHeight="13.2" x14ac:dyDescent="0.2"/>
  <cols>
    <col min="1" max="15" width="2.6640625" style="22"/>
    <col min="16" max="16" width="2.6640625" style="22" customWidth="1"/>
    <col min="17" max="17" width="2.6640625" style="22"/>
    <col min="18" max="18" width="4.21875" style="22" customWidth="1"/>
    <col min="19" max="19" width="2.44140625" style="22" customWidth="1"/>
    <col min="20" max="20" width="3.109375" style="22" customWidth="1"/>
    <col min="21" max="51" width="2.6640625" style="22"/>
    <col min="52" max="52" width="4.21875" style="22" customWidth="1"/>
    <col min="53" max="53" width="2.44140625" style="22" customWidth="1"/>
    <col min="54" max="54" width="3.109375" style="22" customWidth="1"/>
    <col min="55" max="16384" width="2.6640625" style="22"/>
  </cols>
  <sheetData>
    <row r="1" spans="1:68" x14ac:dyDescent="0.2">
      <c r="A1" s="344" t="s">
        <v>187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 t="s">
        <v>187</v>
      </c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</row>
    <row r="2" spans="1:68" ht="13.05" customHeight="1" x14ac:dyDescent="0.2">
      <c r="A2" s="360" t="s">
        <v>184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 t="s">
        <v>184</v>
      </c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</row>
    <row r="3" spans="1:68" ht="13.05" customHeight="1" x14ac:dyDescent="0.2">
      <c r="A3" s="360" t="s">
        <v>185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 t="s">
        <v>185</v>
      </c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</row>
    <row r="4" spans="1:68" ht="13.05" customHeight="1" x14ac:dyDescent="0.2">
      <c r="A4" s="345" t="s">
        <v>186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I4" s="345" t="s">
        <v>186</v>
      </c>
      <c r="AJ4" s="345"/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</row>
    <row r="5" spans="1:68" s="23" customFormat="1" ht="20.100000000000001" customHeight="1" x14ac:dyDescent="0.2">
      <c r="A5" s="346" t="s">
        <v>182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 t="s">
        <v>182</v>
      </c>
      <c r="AJ5" s="346"/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</row>
    <row r="6" spans="1:68" s="23" customFormat="1" ht="20.100000000000001" customHeight="1" x14ac:dyDescent="0.2">
      <c r="A6" s="24"/>
      <c r="B6" s="219" t="s">
        <v>145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5"/>
      <c r="AJ6" s="219" t="s">
        <v>145</v>
      </c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</row>
    <row r="7" spans="1:68" ht="18.75" customHeight="1" x14ac:dyDescent="0.2">
      <c r="B7" s="347" t="s">
        <v>122</v>
      </c>
      <c r="C7" s="348"/>
      <c r="D7" s="348"/>
      <c r="E7" s="348"/>
      <c r="F7" s="348"/>
      <c r="G7" s="348"/>
      <c r="H7" s="349"/>
      <c r="I7" s="220" t="s">
        <v>124</v>
      </c>
      <c r="J7" s="230"/>
      <c r="K7" s="230"/>
      <c r="L7" s="230"/>
      <c r="M7" s="230"/>
      <c r="N7" s="230"/>
      <c r="O7" s="231"/>
      <c r="P7" s="220" t="s">
        <v>125</v>
      </c>
      <c r="Q7" s="230"/>
      <c r="R7" s="230"/>
      <c r="S7" s="230"/>
      <c r="T7" s="230"/>
      <c r="U7" s="230"/>
      <c r="V7" s="229" t="s">
        <v>164</v>
      </c>
      <c r="W7" s="230"/>
      <c r="X7" s="230"/>
      <c r="Y7" s="230"/>
      <c r="Z7" s="230"/>
      <c r="AA7" s="230"/>
      <c r="AB7" s="231"/>
      <c r="AC7" s="205" t="s">
        <v>126</v>
      </c>
      <c r="AD7" s="205"/>
      <c r="AE7" s="205"/>
      <c r="AF7" s="205"/>
      <c r="AG7" s="205"/>
      <c r="AH7" s="205"/>
      <c r="AJ7" s="347" t="s">
        <v>122</v>
      </c>
      <c r="AK7" s="348"/>
      <c r="AL7" s="348"/>
      <c r="AM7" s="348"/>
      <c r="AN7" s="348"/>
      <c r="AO7" s="348"/>
      <c r="AP7" s="349"/>
      <c r="AQ7" s="220" t="s">
        <v>124</v>
      </c>
      <c r="AR7" s="230"/>
      <c r="AS7" s="230"/>
      <c r="AT7" s="230"/>
      <c r="AU7" s="230"/>
      <c r="AV7" s="230"/>
      <c r="AW7" s="231"/>
      <c r="AX7" s="220" t="s">
        <v>125</v>
      </c>
      <c r="AY7" s="230"/>
      <c r="AZ7" s="230"/>
      <c r="BA7" s="230"/>
      <c r="BB7" s="230"/>
      <c r="BC7" s="230"/>
      <c r="BD7" s="229" t="s">
        <v>164</v>
      </c>
      <c r="BE7" s="230"/>
      <c r="BF7" s="230"/>
      <c r="BG7" s="230"/>
      <c r="BH7" s="230"/>
      <c r="BI7" s="230"/>
      <c r="BJ7" s="231"/>
      <c r="BK7" s="205" t="s">
        <v>126</v>
      </c>
      <c r="BL7" s="205"/>
      <c r="BM7" s="205"/>
      <c r="BN7" s="205"/>
      <c r="BO7" s="205"/>
      <c r="BP7" s="205"/>
    </row>
    <row r="8" spans="1:68" ht="16.5" customHeight="1" x14ac:dyDescent="0.2">
      <c r="B8" s="350"/>
      <c r="C8" s="351"/>
      <c r="D8" s="351"/>
      <c r="E8" s="351"/>
      <c r="F8" s="351"/>
      <c r="G8" s="351"/>
      <c r="H8" s="352"/>
      <c r="I8" s="223"/>
      <c r="J8" s="232"/>
      <c r="K8" s="232"/>
      <c r="L8" s="232"/>
      <c r="M8" s="232"/>
      <c r="N8" s="232"/>
      <c r="O8" s="224"/>
      <c r="P8" s="223"/>
      <c r="Q8" s="232"/>
      <c r="R8" s="232"/>
      <c r="S8" s="232"/>
      <c r="T8" s="232"/>
      <c r="U8" s="232"/>
      <c r="V8" s="223"/>
      <c r="W8" s="232"/>
      <c r="X8" s="232"/>
      <c r="Y8" s="232"/>
      <c r="Z8" s="232"/>
      <c r="AA8" s="232"/>
      <c r="AB8" s="224"/>
      <c r="AC8" s="205"/>
      <c r="AD8" s="205"/>
      <c r="AE8" s="205"/>
      <c r="AF8" s="205"/>
      <c r="AG8" s="205"/>
      <c r="AH8" s="205"/>
      <c r="AJ8" s="350"/>
      <c r="AK8" s="351"/>
      <c r="AL8" s="351"/>
      <c r="AM8" s="351"/>
      <c r="AN8" s="351"/>
      <c r="AO8" s="351"/>
      <c r="AP8" s="352"/>
      <c r="AQ8" s="223"/>
      <c r="AR8" s="232"/>
      <c r="AS8" s="232"/>
      <c r="AT8" s="232"/>
      <c r="AU8" s="232"/>
      <c r="AV8" s="232"/>
      <c r="AW8" s="224"/>
      <c r="AX8" s="223"/>
      <c r="AY8" s="232"/>
      <c r="AZ8" s="232"/>
      <c r="BA8" s="232"/>
      <c r="BB8" s="232"/>
      <c r="BC8" s="232"/>
      <c r="BD8" s="223"/>
      <c r="BE8" s="232"/>
      <c r="BF8" s="232"/>
      <c r="BG8" s="232"/>
      <c r="BH8" s="232"/>
      <c r="BI8" s="232"/>
      <c r="BJ8" s="224"/>
      <c r="BK8" s="205"/>
      <c r="BL8" s="205"/>
      <c r="BM8" s="205"/>
      <c r="BN8" s="205"/>
      <c r="BO8" s="205"/>
      <c r="BP8" s="205"/>
    </row>
    <row r="9" spans="1:68" ht="15" customHeight="1" x14ac:dyDescent="0.2">
      <c r="B9" s="353"/>
      <c r="C9" s="354"/>
      <c r="D9" s="354"/>
      <c r="E9" s="354"/>
      <c r="F9" s="354"/>
      <c r="G9" s="354"/>
      <c r="H9" s="355"/>
      <c r="I9" s="225"/>
      <c r="J9" s="233"/>
      <c r="K9" s="233"/>
      <c r="L9" s="233"/>
      <c r="M9" s="233"/>
      <c r="N9" s="233"/>
      <c r="O9" s="226"/>
      <c r="P9" s="225"/>
      <c r="Q9" s="233"/>
      <c r="R9" s="233"/>
      <c r="S9" s="233"/>
      <c r="T9" s="233"/>
      <c r="U9" s="233"/>
      <c r="V9" s="225"/>
      <c r="W9" s="233"/>
      <c r="X9" s="233"/>
      <c r="Y9" s="233"/>
      <c r="Z9" s="233"/>
      <c r="AA9" s="233"/>
      <c r="AB9" s="226"/>
      <c r="AC9" s="205"/>
      <c r="AD9" s="205"/>
      <c r="AE9" s="205"/>
      <c r="AF9" s="205"/>
      <c r="AG9" s="205"/>
      <c r="AH9" s="205"/>
      <c r="AJ9" s="353"/>
      <c r="AK9" s="354"/>
      <c r="AL9" s="354"/>
      <c r="AM9" s="354"/>
      <c r="AN9" s="354"/>
      <c r="AO9" s="354"/>
      <c r="AP9" s="355"/>
      <c r="AQ9" s="225"/>
      <c r="AR9" s="233"/>
      <c r="AS9" s="233"/>
      <c r="AT9" s="233"/>
      <c r="AU9" s="233"/>
      <c r="AV9" s="233"/>
      <c r="AW9" s="226"/>
      <c r="AX9" s="225"/>
      <c r="AY9" s="233"/>
      <c r="AZ9" s="233"/>
      <c r="BA9" s="233"/>
      <c r="BB9" s="233"/>
      <c r="BC9" s="233"/>
      <c r="BD9" s="225"/>
      <c r="BE9" s="233"/>
      <c r="BF9" s="233"/>
      <c r="BG9" s="233"/>
      <c r="BH9" s="233"/>
      <c r="BI9" s="233"/>
      <c r="BJ9" s="226"/>
      <c r="BK9" s="205"/>
      <c r="BL9" s="205"/>
      <c r="BM9" s="205"/>
      <c r="BN9" s="205"/>
      <c r="BO9" s="205"/>
      <c r="BP9" s="205"/>
    </row>
    <row r="10" spans="1:68" ht="18.75" customHeight="1" x14ac:dyDescent="0.2">
      <c r="B10" s="336"/>
      <c r="C10" s="337"/>
      <c r="D10" s="337"/>
      <c r="E10" s="337"/>
      <c r="F10" s="337"/>
      <c r="G10" s="337"/>
      <c r="H10" s="338"/>
      <c r="I10" s="356"/>
      <c r="J10" s="357"/>
      <c r="K10" s="357"/>
      <c r="L10" s="357"/>
      <c r="M10" s="357"/>
      <c r="N10" s="357"/>
      <c r="O10" s="358"/>
      <c r="P10" s="340">
        <f>B10-I10</f>
        <v>0</v>
      </c>
      <c r="Q10" s="340"/>
      <c r="R10" s="340"/>
      <c r="S10" s="340"/>
      <c r="T10" s="340"/>
      <c r="U10" s="340"/>
      <c r="V10" s="234">
        <f>L39</f>
        <v>0</v>
      </c>
      <c r="W10" s="235"/>
      <c r="X10" s="235"/>
      <c r="Y10" s="235"/>
      <c r="Z10" s="235"/>
      <c r="AA10" s="235"/>
      <c r="AB10" s="236"/>
      <c r="AC10" s="359"/>
      <c r="AD10" s="359"/>
      <c r="AE10" s="359"/>
      <c r="AF10" s="359"/>
      <c r="AG10" s="359"/>
      <c r="AH10" s="359"/>
      <c r="AJ10" s="459">
        <v>45000000</v>
      </c>
      <c r="AK10" s="460"/>
      <c r="AL10" s="460"/>
      <c r="AM10" s="460"/>
      <c r="AN10" s="460"/>
      <c r="AO10" s="460"/>
      <c r="AP10" s="461"/>
      <c r="AQ10" s="462">
        <v>0</v>
      </c>
      <c r="AR10" s="463"/>
      <c r="AS10" s="463"/>
      <c r="AT10" s="463"/>
      <c r="AU10" s="463"/>
      <c r="AV10" s="463"/>
      <c r="AW10" s="464"/>
      <c r="AX10" s="340">
        <f>AJ10-AQ10</f>
        <v>45000000</v>
      </c>
      <c r="AY10" s="340"/>
      <c r="AZ10" s="340"/>
      <c r="BA10" s="340"/>
      <c r="BB10" s="340"/>
      <c r="BC10" s="340"/>
      <c r="BD10" s="234">
        <f>AT39</f>
        <v>45000000</v>
      </c>
      <c r="BE10" s="235"/>
      <c r="BF10" s="235"/>
      <c r="BG10" s="235"/>
      <c r="BH10" s="235"/>
      <c r="BI10" s="235"/>
      <c r="BJ10" s="236"/>
      <c r="BK10" s="465">
        <v>45000000</v>
      </c>
      <c r="BL10" s="465"/>
      <c r="BM10" s="465"/>
      <c r="BN10" s="465"/>
      <c r="BO10" s="465"/>
      <c r="BP10" s="465"/>
    </row>
    <row r="11" spans="1:68" ht="44.25" customHeight="1" x14ac:dyDescent="0.2">
      <c r="B11" s="220" t="s">
        <v>146</v>
      </c>
      <c r="C11" s="221"/>
      <c r="D11" s="221"/>
      <c r="E11" s="221"/>
      <c r="F11" s="221"/>
      <c r="G11" s="221"/>
      <c r="H11" s="222"/>
      <c r="I11" s="258" t="s">
        <v>147</v>
      </c>
      <c r="J11" s="259"/>
      <c r="K11" s="259"/>
      <c r="L11" s="259"/>
      <c r="M11" s="259"/>
      <c r="N11" s="259"/>
      <c r="O11" s="260"/>
      <c r="P11" s="220" t="s">
        <v>148</v>
      </c>
      <c r="Q11" s="221"/>
      <c r="R11" s="221"/>
      <c r="S11" s="221"/>
      <c r="T11" s="221"/>
      <c r="U11" s="222"/>
      <c r="V11" s="229" t="s">
        <v>149</v>
      </c>
      <c r="W11" s="230"/>
      <c r="X11" s="230"/>
      <c r="Y11" s="230"/>
      <c r="Z11" s="230"/>
      <c r="AA11" s="230"/>
      <c r="AB11" s="231"/>
      <c r="AC11" s="204" t="s">
        <v>150</v>
      </c>
      <c r="AD11" s="205"/>
      <c r="AE11" s="205"/>
      <c r="AF11" s="205"/>
      <c r="AG11" s="205"/>
      <c r="AH11" s="205"/>
      <c r="AJ11" s="220" t="s">
        <v>146</v>
      </c>
      <c r="AK11" s="221"/>
      <c r="AL11" s="221"/>
      <c r="AM11" s="221"/>
      <c r="AN11" s="221"/>
      <c r="AO11" s="221"/>
      <c r="AP11" s="222"/>
      <c r="AQ11" s="258" t="s">
        <v>147</v>
      </c>
      <c r="AR11" s="259"/>
      <c r="AS11" s="259"/>
      <c r="AT11" s="259"/>
      <c r="AU11" s="259"/>
      <c r="AV11" s="259"/>
      <c r="AW11" s="260"/>
      <c r="AX11" s="220" t="s">
        <v>148</v>
      </c>
      <c r="AY11" s="221"/>
      <c r="AZ11" s="221"/>
      <c r="BA11" s="221"/>
      <c r="BB11" s="221"/>
      <c r="BC11" s="222"/>
      <c r="BD11" s="229" t="s">
        <v>149</v>
      </c>
      <c r="BE11" s="230"/>
      <c r="BF11" s="230"/>
      <c r="BG11" s="230"/>
      <c r="BH11" s="230"/>
      <c r="BI11" s="230"/>
      <c r="BJ11" s="231"/>
      <c r="BK11" s="204" t="s">
        <v>150</v>
      </c>
      <c r="BL11" s="205"/>
      <c r="BM11" s="205"/>
      <c r="BN11" s="205"/>
      <c r="BO11" s="205"/>
      <c r="BP11" s="205"/>
    </row>
    <row r="12" spans="1:68" ht="18.75" customHeight="1" x14ac:dyDescent="0.2">
      <c r="B12" s="252"/>
      <c r="C12" s="253"/>
      <c r="D12" s="253"/>
      <c r="E12" s="253"/>
      <c r="F12" s="253"/>
      <c r="G12" s="253"/>
      <c r="H12" s="254"/>
      <c r="I12" s="261"/>
      <c r="J12" s="262"/>
      <c r="K12" s="262"/>
      <c r="L12" s="262"/>
      <c r="M12" s="262"/>
      <c r="N12" s="262"/>
      <c r="O12" s="263"/>
      <c r="P12" s="223" t="s">
        <v>7</v>
      </c>
      <c r="Q12" s="224"/>
      <c r="R12" s="227"/>
      <c r="S12" s="227"/>
      <c r="T12" s="227"/>
      <c r="U12" s="26" t="s">
        <v>128</v>
      </c>
      <c r="V12" s="223"/>
      <c r="W12" s="232"/>
      <c r="X12" s="232"/>
      <c r="Y12" s="232"/>
      <c r="Z12" s="232"/>
      <c r="AA12" s="232"/>
      <c r="AB12" s="224"/>
      <c r="AC12" s="205"/>
      <c r="AD12" s="205"/>
      <c r="AE12" s="205"/>
      <c r="AF12" s="205"/>
      <c r="AG12" s="205"/>
      <c r="AH12" s="205"/>
      <c r="AJ12" s="252"/>
      <c r="AK12" s="253"/>
      <c r="AL12" s="253"/>
      <c r="AM12" s="253"/>
      <c r="AN12" s="253"/>
      <c r="AO12" s="253"/>
      <c r="AP12" s="254"/>
      <c r="AQ12" s="261"/>
      <c r="AR12" s="262"/>
      <c r="AS12" s="262"/>
      <c r="AT12" s="262"/>
      <c r="AU12" s="262"/>
      <c r="AV12" s="262"/>
      <c r="AW12" s="263"/>
      <c r="AX12" s="223" t="s">
        <v>7</v>
      </c>
      <c r="AY12" s="224"/>
      <c r="AZ12" s="466">
        <v>1500000</v>
      </c>
      <c r="BA12" s="466"/>
      <c r="BB12" s="466"/>
      <c r="BC12" s="68" t="s">
        <v>128</v>
      </c>
      <c r="BD12" s="223"/>
      <c r="BE12" s="232"/>
      <c r="BF12" s="232"/>
      <c r="BG12" s="232"/>
      <c r="BH12" s="232"/>
      <c r="BI12" s="232"/>
      <c r="BJ12" s="224"/>
      <c r="BK12" s="205"/>
      <c r="BL12" s="205"/>
      <c r="BM12" s="205"/>
      <c r="BN12" s="205"/>
      <c r="BO12" s="205"/>
      <c r="BP12" s="205"/>
    </row>
    <row r="13" spans="1:68" ht="18.75" customHeight="1" x14ac:dyDescent="0.2">
      <c r="B13" s="255"/>
      <c r="C13" s="256"/>
      <c r="D13" s="256"/>
      <c r="E13" s="256"/>
      <c r="F13" s="256"/>
      <c r="G13" s="256"/>
      <c r="H13" s="257"/>
      <c r="I13" s="264"/>
      <c r="J13" s="265"/>
      <c r="K13" s="265"/>
      <c r="L13" s="265"/>
      <c r="M13" s="265"/>
      <c r="N13" s="265"/>
      <c r="O13" s="266"/>
      <c r="P13" s="225" t="s">
        <v>127</v>
      </c>
      <c r="Q13" s="226"/>
      <c r="R13" s="228"/>
      <c r="S13" s="228"/>
      <c r="T13" s="228"/>
      <c r="U13" s="27" t="s">
        <v>129</v>
      </c>
      <c r="V13" s="225"/>
      <c r="W13" s="233"/>
      <c r="X13" s="233"/>
      <c r="Y13" s="233"/>
      <c r="Z13" s="233"/>
      <c r="AA13" s="233"/>
      <c r="AB13" s="226"/>
      <c r="AC13" s="205"/>
      <c r="AD13" s="205"/>
      <c r="AE13" s="205"/>
      <c r="AF13" s="205"/>
      <c r="AG13" s="205"/>
      <c r="AH13" s="205"/>
      <c r="AJ13" s="255"/>
      <c r="AK13" s="256"/>
      <c r="AL13" s="256"/>
      <c r="AM13" s="256"/>
      <c r="AN13" s="256"/>
      <c r="AO13" s="256"/>
      <c r="AP13" s="257"/>
      <c r="AQ13" s="264"/>
      <c r="AR13" s="265"/>
      <c r="AS13" s="265"/>
      <c r="AT13" s="265"/>
      <c r="AU13" s="265"/>
      <c r="AV13" s="265"/>
      <c r="AW13" s="266"/>
      <c r="AX13" s="225" t="s">
        <v>127</v>
      </c>
      <c r="AY13" s="226"/>
      <c r="AZ13" s="467">
        <v>3</v>
      </c>
      <c r="BA13" s="467"/>
      <c r="BB13" s="467"/>
      <c r="BC13" s="69" t="s">
        <v>129</v>
      </c>
      <c r="BD13" s="225"/>
      <c r="BE13" s="233"/>
      <c r="BF13" s="233"/>
      <c r="BG13" s="233"/>
      <c r="BH13" s="233"/>
      <c r="BI13" s="233"/>
      <c r="BJ13" s="226"/>
      <c r="BK13" s="205"/>
      <c r="BL13" s="205"/>
      <c r="BM13" s="205"/>
      <c r="BN13" s="205"/>
      <c r="BO13" s="205"/>
      <c r="BP13" s="205"/>
    </row>
    <row r="14" spans="1:68" ht="18.75" customHeight="1" x14ac:dyDescent="0.2">
      <c r="B14" s="207">
        <f>IF(V10&gt;AC10,AC10,V10)</f>
        <v>0</v>
      </c>
      <c r="C14" s="208"/>
      <c r="D14" s="208"/>
      <c r="E14" s="208"/>
      <c r="F14" s="208"/>
      <c r="G14" s="208"/>
      <c r="H14" s="209"/>
      <c r="I14" s="267">
        <f>IF(P10&gt;B14,B14,P10)</f>
        <v>0</v>
      </c>
      <c r="J14" s="267"/>
      <c r="K14" s="267"/>
      <c r="L14" s="267"/>
      <c r="M14" s="267"/>
      <c r="N14" s="267"/>
      <c r="O14" s="267"/>
      <c r="P14" s="268">
        <f>R12*R13</f>
        <v>0</v>
      </c>
      <c r="Q14" s="269"/>
      <c r="R14" s="269"/>
      <c r="S14" s="269"/>
      <c r="T14" s="269"/>
      <c r="U14" s="269"/>
      <c r="V14" s="234">
        <f>I14-P14</f>
        <v>0</v>
      </c>
      <c r="W14" s="235"/>
      <c r="X14" s="235"/>
      <c r="Y14" s="235"/>
      <c r="Z14" s="235"/>
      <c r="AA14" s="235"/>
      <c r="AB14" s="236"/>
      <c r="AC14" s="207">
        <f>ROUNDDOWN(IF(V14/2&gt;5500000*R13,5500000*R13,V14/2),-3)</f>
        <v>0</v>
      </c>
      <c r="AD14" s="208"/>
      <c r="AE14" s="208"/>
      <c r="AF14" s="208"/>
      <c r="AG14" s="208"/>
      <c r="AH14" s="209"/>
      <c r="AJ14" s="207">
        <f>IF(BD10&gt;BK10,BK10,BD10)</f>
        <v>45000000</v>
      </c>
      <c r="AK14" s="208"/>
      <c r="AL14" s="208"/>
      <c r="AM14" s="208"/>
      <c r="AN14" s="208"/>
      <c r="AO14" s="208"/>
      <c r="AP14" s="209"/>
      <c r="AQ14" s="267">
        <f>IF(AX10&gt;AJ14,AJ14,AX10)</f>
        <v>45000000</v>
      </c>
      <c r="AR14" s="267"/>
      <c r="AS14" s="267"/>
      <c r="AT14" s="267"/>
      <c r="AU14" s="267"/>
      <c r="AV14" s="267"/>
      <c r="AW14" s="267"/>
      <c r="AX14" s="268">
        <f>AZ12*AZ13</f>
        <v>4500000</v>
      </c>
      <c r="AY14" s="269"/>
      <c r="AZ14" s="269"/>
      <c r="BA14" s="269"/>
      <c r="BB14" s="269"/>
      <c r="BC14" s="269"/>
      <c r="BD14" s="234">
        <f>AQ14-AX14</f>
        <v>40500000</v>
      </c>
      <c r="BE14" s="235"/>
      <c r="BF14" s="235"/>
      <c r="BG14" s="235"/>
      <c r="BH14" s="235"/>
      <c r="BI14" s="235"/>
      <c r="BJ14" s="236"/>
      <c r="BK14" s="207">
        <f>ROUNDDOWN(IF(BD14/2&gt;5500000*AZ13,5500000*AZ13,BD14/2),-3)</f>
        <v>16500000</v>
      </c>
      <c r="BL14" s="208"/>
      <c r="BM14" s="208"/>
      <c r="BN14" s="208"/>
      <c r="BO14" s="208"/>
      <c r="BP14" s="209"/>
    </row>
    <row r="15" spans="1:68" ht="18.75" customHeight="1" x14ac:dyDescent="0.2">
      <c r="B15" s="220" t="s">
        <v>151</v>
      </c>
      <c r="C15" s="230"/>
      <c r="D15" s="230"/>
      <c r="E15" s="230"/>
      <c r="F15" s="230"/>
      <c r="G15" s="230"/>
      <c r="H15" s="231"/>
      <c r="I15" s="220" t="s">
        <v>152</v>
      </c>
      <c r="J15" s="230"/>
      <c r="K15" s="230"/>
      <c r="L15" s="230"/>
      <c r="M15" s="230"/>
      <c r="N15" s="230"/>
      <c r="O15" s="231"/>
      <c r="P15" s="237"/>
      <c r="Q15" s="238"/>
      <c r="R15" s="238"/>
      <c r="S15" s="238"/>
      <c r="T15" s="238"/>
      <c r="U15" s="238"/>
      <c r="V15" s="243" t="s">
        <v>91</v>
      </c>
      <c r="W15" s="244"/>
      <c r="X15" s="244"/>
      <c r="Y15" s="244"/>
      <c r="Z15" s="244"/>
      <c r="AA15" s="244"/>
      <c r="AB15" s="245"/>
      <c r="AC15" s="210"/>
      <c r="AD15" s="211"/>
      <c r="AE15" s="211"/>
      <c r="AF15" s="211"/>
      <c r="AG15" s="211"/>
      <c r="AH15" s="212"/>
      <c r="AJ15" s="220" t="s">
        <v>151</v>
      </c>
      <c r="AK15" s="230"/>
      <c r="AL15" s="230"/>
      <c r="AM15" s="230"/>
      <c r="AN15" s="230"/>
      <c r="AO15" s="230"/>
      <c r="AP15" s="231"/>
      <c r="AQ15" s="220" t="s">
        <v>152</v>
      </c>
      <c r="AR15" s="230"/>
      <c r="AS15" s="230"/>
      <c r="AT15" s="230"/>
      <c r="AU15" s="230"/>
      <c r="AV15" s="230"/>
      <c r="AW15" s="231"/>
      <c r="AX15" s="237"/>
      <c r="AY15" s="238"/>
      <c r="AZ15" s="238"/>
      <c r="BA15" s="238"/>
      <c r="BB15" s="238"/>
      <c r="BC15" s="238"/>
      <c r="BD15" s="243" t="s">
        <v>91</v>
      </c>
      <c r="BE15" s="244"/>
      <c r="BF15" s="244"/>
      <c r="BG15" s="244"/>
      <c r="BH15" s="244"/>
      <c r="BI15" s="244"/>
      <c r="BJ15" s="245"/>
      <c r="BK15" s="210"/>
      <c r="BL15" s="211"/>
      <c r="BM15" s="211"/>
      <c r="BN15" s="211"/>
      <c r="BO15" s="211"/>
      <c r="BP15" s="212"/>
    </row>
    <row r="16" spans="1:68" ht="23.25" customHeight="1" x14ac:dyDescent="0.2">
      <c r="B16" s="223"/>
      <c r="C16" s="232"/>
      <c r="D16" s="232"/>
      <c r="E16" s="232"/>
      <c r="F16" s="232"/>
      <c r="G16" s="232"/>
      <c r="H16" s="224"/>
      <c r="I16" s="223"/>
      <c r="J16" s="232"/>
      <c r="K16" s="232"/>
      <c r="L16" s="232"/>
      <c r="M16" s="232"/>
      <c r="N16" s="232"/>
      <c r="O16" s="224"/>
      <c r="P16" s="239"/>
      <c r="Q16" s="240"/>
      <c r="R16" s="240"/>
      <c r="S16" s="240"/>
      <c r="T16" s="240"/>
      <c r="U16" s="240"/>
      <c r="V16" s="246"/>
      <c r="W16" s="247"/>
      <c r="X16" s="247"/>
      <c r="Y16" s="247"/>
      <c r="Z16" s="247"/>
      <c r="AA16" s="247"/>
      <c r="AB16" s="248"/>
      <c r="AC16" s="213"/>
      <c r="AD16" s="214"/>
      <c r="AE16" s="214"/>
      <c r="AF16" s="214"/>
      <c r="AG16" s="214"/>
      <c r="AH16" s="215"/>
      <c r="AJ16" s="223"/>
      <c r="AK16" s="232"/>
      <c r="AL16" s="232"/>
      <c r="AM16" s="232"/>
      <c r="AN16" s="232"/>
      <c r="AO16" s="232"/>
      <c r="AP16" s="224"/>
      <c r="AQ16" s="223"/>
      <c r="AR16" s="232"/>
      <c r="AS16" s="232"/>
      <c r="AT16" s="232"/>
      <c r="AU16" s="232"/>
      <c r="AV16" s="232"/>
      <c r="AW16" s="224"/>
      <c r="AX16" s="239"/>
      <c r="AY16" s="240"/>
      <c r="AZ16" s="240"/>
      <c r="BA16" s="240"/>
      <c r="BB16" s="240"/>
      <c r="BC16" s="240"/>
      <c r="BD16" s="246"/>
      <c r="BE16" s="247"/>
      <c r="BF16" s="247"/>
      <c r="BG16" s="247"/>
      <c r="BH16" s="247"/>
      <c r="BI16" s="247"/>
      <c r="BJ16" s="248"/>
      <c r="BK16" s="213"/>
      <c r="BL16" s="214"/>
      <c r="BM16" s="214"/>
      <c r="BN16" s="214"/>
      <c r="BO16" s="214"/>
      <c r="BP16" s="215"/>
    </row>
    <row r="17" spans="2:68" ht="21" customHeight="1" x14ac:dyDescent="0.2">
      <c r="B17" s="225"/>
      <c r="C17" s="233"/>
      <c r="D17" s="233"/>
      <c r="E17" s="233"/>
      <c r="F17" s="233"/>
      <c r="G17" s="233"/>
      <c r="H17" s="226"/>
      <c r="I17" s="225"/>
      <c r="J17" s="233"/>
      <c r="K17" s="233"/>
      <c r="L17" s="233"/>
      <c r="M17" s="233"/>
      <c r="N17" s="233"/>
      <c r="O17" s="226"/>
      <c r="P17" s="241"/>
      <c r="Q17" s="242"/>
      <c r="R17" s="242"/>
      <c r="S17" s="242"/>
      <c r="T17" s="242"/>
      <c r="U17" s="242"/>
      <c r="V17" s="249"/>
      <c r="W17" s="250"/>
      <c r="X17" s="250"/>
      <c r="Y17" s="250"/>
      <c r="Z17" s="250"/>
      <c r="AA17" s="250"/>
      <c r="AB17" s="251"/>
      <c r="AC17" s="216"/>
      <c r="AD17" s="217"/>
      <c r="AE17" s="217"/>
      <c r="AF17" s="217"/>
      <c r="AG17" s="217"/>
      <c r="AH17" s="218"/>
      <c r="AJ17" s="225"/>
      <c r="AK17" s="233"/>
      <c r="AL17" s="233"/>
      <c r="AM17" s="233"/>
      <c r="AN17" s="233"/>
      <c r="AO17" s="233"/>
      <c r="AP17" s="226"/>
      <c r="AQ17" s="225"/>
      <c r="AR17" s="233"/>
      <c r="AS17" s="233"/>
      <c r="AT17" s="233"/>
      <c r="AU17" s="233"/>
      <c r="AV17" s="233"/>
      <c r="AW17" s="226"/>
      <c r="AX17" s="241"/>
      <c r="AY17" s="242"/>
      <c r="AZ17" s="242"/>
      <c r="BA17" s="242"/>
      <c r="BB17" s="242"/>
      <c r="BC17" s="242"/>
      <c r="BD17" s="249"/>
      <c r="BE17" s="250"/>
      <c r="BF17" s="250"/>
      <c r="BG17" s="250"/>
      <c r="BH17" s="250"/>
      <c r="BI17" s="250"/>
      <c r="BJ17" s="251"/>
      <c r="BK17" s="216"/>
      <c r="BL17" s="217"/>
      <c r="BM17" s="217"/>
      <c r="BN17" s="217"/>
      <c r="BO17" s="217"/>
      <c r="BP17" s="218"/>
    </row>
    <row r="18" spans="2:68" ht="18.75" customHeight="1" x14ac:dyDescent="0.2">
      <c r="B18" s="336"/>
      <c r="C18" s="337"/>
      <c r="D18" s="337"/>
      <c r="E18" s="337"/>
      <c r="F18" s="337"/>
      <c r="G18" s="337"/>
      <c r="H18" s="338"/>
      <c r="I18" s="339">
        <f>B18-AC14</f>
        <v>0</v>
      </c>
      <c r="J18" s="339"/>
      <c r="K18" s="339"/>
      <c r="L18" s="339"/>
      <c r="M18" s="339"/>
      <c r="N18" s="339"/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206"/>
      <c r="AD18" s="206"/>
      <c r="AE18" s="206"/>
      <c r="AF18" s="206"/>
      <c r="AG18" s="206"/>
      <c r="AH18" s="206"/>
      <c r="AJ18" s="459">
        <v>16500000</v>
      </c>
      <c r="AK18" s="460"/>
      <c r="AL18" s="460"/>
      <c r="AM18" s="460"/>
      <c r="AN18" s="460"/>
      <c r="AO18" s="460"/>
      <c r="AP18" s="461"/>
      <c r="AQ18" s="339">
        <f>AJ18-BK14</f>
        <v>0</v>
      </c>
      <c r="AR18" s="339"/>
      <c r="AS18" s="339"/>
      <c r="AT18" s="339"/>
      <c r="AU18" s="339"/>
      <c r="AV18" s="339"/>
      <c r="AW18" s="339"/>
      <c r="AX18" s="340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206"/>
      <c r="BL18" s="206"/>
      <c r="BM18" s="206"/>
      <c r="BN18" s="206"/>
      <c r="BO18" s="206"/>
      <c r="BP18" s="206"/>
    </row>
    <row r="19" spans="2:68" ht="17.100000000000001" customHeight="1" x14ac:dyDescent="0.2">
      <c r="B19" s="302" t="s">
        <v>162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4"/>
      <c r="AJ19" s="302" t="s">
        <v>162</v>
      </c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4"/>
    </row>
    <row r="20" spans="2:68" ht="17.100000000000001" customHeight="1" x14ac:dyDescent="0.2">
      <c r="B20" s="341" t="s">
        <v>0</v>
      </c>
      <c r="C20" s="342"/>
      <c r="D20" s="342"/>
      <c r="E20" s="342"/>
      <c r="F20" s="342"/>
      <c r="G20" s="342"/>
      <c r="H20" s="342"/>
      <c r="I20" s="342"/>
      <c r="J20" s="342"/>
      <c r="K20" s="343"/>
      <c r="L20" s="297" t="s">
        <v>165</v>
      </c>
      <c r="M20" s="298"/>
      <c r="N20" s="298"/>
      <c r="O20" s="298"/>
      <c r="P20" s="298"/>
      <c r="Q20" s="298"/>
      <c r="R20" s="299"/>
      <c r="S20" s="297" t="s">
        <v>166</v>
      </c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9"/>
      <c r="AJ20" s="341" t="s">
        <v>0</v>
      </c>
      <c r="AK20" s="342"/>
      <c r="AL20" s="342"/>
      <c r="AM20" s="342"/>
      <c r="AN20" s="342"/>
      <c r="AO20" s="342"/>
      <c r="AP20" s="342"/>
      <c r="AQ20" s="342"/>
      <c r="AR20" s="342"/>
      <c r="AS20" s="343"/>
      <c r="AT20" s="297" t="s">
        <v>165</v>
      </c>
      <c r="AU20" s="298"/>
      <c r="AV20" s="298"/>
      <c r="AW20" s="298"/>
      <c r="AX20" s="298"/>
      <c r="AY20" s="298"/>
      <c r="AZ20" s="299"/>
      <c r="BA20" s="297" t="s">
        <v>166</v>
      </c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9"/>
    </row>
    <row r="21" spans="2:68" ht="14.25" customHeight="1" x14ac:dyDescent="0.2">
      <c r="B21" s="330"/>
      <c r="C21" s="331"/>
      <c r="D21" s="331"/>
      <c r="E21" s="331"/>
      <c r="F21" s="331"/>
      <c r="G21" s="331"/>
      <c r="H21" s="331"/>
      <c r="I21" s="331"/>
      <c r="J21" s="331"/>
      <c r="K21" s="332"/>
      <c r="L21" s="333"/>
      <c r="M21" s="334"/>
      <c r="N21" s="334"/>
      <c r="O21" s="334"/>
      <c r="P21" s="334"/>
      <c r="Q21" s="334"/>
      <c r="R21" s="335"/>
      <c r="S21" s="330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2"/>
      <c r="AJ21" s="468" t="s">
        <v>214</v>
      </c>
      <c r="AK21" s="469"/>
      <c r="AL21" s="469"/>
      <c r="AM21" s="469"/>
      <c r="AN21" s="469"/>
      <c r="AO21" s="469"/>
      <c r="AP21" s="469"/>
      <c r="AQ21" s="469"/>
      <c r="AR21" s="469"/>
      <c r="AS21" s="470"/>
      <c r="AT21" s="471">
        <v>45000000</v>
      </c>
      <c r="AU21" s="472"/>
      <c r="AV21" s="472"/>
      <c r="AW21" s="472"/>
      <c r="AX21" s="472"/>
      <c r="AY21" s="472"/>
      <c r="AZ21" s="473"/>
      <c r="BA21" s="474" t="s">
        <v>215</v>
      </c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70"/>
    </row>
    <row r="22" spans="2:68" ht="14.25" customHeight="1" x14ac:dyDescent="0.2">
      <c r="B22" s="318"/>
      <c r="C22" s="319"/>
      <c r="D22" s="319"/>
      <c r="E22" s="319"/>
      <c r="F22" s="319"/>
      <c r="G22" s="319"/>
      <c r="H22" s="319"/>
      <c r="I22" s="319"/>
      <c r="J22" s="319"/>
      <c r="K22" s="320"/>
      <c r="L22" s="321"/>
      <c r="M22" s="322"/>
      <c r="N22" s="322"/>
      <c r="O22" s="322"/>
      <c r="P22" s="322"/>
      <c r="Q22" s="322"/>
      <c r="R22" s="323"/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0"/>
      <c r="AJ22" s="318"/>
      <c r="AK22" s="319"/>
      <c r="AL22" s="319"/>
      <c r="AM22" s="319"/>
      <c r="AN22" s="319"/>
      <c r="AO22" s="319"/>
      <c r="AP22" s="319"/>
      <c r="AQ22" s="319"/>
      <c r="AR22" s="319"/>
      <c r="AS22" s="320"/>
      <c r="AT22" s="321"/>
      <c r="AU22" s="322"/>
      <c r="AV22" s="322"/>
      <c r="AW22" s="322"/>
      <c r="AX22" s="322"/>
      <c r="AY22" s="322"/>
      <c r="AZ22" s="323"/>
      <c r="BA22" s="318"/>
      <c r="BB22" s="319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20"/>
    </row>
    <row r="23" spans="2:68" ht="14.25" customHeight="1" x14ac:dyDescent="0.2">
      <c r="B23" s="318"/>
      <c r="C23" s="319"/>
      <c r="D23" s="319"/>
      <c r="E23" s="319"/>
      <c r="F23" s="319"/>
      <c r="G23" s="319"/>
      <c r="H23" s="319"/>
      <c r="I23" s="319"/>
      <c r="J23" s="319"/>
      <c r="K23" s="320"/>
      <c r="L23" s="321"/>
      <c r="M23" s="322"/>
      <c r="N23" s="322"/>
      <c r="O23" s="322"/>
      <c r="P23" s="322"/>
      <c r="Q23" s="322"/>
      <c r="R23" s="323"/>
      <c r="S23" s="318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20"/>
      <c r="AJ23" s="318"/>
      <c r="AK23" s="319"/>
      <c r="AL23" s="319"/>
      <c r="AM23" s="319"/>
      <c r="AN23" s="319"/>
      <c r="AO23" s="319"/>
      <c r="AP23" s="319"/>
      <c r="AQ23" s="319"/>
      <c r="AR23" s="319"/>
      <c r="AS23" s="320"/>
      <c r="AT23" s="321"/>
      <c r="AU23" s="322"/>
      <c r="AV23" s="322"/>
      <c r="AW23" s="322"/>
      <c r="AX23" s="322"/>
      <c r="AY23" s="322"/>
      <c r="AZ23" s="323"/>
      <c r="BA23" s="318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20"/>
    </row>
    <row r="24" spans="2:68" ht="14.25" customHeight="1" x14ac:dyDescent="0.2">
      <c r="B24" s="318"/>
      <c r="C24" s="319"/>
      <c r="D24" s="319"/>
      <c r="E24" s="319"/>
      <c r="F24" s="319"/>
      <c r="G24" s="319"/>
      <c r="H24" s="319"/>
      <c r="I24" s="319"/>
      <c r="J24" s="319"/>
      <c r="K24" s="320"/>
      <c r="L24" s="321"/>
      <c r="M24" s="322"/>
      <c r="N24" s="322"/>
      <c r="O24" s="322"/>
      <c r="P24" s="322"/>
      <c r="Q24" s="322"/>
      <c r="R24" s="323"/>
      <c r="S24" s="318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20"/>
      <c r="AJ24" s="318"/>
      <c r="AK24" s="319"/>
      <c r="AL24" s="319"/>
      <c r="AM24" s="319"/>
      <c r="AN24" s="319"/>
      <c r="AO24" s="319"/>
      <c r="AP24" s="319"/>
      <c r="AQ24" s="319"/>
      <c r="AR24" s="319"/>
      <c r="AS24" s="320"/>
      <c r="AT24" s="321"/>
      <c r="AU24" s="322"/>
      <c r="AV24" s="322"/>
      <c r="AW24" s="322"/>
      <c r="AX24" s="322"/>
      <c r="AY24" s="322"/>
      <c r="AZ24" s="323"/>
      <c r="BA24" s="318"/>
      <c r="BB24" s="319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20"/>
    </row>
    <row r="25" spans="2:68" ht="14.25" customHeight="1" x14ac:dyDescent="0.2">
      <c r="B25" s="318"/>
      <c r="C25" s="319"/>
      <c r="D25" s="319"/>
      <c r="E25" s="319"/>
      <c r="F25" s="319"/>
      <c r="G25" s="319"/>
      <c r="H25" s="319"/>
      <c r="I25" s="319"/>
      <c r="J25" s="319"/>
      <c r="K25" s="320"/>
      <c r="L25" s="321"/>
      <c r="M25" s="322"/>
      <c r="N25" s="322"/>
      <c r="O25" s="322"/>
      <c r="P25" s="322"/>
      <c r="Q25" s="322"/>
      <c r="R25" s="323"/>
      <c r="S25" s="318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20"/>
      <c r="AJ25" s="318"/>
      <c r="AK25" s="319"/>
      <c r="AL25" s="319"/>
      <c r="AM25" s="319"/>
      <c r="AN25" s="319"/>
      <c r="AO25" s="319"/>
      <c r="AP25" s="319"/>
      <c r="AQ25" s="319"/>
      <c r="AR25" s="319"/>
      <c r="AS25" s="320"/>
      <c r="AT25" s="321"/>
      <c r="AU25" s="322"/>
      <c r="AV25" s="322"/>
      <c r="AW25" s="322"/>
      <c r="AX25" s="322"/>
      <c r="AY25" s="322"/>
      <c r="AZ25" s="323"/>
      <c r="BA25" s="318"/>
      <c r="BB25" s="319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20"/>
    </row>
    <row r="26" spans="2:68" ht="14.25" customHeight="1" x14ac:dyDescent="0.2">
      <c r="B26" s="318"/>
      <c r="C26" s="319"/>
      <c r="D26" s="319"/>
      <c r="E26" s="319"/>
      <c r="F26" s="319"/>
      <c r="G26" s="319"/>
      <c r="H26" s="319"/>
      <c r="I26" s="319"/>
      <c r="J26" s="319"/>
      <c r="K26" s="320"/>
      <c r="L26" s="321"/>
      <c r="M26" s="322"/>
      <c r="N26" s="322"/>
      <c r="O26" s="322"/>
      <c r="P26" s="322"/>
      <c r="Q26" s="322"/>
      <c r="R26" s="323"/>
      <c r="S26" s="318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20"/>
      <c r="AJ26" s="318"/>
      <c r="AK26" s="319"/>
      <c r="AL26" s="319"/>
      <c r="AM26" s="319"/>
      <c r="AN26" s="319"/>
      <c r="AO26" s="319"/>
      <c r="AP26" s="319"/>
      <c r="AQ26" s="319"/>
      <c r="AR26" s="319"/>
      <c r="AS26" s="320"/>
      <c r="AT26" s="321"/>
      <c r="AU26" s="322"/>
      <c r="AV26" s="322"/>
      <c r="AW26" s="322"/>
      <c r="AX26" s="322"/>
      <c r="AY26" s="322"/>
      <c r="AZ26" s="323"/>
      <c r="BA26" s="318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20"/>
    </row>
    <row r="27" spans="2:68" ht="14.25" customHeight="1" x14ac:dyDescent="0.2">
      <c r="B27" s="318"/>
      <c r="C27" s="319"/>
      <c r="D27" s="319"/>
      <c r="E27" s="319"/>
      <c r="F27" s="319"/>
      <c r="G27" s="319"/>
      <c r="H27" s="319"/>
      <c r="I27" s="319"/>
      <c r="J27" s="319"/>
      <c r="K27" s="320"/>
      <c r="L27" s="321"/>
      <c r="M27" s="322"/>
      <c r="N27" s="322"/>
      <c r="O27" s="322"/>
      <c r="P27" s="322"/>
      <c r="Q27" s="322"/>
      <c r="R27" s="323"/>
      <c r="S27" s="318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20"/>
      <c r="AJ27" s="318"/>
      <c r="AK27" s="319"/>
      <c r="AL27" s="319"/>
      <c r="AM27" s="319"/>
      <c r="AN27" s="319"/>
      <c r="AO27" s="319"/>
      <c r="AP27" s="319"/>
      <c r="AQ27" s="319"/>
      <c r="AR27" s="319"/>
      <c r="AS27" s="320"/>
      <c r="AT27" s="321"/>
      <c r="AU27" s="322"/>
      <c r="AV27" s="322"/>
      <c r="AW27" s="322"/>
      <c r="AX27" s="322"/>
      <c r="AY27" s="322"/>
      <c r="AZ27" s="323"/>
      <c r="BA27" s="318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20"/>
    </row>
    <row r="28" spans="2:68" ht="14.25" customHeight="1" x14ac:dyDescent="0.2">
      <c r="B28" s="318"/>
      <c r="C28" s="319"/>
      <c r="D28" s="319"/>
      <c r="E28" s="319"/>
      <c r="F28" s="319"/>
      <c r="G28" s="319"/>
      <c r="H28" s="319"/>
      <c r="I28" s="319"/>
      <c r="J28" s="319"/>
      <c r="K28" s="320"/>
      <c r="L28" s="321"/>
      <c r="M28" s="322"/>
      <c r="N28" s="322"/>
      <c r="O28" s="322"/>
      <c r="P28" s="322"/>
      <c r="Q28" s="322"/>
      <c r="R28" s="323"/>
      <c r="S28" s="318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20"/>
      <c r="AJ28" s="318"/>
      <c r="AK28" s="319"/>
      <c r="AL28" s="319"/>
      <c r="AM28" s="319"/>
      <c r="AN28" s="319"/>
      <c r="AO28" s="319"/>
      <c r="AP28" s="319"/>
      <c r="AQ28" s="319"/>
      <c r="AR28" s="319"/>
      <c r="AS28" s="320"/>
      <c r="AT28" s="321"/>
      <c r="AU28" s="322"/>
      <c r="AV28" s="322"/>
      <c r="AW28" s="322"/>
      <c r="AX28" s="322"/>
      <c r="AY28" s="322"/>
      <c r="AZ28" s="323"/>
      <c r="BA28" s="318"/>
      <c r="BB28" s="319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20"/>
    </row>
    <row r="29" spans="2:68" ht="14.25" customHeight="1" x14ac:dyDescent="0.2">
      <c r="B29" s="318"/>
      <c r="C29" s="319"/>
      <c r="D29" s="319"/>
      <c r="E29" s="319"/>
      <c r="F29" s="319"/>
      <c r="G29" s="319"/>
      <c r="H29" s="319"/>
      <c r="I29" s="319"/>
      <c r="J29" s="319"/>
      <c r="K29" s="320"/>
      <c r="L29" s="321"/>
      <c r="M29" s="322"/>
      <c r="N29" s="322"/>
      <c r="O29" s="322"/>
      <c r="P29" s="322"/>
      <c r="Q29" s="322"/>
      <c r="R29" s="323"/>
      <c r="S29" s="318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J29" s="318"/>
      <c r="AK29" s="319"/>
      <c r="AL29" s="319"/>
      <c r="AM29" s="319"/>
      <c r="AN29" s="319"/>
      <c r="AO29" s="319"/>
      <c r="AP29" s="319"/>
      <c r="AQ29" s="319"/>
      <c r="AR29" s="319"/>
      <c r="AS29" s="320"/>
      <c r="AT29" s="321"/>
      <c r="AU29" s="322"/>
      <c r="AV29" s="322"/>
      <c r="AW29" s="322"/>
      <c r="AX29" s="322"/>
      <c r="AY29" s="322"/>
      <c r="AZ29" s="323"/>
      <c r="BA29" s="318"/>
      <c r="BB29" s="319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20"/>
    </row>
    <row r="30" spans="2:68" ht="14.25" customHeight="1" x14ac:dyDescent="0.2">
      <c r="B30" s="318"/>
      <c r="C30" s="319"/>
      <c r="D30" s="319"/>
      <c r="E30" s="319"/>
      <c r="F30" s="319"/>
      <c r="G30" s="319"/>
      <c r="H30" s="319"/>
      <c r="I30" s="319"/>
      <c r="J30" s="319"/>
      <c r="K30" s="320"/>
      <c r="L30" s="321"/>
      <c r="M30" s="322"/>
      <c r="N30" s="322"/>
      <c r="O30" s="322"/>
      <c r="P30" s="322"/>
      <c r="Q30" s="322"/>
      <c r="R30" s="323"/>
      <c r="S30" s="318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20"/>
      <c r="AJ30" s="318"/>
      <c r="AK30" s="319"/>
      <c r="AL30" s="319"/>
      <c r="AM30" s="319"/>
      <c r="AN30" s="319"/>
      <c r="AO30" s="319"/>
      <c r="AP30" s="319"/>
      <c r="AQ30" s="319"/>
      <c r="AR30" s="319"/>
      <c r="AS30" s="320"/>
      <c r="AT30" s="321"/>
      <c r="AU30" s="322"/>
      <c r="AV30" s="322"/>
      <c r="AW30" s="322"/>
      <c r="AX30" s="322"/>
      <c r="AY30" s="322"/>
      <c r="AZ30" s="323"/>
      <c r="BA30" s="318"/>
      <c r="BB30" s="319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20"/>
    </row>
    <row r="31" spans="2:68" ht="14.25" customHeight="1" x14ac:dyDescent="0.2">
      <c r="B31" s="318"/>
      <c r="C31" s="319"/>
      <c r="D31" s="319"/>
      <c r="E31" s="319"/>
      <c r="F31" s="319"/>
      <c r="G31" s="319"/>
      <c r="H31" s="319"/>
      <c r="I31" s="319"/>
      <c r="J31" s="319"/>
      <c r="K31" s="320"/>
      <c r="L31" s="321"/>
      <c r="M31" s="322"/>
      <c r="N31" s="322"/>
      <c r="O31" s="322"/>
      <c r="P31" s="322"/>
      <c r="Q31" s="322"/>
      <c r="R31" s="323"/>
      <c r="S31" s="318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J31" s="318"/>
      <c r="AK31" s="319"/>
      <c r="AL31" s="319"/>
      <c r="AM31" s="319"/>
      <c r="AN31" s="319"/>
      <c r="AO31" s="319"/>
      <c r="AP31" s="319"/>
      <c r="AQ31" s="319"/>
      <c r="AR31" s="319"/>
      <c r="AS31" s="320"/>
      <c r="AT31" s="321"/>
      <c r="AU31" s="322"/>
      <c r="AV31" s="322"/>
      <c r="AW31" s="322"/>
      <c r="AX31" s="322"/>
      <c r="AY31" s="322"/>
      <c r="AZ31" s="323"/>
      <c r="BA31" s="318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20"/>
    </row>
    <row r="32" spans="2:68" ht="14.25" customHeight="1" x14ac:dyDescent="0.2">
      <c r="B32" s="318"/>
      <c r="C32" s="319"/>
      <c r="D32" s="319"/>
      <c r="E32" s="319"/>
      <c r="F32" s="319"/>
      <c r="G32" s="319"/>
      <c r="H32" s="319"/>
      <c r="I32" s="319"/>
      <c r="J32" s="319"/>
      <c r="K32" s="320"/>
      <c r="L32" s="321"/>
      <c r="M32" s="322"/>
      <c r="N32" s="322"/>
      <c r="O32" s="322"/>
      <c r="P32" s="322"/>
      <c r="Q32" s="322"/>
      <c r="R32" s="323"/>
      <c r="S32" s="318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0"/>
      <c r="AJ32" s="318"/>
      <c r="AK32" s="319"/>
      <c r="AL32" s="319"/>
      <c r="AM32" s="319"/>
      <c r="AN32" s="319"/>
      <c r="AO32" s="319"/>
      <c r="AP32" s="319"/>
      <c r="AQ32" s="319"/>
      <c r="AR32" s="319"/>
      <c r="AS32" s="320"/>
      <c r="AT32" s="321"/>
      <c r="AU32" s="322"/>
      <c r="AV32" s="322"/>
      <c r="AW32" s="322"/>
      <c r="AX32" s="322"/>
      <c r="AY32" s="322"/>
      <c r="AZ32" s="323"/>
      <c r="BA32" s="318"/>
      <c r="BB32" s="319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20"/>
    </row>
    <row r="33" spans="2:68" ht="14.25" customHeight="1" x14ac:dyDescent="0.2">
      <c r="B33" s="318"/>
      <c r="C33" s="319"/>
      <c r="D33" s="319"/>
      <c r="E33" s="319"/>
      <c r="F33" s="319"/>
      <c r="G33" s="319"/>
      <c r="H33" s="319"/>
      <c r="I33" s="319"/>
      <c r="J33" s="319"/>
      <c r="K33" s="320"/>
      <c r="L33" s="321"/>
      <c r="M33" s="322"/>
      <c r="N33" s="322"/>
      <c r="O33" s="322"/>
      <c r="P33" s="322"/>
      <c r="Q33" s="322"/>
      <c r="R33" s="323"/>
      <c r="S33" s="318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20"/>
      <c r="AJ33" s="318"/>
      <c r="AK33" s="319"/>
      <c r="AL33" s="319"/>
      <c r="AM33" s="319"/>
      <c r="AN33" s="319"/>
      <c r="AO33" s="319"/>
      <c r="AP33" s="319"/>
      <c r="AQ33" s="319"/>
      <c r="AR33" s="319"/>
      <c r="AS33" s="320"/>
      <c r="AT33" s="321"/>
      <c r="AU33" s="322"/>
      <c r="AV33" s="322"/>
      <c r="AW33" s="322"/>
      <c r="AX33" s="322"/>
      <c r="AY33" s="322"/>
      <c r="AZ33" s="323"/>
      <c r="BA33" s="318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20"/>
    </row>
    <row r="34" spans="2:68" ht="14.25" customHeight="1" x14ac:dyDescent="0.2">
      <c r="B34" s="318"/>
      <c r="C34" s="319"/>
      <c r="D34" s="319"/>
      <c r="E34" s="319"/>
      <c r="F34" s="319"/>
      <c r="G34" s="319"/>
      <c r="H34" s="319"/>
      <c r="I34" s="319"/>
      <c r="J34" s="319"/>
      <c r="K34" s="320"/>
      <c r="L34" s="321"/>
      <c r="M34" s="322"/>
      <c r="N34" s="322"/>
      <c r="O34" s="322"/>
      <c r="P34" s="322"/>
      <c r="Q34" s="322"/>
      <c r="R34" s="323"/>
      <c r="S34" s="318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20"/>
      <c r="AJ34" s="318"/>
      <c r="AK34" s="319"/>
      <c r="AL34" s="319"/>
      <c r="AM34" s="319"/>
      <c r="AN34" s="319"/>
      <c r="AO34" s="319"/>
      <c r="AP34" s="319"/>
      <c r="AQ34" s="319"/>
      <c r="AR34" s="319"/>
      <c r="AS34" s="320"/>
      <c r="AT34" s="321"/>
      <c r="AU34" s="322"/>
      <c r="AV34" s="322"/>
      <c r="AW34" s="322"/>
      <c r="AX34" s="322"/>
      <c r="AY34" s="322"/>
      <c r="AZ34" s="323"/>
      <c r="BA34" s="318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20"/>
    </row>
    <row r="35" spans="2:68" ht="14.25" customHeight="1" x14ac:dyDescent="0.2">
      <c r="B35" s="318"/>
      <c r="C35" s="319"/>
      <c r="D35" s="319"/>
      <c r="E35" s="319"/>
      <c r="F35" s="319"/>
      <c r="G35" s="319"/>
      <c r="H35" s="319"/>
      <c r="I35" s="319"/>
      <c r="J35" s="319"/>
      <c r="K35" s="320"/>
      <c r="L35" s="321"/>
      <c r="M35" s="322"/>
      <c r="N35" s="322"/>
      <c r="O35" s="322"/>
      <c r="P35" s="322"/>
      <c r="Q35" s="322"/>
      <c r="R35" s="323"/>
      <c r="S35" s="318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20"/>
      <c r="AJ35" s="318"/>
      <c r="AK35" s="319"/>
      <c r="AL35" s="319"/>
      <c r="AM35" s="319"/>
      <c r="AN35" s="319"/>
      <c r="AO35" s="319"/>
      <c r="AP35" s="319"/>
      <c r="AQ35" s="319"/>
      <c r="AR35" s="319"/>
      <c r="AS35" s="320"/>
      <c r="AT35" s="321"/>
      <c r="AU35" s="322"/>
      <c r="AV35" s="322"/>
      <c r="AW35" s="322"/>
      <c r="AX35" s="322"/>
      <c r="AY35" s="322"/>
      <c r="AZ35" s="323"/>
      <c r="BA35" s="318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20"/>
    </row>
    <row r="36" spans="2:68" ht="14.25" customHeight="1" x14ac:dyDescent="0.2">
      <c r="B36" s="318"/>
      <c r="C36" s="319"/>
      <c r="D36" s="319"/>
      <c r="E36" s="319"/>
      <c r="F36" s="319"/>
      <c r="G36" s="319"/>
      <c r="H36" s="319"/>
      <c r="I36" s="319"/>
      <c r="J36" s="319"/>
      <c r="K36" s="320"/>
      <c r="L36" s="321"/>
      <c r="M36" s="322"/>
      <c r="N36" s="322"/>
      <c r="O36" s="322"/>
      <c r="P36" s="322"/>
      <c r="Q36" s="322"/>
      <c r="R36" s="323"/>
      <c r="S36" s="318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20"/>
      <c r="AJ36" s="318"/>
      <c r="AK36" s="319"/>
      <c r="AL36" s="319"/>
      <c r="AM36" s="319"/>
      <c r="AN36" s="319"/>
      <c r="AO36" s="319"/>
      <c r="AP36" s="319"/>
      <c r="AQ36" s="319"/>
      <c r="AR36" s="319"/>
      <c r="AS36" s="320"/>
      <c r="AT36" s="321"/>
      <c r="AU36" s="322"/>
      <c r="AV36" s="322"/>
      <c r="AW36" s="322"/>
      <c r="AX36" s="322"/>
      <c r="AY36" s="322"/>
      <c r="AZ36" s="323"/>
      <c r="BA36" s="318"/>
      <c r="BB36" s="319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20"/>
    </row>
    <row r="37" spans="2:68" ht="14.25" customHeight="1" x14ac:dyDescent="0.2">
      <c r="B37" s="318"/>
      <c r="C37" s="319"/>
      <c r="D37" s="319"/>
      <c r="E37" s="319"/>
      <c r="F37" s="319"/>
      <c r="G37" s="319"/>
      <c r="H37" s="319"/>
      <c r="I37" s="319"/>
      <c r="J37" s="319"/>
      <c r="K37" s="320"/>
      <c r="L37" s="321"/>
      <c r="M37" s="322"/>
      <c r="N37" s="322"/>
      <c r="O37" s="322"/>
      <c r="P37" s="322"/>
      <c r="Q37" s="322"/>
      <c r="R37" s="323"/>
      <c r="S37" s="318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20"/>
      <c r="AJ37" s="318"/>
      <c r="AK37" s="319"/>
      <c r="AL37" s="319"/>
      <c r="AM37" s="319"/>
      <c r="AN37" s="319"/>
      <c r="AO37" s="319"/>
      <c r="AP37" s="319"/>
      <c r="AQ37" s="319"/>
      <c r="AR37" s="319"/>
      <c r="AS37" s="320"/>
      <c r="AT37" s="321"/>
      <c r="AU37" s="322"/>
      <c r="AV37" s="322"/>
      <c r="AW37" s="322"/>
      <c r="AX37" s="322"/>
      <c r="AY37" s="322"/>
      <c r="AZ37" s="323"/>
      <c r="BA37" s="318"/>
      <c r="BB37" s="319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20"/>
    </row>
    <row r="38" spans="2:68" ht="14.25" customHeight="1" x14ac:dyDescent="0.2">
      <c r="B38" s="324"/>
      <c r="C38" s="325"/>
      <c r="D38" s="325"/>
      <c r="E38" s="325"/>
      <c r="F38" s="325"/>
      <c r="G38" s="325"/>
      <c r="H38" s="325"/>
      <c r="I38" s="325"/>
      <c r="J38" s="325"/>
      <c r="K38" s="326"/>
      <c r="L38" s="327"/>
      <c r="M38" s="328"/>
      <c r="N38" s="328"/>
      <c r="O38" s="328"/>
      <c r="P38" s="328"/>
      <c r="Q38" s="328"/>
      <c r="R38" s="329"/>
      <c r="S38" s="318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20"/>
      <c r="AJ38" s="324"/>
      <c r="AK38" s="325"/>
      <c r="AL38" s="325"/>
      <c r="AM38" s="325"/>
      <c r="AN38" s="325"/>
      <c r="AO38" s="325"/>
      <c r="AP38" s="325"/>
      <c r="AQ38" s="325"/>
      <c r="AR38" s="325"/>
      <c r="AS38" s="326"/>
      <c r="AT38" s="327"/>
      <c r="AU38" s="328"/>
      <c r="AV38" s="328"/>
      <c r="AW38" s="328"/>
      <c r="AX38" s="328"/>
      <c r="AY38" s="328"/>
      <c r="AZ38" s="329"/>
      <c r="BA38" s="318"/>
      <c r="BB38" s="319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20"/>
    </row>
    <row r="39" spans="2:68" ht="17.100000000000001" customHeight="1" x14ac:dyDescent="0.2">
      <c r="B39" s="297" t="s">
        <v>167</v>
      </c>
      <c r="C39" s="298"/>
      <c r="D39" s="298"/>
      <c r="E39" s="298"/>
      <c r="F39" s="298"/>
      <c r="G39" s="298"/>
      <c r="H39" s="298"/>
      <c r="I39" s="298"/>
      <c r="J39" s="298"/>
      <c r="K39" s="299"/>
      <c r="L39" s="300">
        <f>SUM(L21:R38)</f>
        <v>0</v>
      </c>
      <c r="M39" s="269"/>
      <c r="N39" s="269"/>
      <c r="O39" s="269"/>
      <c r="P39" s="269"/>
      <c r="Q39" s="269"/>
      <c r="R39" s="301"/>
      <c r="S39" s="302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4"/>
      <c r="AJ39" s="297" t="s">
        <v>167</v>
      </c>
      <c r="AK39" s="298"/>
      <c r="AL39" s="298"/>
      <c r="AM39" s="298"/>
      <c r="AN39" s="298"/>
      <c r="AO39" s="298"/>
      <c r="AP39" s="298"/>
      <c r="AQ39" s="298"/>
      <c r="AR39" s="298"/>
      <c r="AS39" s="299"/>
      <c r="AT39" s="300">
        <f>SUM(AT21:AZ38)</f>
        <v>45000000</v>
      </c>
      <c r="AU39" s="269"/>
      <c r="AV39" s="269"/>
      <c r="AW39" s="269"/>
      <c r="AX39" s="269"/>
      <c r="AY39" s="269"/>
      <c r="AZ39" s="301"/>
      <c r="BA39" s="302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4"/>
    </row>
    <row r="40" spans="2:68" ht="17.100000000000001" customHeight="1" x14ac:dyDescent="0.2">
      <c r="B40" s="302" t="s">
        <v>163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4"/>
      <c r="AJ40" s="302" t="s">
        <v>163</v>
      </c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4"/>
    </row>
    <row r="41" spans="2:68" ht="17.100000000000001" customHeight="1" x14ac:dyDescent="0.2">
      <c r="B41" s="297" t="s">
        <v>4</v>
      </c>
      <c r="C41" s="298"/>
      <c r="D41" s="298"/>
      <c r="E41" s="298"/>
      <c r="F41" s="298"/>
      <c r="G41" s="298"/>
      <c r="H41" s="298"/>
      <c r="I41" s="298"/>
      <c r="J41" s="299"/>
      <c r="K41" s="297" t="s">
        <v>5</v>
      </c>
      <c r="L41" s="298"/>
      <c r="M41" s="298"/>
      <c r="N41" s="298"/>
      <c r="O41" s="298"/>
      <c r="P41" s="298"/>
      <c r="Q41" s="299"/>
      <c r="R41" s="297" t="s">
        <v>6</v>
      </c>
      <c r="S41" s="299"/>
      <c r="T41" s="297" t="s">
        <v>7</v>
      </c>
      <c r="U41" s="298"/>
      <c r="V41" s="299"/>
      <c r="W41" s="297" t="s">
        <v>1</v>
      </c>
      <c r="X41" s="298"/>
      <c r="Y41" s="298"/>
      <c r="Z41" s="299"/>
      <c r="AA41" s="297" t="s">
        <v>174</v>
      </c>
      <c r="AB41" s="298"/>
      <c r="AC41" s="298"/>
      <c r="AD41" s="298"/>
      <c r="AE41" s="298"/>
      <c r="AF41" s="298"/>
      <c r="AG41" s="298"/>
      <c r="AH41" s="299"/>
      <c r="AJ41" s="297" t="s">
        <v>4</v>
      </c>
      <c r="AK41" s="298"/>
      <c r="AL41" s="298"/>
      <c r="AM41" s="298"/>
      <c r="AN41" s="298"/>
      <c r="AO41" s="298"/>
      <c r="AP41" s="298"/>
      <c r="AQ41" s="298"/>
      <c r="AR41" s="299"/>
      <c r="AS41" s="297" t="s">
        <v>5</v>
      </c>
      <c r="AT41" s="298"/>
      <c r="AU41" s="298"/>
      <c r="AV41" s="298"/>
      <c r="AW41" s="298"/>
      <c r="AX41" s="298"/>
      <c r="AY41" s="299"/>
      <c r="AZ41" s="297" t="s">
        <v>6</v>
      </c>
      <c r="BA41" s="299"/>
      <c r="BB41" s="297" t="s">
        <v>7</v>
      </c>
      <c r="BC41" s="298"/>
      <c r="BD41" s="299"/>
      <c r="BE41" s="297" t="s">
        <v>1</v>
      </c>
      <c r="BF41" s="298"/>
      <c r="BG41" s="298"/>
      <c r="BH41" s="299"/>
      <c r="BI41" s="297" t="s">
        <v>173</v>
      </c>
      <c r="BJ41" s="298"/>
      <c r="BK41" s="298"/>
      <c r="BL41" s="298"/>
      <c r="BM41" s="298"/>
      <c r="BN41" s="298"/>
      <c r="BO41" s="298"/>
      <c r="BP41" s="299"/>
    </row>
    <row r="42" spans="2:68" ht="17.100000000000001" customHeight="1" x14ac:dyDescent="0.2">
      <c r="B42" s="305"/>
      <c r="C42" s="306"/>
      <c r="D42" s="306"/>
      <c r="E42" s="306"/>
      <c r="F42" s="306"/>
      <c r="G42" s="306"/>
      <c r="H42" s="306"/>
      <c r="I42" s="306"/>
      <c r="J42" s="306"/>
      <c r="K42" s="305"/>
      <c r="L42" s="306"/>
      <c r="M42" s="306"/>
      <c r="N42" s="306"/>
      <c r="O42" s="306"/>
      <c r="P42" s="306"/>
      <c r="Q42" s="306"/>
      <c r="R42" s="307"/>
      <c r="S42" s="308"/>
      <c r="T42" s="309"/>
      <c r="U42" s="310"/>
      <c r="V42" s="311"/>
      <c r="W42" s="312">
        <f t="shared" ref="W42:W49" si="0">R42*T42</f>
        <v>0</v>
      </c>
      <c r="X42" s="313"/>
      <c r="Y42" s="313"/>
      <c r="Z42" s="314"/>
      <c r="AA42" s="315"/>
      <c r="AB42" s="316"/>
      <c r="AC42" s="316"/>
      <c r="AD42" s="316"/>
      <c r="AE42" s="316"/>
      <c r="AF42" s="316"/>
      <c r="AG42" s="316"/>
      <c r="AH42" s="317"/>
      <c r="AJ42" s="475" t="s">
        <v>216</v>
      </c>
      <c r="AK42" s="476"/>
      <c r="AL42" s="476"/>
      <c r="AM42" s="476"/>
      <c r="AN42" s="476"/>
      <c r="AO42" s="476"/>
      <c r="AP42" s="476"/>
      <c r="AQ42" s="476"/>
      <c r="AR42" s="476"/>
      <c r="AS42" s="475" t="s">
        <v>217</v>
      </c>
      <c r="AT42" s="476"/>
      <c r="AU42" s="476"/>
      <c r="AV42" s="476"/>
      <c r="AW42" s="476"/>
      <c r="AX42" s="476"/>
      <c r="AY42" s="476"/>
      <c r="AZ42" s="477">
        <v>3</v>
      </c>
      <c r="BA42" s="478"/>
      <c r="BB42" s="479">
        <v>15000000</v>
      </c>
      <c r="BC42" s="480"/>
      <c r="BD42" s="481"/>
      <c r="BE42" s="482">
        <f t="shared" ref="BE42:BE49" si="1">AZ42*BB42</f>
        <v>45000000</v>
      </c>
      <c r="BF42" s="483"/>
      <c r="BG42" s="483"/>
      <c r="BH42" s="484"/>
      <c r="BI42" s="485" t="s">
        <v>219</v>
      </c>
      <c r="BJ42" s="486"/>
      <c r="BK42" s="486"/>
      <c r="BL42" s="486"/>
      <c r="BM42" s="486"/>
      <c r="BN42" s="486"/>
      <c r="BO42" s="486"/>
      <c r="BP42" s="487"/>
    </row>
    <row r="43" spans="2:68" ht="17.100000000000001" customHeight="1" x14ac:dyDescent="0.2">
      <c r="B43" s="284"/>
      <c r="C43" s="285"/>
      <c r="D43" s="285"/>
      <c r="E43" s="285"/>
      <c r="F43" s="285"/>
      <c r="G43" s="285"/>
      <c r="H43" s="285"/>
      <c r="I43" s="285"/>
      <c r="J43" s="285"/>
      <c r="K43" s="284"/>
      <c r="L43" s="285"/>
      <c r="M43" s="285"/>
      <c r="N43" s="285"/>
      <c r="O43" s="285"/>
      <c r="P43" s="285"/>
      <c r="Q43" s="285"/>
      <c r="R43" s="286"/>
      <c r="S43" s="287"/>
      <c r="T43" s="288"/>
      <c r="U43" s="289"/>
      <c r="V43" s="290"/>
      <c r="W43" s="291">
        <f t="shared" si="0"/>
        <v>0</v>
      </c>
      <c r="X43" s="292"/>
      <c r="Y43" s="292"/>
      <c r="Z43" s="293"/>
      <c r="AA43" s="294"/>
      <c r="AB43" s="295"/>
      <c r="AC43" s="295"/>
      <c r="AD43" s="295"/>
      <c r="AE43" s="295"/>
      <c r="AF43" s="295"/>
      <c r="AG43" s="295"/>
      <c r="AH43" s="296"/>
      <c r="AJ43" s="488"/>
      <c r="AK43" s="489"/>
      <c r="AL43" s="489"/>
      <c r="AM43" s="489"/>
      <c r="AN43" s="489"/>
      <c r="AO43" s="489"/>
      <c r="AP43" s="489"/>
      <c r="AQ43" s="489"/>
      <c r="AR43" s="489"/>
      <c r="AS43" s="488" t="s">
        <v>218</v>
      </c>
      <c r="AT43" s="489"/>
      <c r="AU43" s="489"/>
      <c r="AV43" s="489"/>
      <c r="AW43" s="489"/>
      <c r="AX43" s="489"/>
      <c r="AY43" s="489"/>
      <c r="AZ43" s="490"/>
      <c r="BA43" s="491"/>
      <c r="BB43" s="492"/>
      <c r="BC43" s="493"/>
      <c r="BD43" s="494"/>
      <c r="BE43" s="495">
        <f t="shared" si="1"/>
        <v>0</v>
      </c>
      <c r="BF43" s="496"/>
      <c r="BG43" s="496"/>
      <c r="BH43" s="497"/>
      <c r="BI43" s="498"/>
      <c r="BJ43" s="499"/>
      <c r="BK43" s="499"/>
      <c r="BL43" s="499"/>
      <c r="BM43" s="499"/>
      <c r="BN43" s="499"/>
      <c r="BO43" s="499"/>
      <c r="BP43" s="500"/>
    </row>
    <row r="44" spans="2:68" ht="17.100000000000001" customHeight="1" x14ac:dyDescent="0.2">
      <c r="B44" s="284"/>
      <c r="C44" s="285"/>
      <c r="D44" s="285"/>
      <c r="E44" s="285"/>
      <c r="F44" s="285"/>
      <c r="G44" s="285"/>
      <c r="H44" s="285"/>
      <c r="I44" s="285"/>
      <c r="J44" s="285"/>
      <c r="K44" s="284"/>
      <c r="L44" s="285"/>
      <c r="M44" s="285"/>
      <c r="N44" s="285"/>
      <c r="O44" s="285"/>
      <c r="P44" s="285"/>
      <c r="Q44" s="285"/>
      <c r="R44" s="286"/>
      <c r="S44" s="287"/>
      <c r="T44" s="288"/>
      <c r="U44" s="289"/>
      <c r="V44" s="290"/>
      <c r="W44" s="291">
        <f t="shared" si="0"/>
        <v>0</v>
      </c>
      <c r="X44" s="292"/>
      <c r="Y44" s="292"/>
      <c r="Z44" s="293"/>
      <c r="AA44" s="294"/>
      <c r="AB44" s="295"/>
      <c r="AC44" s="295"/>
      <c r="AD44" s="295"/>
      <c r="AE44" s="295"/>
      <c r="AF44" s="295"/>
      <c r="AG44" s="295"/>
      <c r="AH44" s="296"/>
      <c r="AJ44" s="284"/>
      <c r="AK44" s="285"/>
      <c r="AL44" s="285"/>
      <c r="AM44" s="285"/>
      <c r="AN44" s="285"/>
      <c r="AO44" s="285"/>
      <c r="AP44" s="285"/>
      <c r="AQ44" s="285"/>
      <c r="AR44" s="285"/>
      <c r="AS44" s="284"/>
      <c r="AT44" s="285"/>
      <c r="AU44" s="285"/>
      <c r="AV44" s="285"/>
      <c r="AW44" s="285"/>
      <c r="AX44" s="285"/>
      <c r="AY44" s="285"/>
      <c r="AZ44" s="286"/>
      <c r="BA44" s="287"/>
      <c r="BB44" s="288"/>
      <c r="BC44" s="289"/>
      <c r="BD44" s="290"/>
      <c r="BE44" s="291">
        <f t="shared" si="1"/>
        <v>0</v>
      </c>
      <c r="BF44" s="292"/>
      <c r="BG44" s="292"/>
      <c r="BH44" s="293"/>
      <c r="BI44" s="294"/>
      <c r="BJ44" s="295"/>
      <c r="BK44" s="295"/>
      <c r="BL44" s="295"/>
      <c r="BM44" s="295"/>
      <c r="BN44" s="295"/>
      <c r="BO44" s="295"/>
      <c r="BP44" s="296"/>
    </row>
    <row r="45" spans="2:68" ht="17.100000000000001" customHeight="1" x14ac:dyDescent="0.2">
      <c r="B45" s="284"/>
      <c r="C45" s="285"/>
      <c r="D45" s="285"/>
      <c r="E45" s="285"/>
      <c r="F45" s="285"/>
      <c r="G45" s="285"/>
      <c r="H45" s="285"/>
      <c r="I45" s="285"/>
      <c r="J45" s="285"/>
      <c r="K45" s="284"/>
      <c r="L45" s="285"/>
      <c r="M45" s="285"/>
      <c r="N45" s="285"/>
      <c r="O45" s="285"/>
      <c r="P45" s="285"/>
      <c r="Q45" s="285"/>
      <c r="R45" s="286"/>
      <c r="S45" s="287"/>
      <c r="T45" s="288"/>
      <c r="U45" s="289"/>
      <c r="V45" s="290"/>
      <c r="W45" s="291">
        <f t="shared" si="0"/>
        <v>0</v>
      </c>
      <c r="X45" s="292"/>
      <c r="Y45" s="292"/>
      <c r="Z45" s="293"/>
      <c r="AA45" s="294"/>
      <c r="AB45" s="295"/>
      <c r="AC45" s="295"/>
      <c r="AD45" s="295"/>
      <c r="AE45" s="295"/>
      <c r="AF45" s="295"/>
      <c r="AG45" s="295"/>
      <c r="AH45" s="296"/>
      <c r="AJ45" s="284"/>
      <c r="AK45" s="285"/>
      <c r="AL45" s="285"/>
      <c r="AM45" s="285"/>
      <c r="AN45" s="285"/>
      <c r="AO45" s="285"/>
      <c r="AP45" s="285"/>
      <c r="AQ45" s="285"/>
      <c r="AR45" s="285"/>
      <c r="AS45" s="284"/>
      <c r="AT45" s="285"/>
      <c r="AU45" s="285"/>
      <c r="AV45" s="285"/>
      <c r="AW45" s="285"/>
      <c r="AX45" s="285"/>
      <c r="AY45" s="285"/>
      <c r="AZ45" s="286"/>
      <c r="BA45" s="287"/>
      <c r="BB45" s="288"/>
      <c r="BC45" s="289"/>
      <c r="BD45" s="290"/>
      <c r="BE45" s="291">
        <f t="shared" si="1"/>
        <v>0</v>
      </c>
      <c r="BF45" s="292"/>
      <c r="BG45" s="292"/>
      <c r="BH45" s="293"/>
      <c r="BI45" s="294"/>
      <c r="BJ45" s="295"/>
      <c r="BK45" s="295"/>
      <c r="BL45" s="295"/>
      <c r="BM45" s="295"/>
      <c r="BN45" s="295"/>
      <c r="BO45" s="295"/>
      <c r="BP45" s="296"/>
    </row>
    <row r="46" spans="2:68" ht="17.100000000000001" customHeight="1" x14ac:dyDescent="0.2">
      <c r="B46" s="284"/>
      <c r="C46" s="285"/>
      <c r="D46" s="285"/>
      <c r="E46" s="285"/>
      <c r="F46" s="285"/>
      <c r="G46" s="285"/>
      <c r="H46" s="285"/>
      <c r="I46" s="285"/>
      <c r="J46" s="285"/>
      <c r="K46" s="284"/>
      <c r="L46" s="285"/>
      <c r="M46" s="285"/>
      <c r="N46" s="285"/>
      <c r="O46" s="285"/>
      <c r="P46" s="285"/>
      <c r="Q46" s="285"/>
      <c r="R46" s="286"/>
      <c r="S46" s="287"/>
      <c r="T46" s="288"/>
      <c r="U46" s="289"/>
      <c r="V46" s="290"/>
      <c r="W46" s="291">
        <f t="shared" si="0"/>
        <v>0</v>
      </c>
      <c r="X46" s="292"/>
      <c r="Y46" s="292"/>
      <c r="Z46" s="293"/>
      <c r="AA46" s="294"/>
      <c r="AB46" s="295"/>
      <c r="AC46" s="295"/>
      <c r="AD46" s="295"/>
      <c r="AE46" s="295"/>
      <c r="AF46" s="295"/>
      <c r="AG46" s="295"/>
      <c r="AH46" s="296"/>
      <c r="AJ46" s="284"/>
      <c r="AK46" s="285"/>
      <c r="AL46" s="285"/>
      <c r="AM46" s="285"/>
      <c r="AN46" s="285"/>
      <c r="AO46" s="285"/>
      <c r="AP46" s="285"/>
      <c r="AQ46" s="285"/>
      <c r="AR46" s="285"/>
      <c r="AS46" s="284"/>
      <c r="AT46" s="285"/>
      <c r="AU46" s="285"/>
      <c r="AV46" s="285"/>
      <c r="AW46" s="285"/>
      <c r="AX46" s="285"/>
      <c r="AY46" s="285"/>
      <c r="AZ46" s="286"/>
      <c r="BA46" s="287"/>
      <c r="BB46" s="288"/>
      <c r="BC46" s="289"/>
      <c r="BD46" s="290"/>
      <c r="BE46" s="291">
        <f t="shared" si="1"/>
        <v>0</v>
      </c>
      <c r="BF46" s="292"/>
      <c r="BG46" s="292"/>
      <c r="BH46" s="293"/>
      <c r="BI46" s="294"/>
      <c r="BJ46" s="295"/>
      <c r="BK46" s="295"/>
      <c r="BL46" s="295"/>
      <c r="BM46" s="295"/>
      <c r="BN46" s="295"/>
      <c r="BO46" s="295"/>
      <c r="BP46" s="296"/>
    </row>
    <row r="47" spans="2:68" ht="16.5" customHeight="1" x14ac:dyDescent="0.2">
      <c r="B47" s="284"/>
      <c r="C47" s="285"/>
      <c r="D47" s="285"/>
      <c r="E47" s="285"/>
      <c r="F47" s="285"/>
      <c r="G47" s="285"/>
      <c r="H47" s="285"/>
      <c r="I47" s="285"/>
      <c r="J47" s="285"/>
      <c r="K47" s="284"/>
      <c r="L47" s="285"/>
      <c r="M47" s="285"/>
      <c r="N47" s="285"/>
      <c r="O47" s="285"/>
      <c r="P47" s="285"/>
      <c r="Q47" s="285"/>
      <c r="R47" s="286"/>
      <c r="S47" s="287"/>
      <c r="T47" s="288"/>
      <c r="U47" s="289"/>
      <c r="V47" s="290"/>
      <c r="W47" s="291">
        <f t="shared" si="0"/>
        <v>0</v>
      </c>
      <c r="X47" s="292"/>
      <c r="Y47" s="292"/>
      <c r="Z47" s="293"/>
      <c r="AA47" s="294"/>
      <c r="AB47" s="295"/>
      <c r="AC47" s="295"/>
      <c r="AD47" s="295"/>
      <c r="AE47" s="295"/>
      <c r="AF47" s="295"/>
      <c r="AG47" s="295"/>
      <c r="AH47" s="296"/>
      <c r="AJ47" s="284"/>
      <c r="AK47" s="285"/>
      <c r="AL47" s="285"/>
      <c r="AM47" s="285"/>
      <c r="AN47" s="285"/>
      <c r="AO47" s="285"/>
      <c r="AP47" s="285"/>
      <c r="AQ47" s="285"/>
      <c r="AR47" s="285"/>
      <c r="AS47" s="284"/>
      <c r="AT47" s="285"/>
      <c r="AU47" s="285"/>
      <c r="AV47" s="285"/>
      <c r="AW47" s="285"/>
      <c r="AX47" s="285"/>
      <c r="AY47" s="285"/>
      <c r="AZ47" s="286"/>
      <c r="BA47" s="287"/>
      <c r="BB47" s="288"/>
      <c r="BC47" s="289"/>
      <c r="BD47" s="290"/>
      <c r="BE47" s="291">
        <f t="shared" si="1"/>
        <v>0</v>
      </c>
      <c r="BF47" s="292"/>
      <c r="BG47" s="292"/>
      <c r="BH47" s="293"/>
      <c r="BI47" s="294"/>
      <c r="BJ47" s="295"/>
      <c r="BK47" s="295"/>
      <c r="BL47" s="295"/>
      <c r="BM47" s="295"/>
      <c r="BN47" s="295"/>
      <c r="BO47" s="295"/>
      <c r="BP47" s="296"/>
    </row>
    <row r="48" spans="2:68" ht="17.100000000000001" customHeight="1" x14ac:dyDescent="0.2">
      <c r="B48" s="284"/>
      <c r="C48" s="285"/>
      <c r="D48" s="285"/>
      <c r="E48" s="285"/>
      <c r="F48" s="285"/>
      <c r="G48" s="285"/>
      <c r="H48" s="285"/>
      <c r="I48" s="285"/>
      <c r="J48" s="285"/>
      <c r="K48" s="284"/>
      <c r="L48" s="285"/>
      <c r="M48" s="285"/>
      <c r="N48" s="285"/>
      <c r="O48" s="285"/>
      <c r="P48" s="285"/>
      <c r="Q48" s="285"/>
      <c r="R48" s="286"/>
      <c r="S48" s="287"/>
      <c r="T48" s="288"/>
      <c r="U48" s="289"/>
      <c r="V48" s="290"/>
      <c r="W48" s="291">
        <f t="shared" si="0"/>
        <v>0</v>
      </c>
      <c r="X48" s="292"/>
      <c r="Y48" s="292"/>
      <c r="Z48" s="293"/>
      <c r="AA48" s="294"/>
      <c r="AB48" s="295"/>
      <c r="AC48" s="295"/>
      <c r="AD48" s="295"/>
      <c r="AE48" s="295"/>
      <c r="AF48" s="295"/>
      <c r="AG48" s="295"/>
      <c r="AH48" s="296"/>
      <c r="AJ48" s="284"/>
      <c r="AK48" s="285"/>
      <c r="AL48" s="285"/>
      <c r="AM48" s="285"/>
      <c r="AN48" s="285"/>
      <c r="AO48" s="285"/>
      <c r="AP48" s="285"/>
      <c r="AQ48" s="285"/>
      <c r="AR48" s="285"/>
      <c r="AS48" s="284"/>
      <c r="AT48" s="285"/>
      <c r="AU48" s="285"/>
      <c r="AV48" s="285"/>
      <c r="AW48" s="285"/>
      <c r="AX48" s="285"/>
      <c r="AY48" s="285"/>
      <c r="AZ48" s="286"/>
      <c r="BA48" s="287"/>
      <c r="BB48" s="288"/>
      <c r="BC48" s="289"/>
      <c r="BD48" s="290"/>
      <c r="BE48" s="291">
        <f t="shared" si="1"/>
        <v>0</v>
      </c>
      <c r="BF48" s="292"/>
      <c r="BG48" s="292"/>
      <c r="BH48" s="293"/>
      <c r="BI48" s="294"/>
      <c r="BJ48" s="295"/>
      <c r="BK48" s="295"/>
      <c r="BL48" s="295"/>
      <c r="BM48" s="295"/>
      <c r="BN48" s="295"/>
      <c r="BO48" s="295"/>
      <c r="BP48" s="296"/>
    </row>
    <row r="49" spans="2:68" ht="17.100000000000001" customHeight="1" x14ac:dyDescent="0.2">
      <c r="B49" s="271"/>
      <c r="C49" s="272"/>
      <c r="D49" s="272"/>
      <c r="E49" s="272"/>
      <c r="F49" s="272"/>
      <c r="G49" s="272"/>
      <c r="H49" s="272"/>
      <c r="I49" s="272"/>
      <c r="J49" s="272"/>
      <c r="K49" s="271"/>
      <c r="L49" s="272"/>
      <c r="M49" s="272"/>
      <c r="N49" s="272"/>
      <c r="O49" s="272"/>
      <c r="P49" s="272"/>
      <c r="Q49" s="272"/>
      <c r="R49" s="273"/>
      <c r="S49" s="274"/>
      <c r="T49" s="275"/>
      <c r="U49" s="276"/>
      <c r="V49" s="277"/>
      <c r="W49" s="278">
        <f t="shared" si="0"/>
        <v>0</v>
      </c>
      <c r="X49" s="279"/>
      <c r="Y49" s="279"/>
      <c r="Z49" s="280"/>
      <c r="AA49" s="281"/>
      <c r="AB49" s="282"/>
      <c r="AC49" s="282"/>
      <c r="AD49" s="282"/>
      <c r="AE49" s="282"/>
      <c r="AF49" s="282"/>
      <c r="AG49" s="282"/>
      <c r="AH49" s="283"/>
      <c r="AJ49" s="271"/>
      <c r="AK49" s="272"/>
      <c r="AL49" s="272"/>
      <c r="AM49" s="272"/>
      <c r="AN49" s="272"/>
      <c r="AO49" s="272"/>
      <c r="AP49" s="272"/>
      <c r="AQ49" s="272"/>
      <c r="AR49" s="272"/>
      <c r="AS49" s="271"/>
      <c r="AT49" s="272"/>
      <c r="AU49" s="272"/>
      <c r="AV49" s="272"/>
      <c r="AW49" s="272"/>
      <c r="AX49" s="272"/>
      <c r="AY49" s="272"/>
      <c r="AZ49" s="273"/>
      <c r="BA49" s="274"/>
      <c r="BB49" s="275"/>
      <c r="BC49" s="276"/>
      <c r="BD49" s="277"/>
      <c r="BE49" s="278">
        <f t="shared" si="1"/>
        <v>0</v>
      </c>
      <c r="BF49" s="279"/>
      <c r="BG49" s="279"/>
      <c r="BH49" s="280"/>
      <c r="BI49" s="281"/>
      <c r="BJ49" s="282"/>
      <c r="BK49" s="282"/>
      <c r="BL49" s="282"/>
      <c r="BM49" s="282"/>
      <c r="BN49" s="282"/>
      <c r="BO49" s="282"/>
      <c r="BP49" s="283"/>
    </row>
    <row r="50" spans="2:68" ht="32.25" customHeight="1" x14ac:dyDescent="0.2">
      <c r="B50" s="270" t="s">
        <v>194</v>
      </c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J50" s="270" t="s">
        <v>194</v>
      </c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</row>
    <row r="51" spans="2:68" ht="13.5" customHeight="1" x14ac:dyDescent="0.2"/>
    <row r="52" spans="2:68" ht="13.5" customHeight="1" x14ac:dyDescent="0.2"/>
    <row r="53" spans="2:68" ht="13.5" customHeight="1" x14ac:dyDescent="0.2"/>
    <row r="54" spans="2:68" ht="13.5" customHeight="1" x14ac:dyDescent="0.2"/>
    <row r="55" spans="2:68" ht="13.5" customHeight="1" x14ac:dyDescent="0.2"/>
    <row r="56" spans="2:68" ht="13.5" customHeight="1" x14ac:dyDescent="0.2"/>
    <row r="57" spans="2:68" ht="13.5" customHeight="1" x14ac:dyDescent="0.2"/>
    <row r="58" spans="2:68" ht="13.5" customHeight="1" x14ac:dyDescent="0.2"/>
    <row r="59" spans="2:68" ht="13.5" customHeight="1" x14ac:dyDescent="0.2"/>
    <row r="60" spans="2:68" ht="13.5" customHeight="1" x14ac:dyDescent="0.2"/>
    <row r="61" spans="2:68" ht="13.5" customHeight="1" x14ac:dyDescent="0.2"/>
    <row r="62" spans="2:68" ht="13.5" customHeight="1" x14ac:dyDescent="0.2"/>
    <row r="63" spans="2:68" ht="13.5" customHeight="1" x14ac:dyDescent="0.2"/>
  </sheetData>
  <sheetProtection selectLockedCells="1"/>
  <mergeCells count="314">
    <mergeCell ref="AJ50:BP50"/>
    <mergeCell ref="AJ48:AR48"/>
    <mergeCell ref="AS48:AY48"/>
    <mergeCell ref="AZ48:BA48"/>
    <mergeCell ref="BB48:BD48"/>
    <mergeCell ref="BE48:BH48"/>
    <mergeCell ref="BI48:BP48"/>
    <mergeCell ref="AJ49:AR49"/>
    <mergeCell ref="AS49:AY49"/>
    <mergeCell ref="AZ49:BA49"/>
    <mergeCell ref="BB49:BD49"/>
    <mergeCell ref="BE49:BH49"/>
    <mergeCell ref="BI49:BP49"/>
    <mergeCell ref="AJ46:AR46"/>
    <mergeCell ref="AS46:AY46"/>
    <mergeCell ref="AZ46:BA46"/>
    <mergeCell ref="BB46:BD46"/>
    <mergeCell ref="BE46:BH46"/>
    <mergeCell ref="BI46:BP46"/>
    <mergeCell ref="AJ47:AR47"/>
    <mergeCell ref="AS47:AY47"/>
    <mergeCell ref="AZ47:BA47"/>
    <mergeCell ref="BB47:BD47"/>
    <mergeCell ref="BE47:BH47"/>
    <mergeCell ref="BI47:BP47"/>
    <mergeCell ref="AJ44:AR44"/>
    <mergeCell ref="AS44:AY44"/>
    <mergeCell ref="AZ44:BA44"/>
    <mergeCell ref="BB44:BD44"/>
    <mergeCell ref="BE44:BH44"/>
    <mergeCell ref="BI44:BP44"/>
    <mergeCell ref="AJ45:AR45"/>
    <mergeCell ref="AS45:AY45"/>
    <mergeCell ref="AZ45:BA45"/>
    <mergeCell ref="BB45:BD45"/>
    <mergeCell ref="BE45:BH45"/>
    <mergeCell ref="BI45:BP45"/>
    <mergeCell ref="AJ42:AR42"/>
    <mergeCell ref="AS42:AY42"/>
    <mergeCell ref="AZ42:BA42"/>
    <mergeCell ref="BB42:BD42"/>
    <mergeCell ref="BE42:BH42"/>
    <mergeCell ref="BI42:BP42"/>
    <mergeCell ref="AJ43:AR43"/>
    <mergeCell ref="AS43:AY43"/>
    <mergeCell ref="AZ43:BA43"/>
    <mergeCell ref="BB43:BD43"/>
    <mergeCell ref="BE43:BH43"/>
    <mergeCell ref="BI43:BP43"/>
    <mergeCell ref="AJ39:AS39"/>
    <mergeCell ref="AT39:AZ39"/>
    <mergeCell ref="BA39:BP39"/>
    <mergeCell ref="AJ40:BP40"/>
    <mergeCell ref="AJ41:AR41"/>
    <mergeCell ref="AS41:AY41"/>
    <mergeCell ref="AZ41:BA41"/>
    <mergeCell ref="BB41:BD41"/>
    <mergeCell ref="BE41:BH41"/>
    <mergeCell ref="BI41:BP41"/>
    <mergeCell ref="AJ36:AS36"/>
    <mergeCell ref="AT36:AZ36"/>
    <mergeCell ref="BA36:BP36"/>
    <mergeCell ref="AJ37:AS37"/>
    <mergeCell ref="AT37:AZ37"/>
    <mergeCell ref="BA37:BP37"/>
    <mergeCell ref="AJ38:AS38"/>
    <mergeCell ref="AT38:AZ38"/>
    <mergeCell ref="BA38:BP38"/>
    <mergeCell ref="AJ33:AS33"/>
    <mergeCell ref="AT33:AZ33"/>
    <mergeCell ref="BA33:BP33"/>
    <mergeCell ref="AJ34:AS34"/>
    <mergeCell ref="AT34:AZ34"/>
    <mergeCell ref="BA34:BP34"/>
    <mergeCell ref="AJ35:AS35"/>
    <mergeCell ref="AT35:AZ35"/>
    <mergeCell ref="BA35:BP35"/>
    <mergeCell ref="AJ30:AS30"/>
    <mergeCell ref="AT30:AZ30"/>
    <mergeCell ref="BA30:BP30"/>
    <mergeCell ref="AJ31:AS31"/>
    <mergeCell ref="AT31:AZ31"/>
    <mergeCell ref="BA31:BP31"/>
    <mergeCell ref="AJ32:AS32"/>
    <mergeCell ref="AT32:AZ32"/>
    <mergeCell ref="BA32:BP32"/>
    <mergeCell ref="AJ27:AS27"/>
    <mergeCell ref="AT27:AZ27"/>
    <mergeCell ref="BA27:BP27"/>
    <mergeCell ref="AJ28:AS28"/>
    <mergeCell ref="AT28:AZ28"/>
    <mergeCell ref="BA28:BP28"/>
    <mergeCell ref="AJ29:AS29"/>
    <mergeCell ref="AT29:AZ29"/>
    <mergeCell ref="BA29:BP29"/>
    <mergeCell ref="AJ24:AS24"/>
    <mergeCell ref="AT24:AZ24"/>
    <mergeCell ref="BA24:BP24"/>
    <mergeCell ref="AJ25:AS25"/>
    <mergeCell ref="AT25:AZ25"/>
    <mergeCell ref="BA25:BP25"/>
    <mergeCell ref="AJ26:AS26"/>
    <mergeCell ref="AT26:AZ26"/>
    <mergeCell ref="BA26:BP26"/>
    <mergeCell ref="AJ21:AS21"/>
    <mergeCell ref="AT21:AZ21"/>
    <mergeCell ref="BA21:BP21"/>
    <mergeCell ref="AJ22:AS22"/>
    <mergeCell ref="AT22:AZ22"/>
    <mergeCell ref="BA22:BP22"/>
    <mergeCell ref="AJ23:AS23"/>
    <mergeCell ref="AT23:AZ23"/>
    <mergeCell ref="BA23:BP23"/>
    <mergeCell ref="AJ18:AP18"/>
    <mergeCell ref="AQ18:AW18"/>
    <mergeCell ref="AX18:BC18"/>
    <mergeCell ref="BD18:BJ18"/>
    <mergeCell ref="BK18:BP18"/>
    <mergeCell ref="AJ19:BP19"/>
    <mergeCell ref="AJ20:AS20"/>
    <mergeCell ref="AT20:AZ20"/>
    <mergeCell ref="BA20:BP20"/>
    <mergeCell ref="AJ14:AP14"/>
    <mergeCell ref="AQ14:AW14"/>
    <mergeCell ref="AX14:BC14"/>
    <mergeCell ref="BD14:BJ14"/>
    <mergeCell ref="BK14:BP14"/>
    <mergeCell ref="AJ15:AP17"/>
    <mergeCell ref="AQ15:AW17"/>
    <mergeCell ref="AX15:BC17"/>
    <mergeCell ref="BD15:BJ17"/>
    <mergeCell ref="BK15:BP17"/>
    <mergeCell ref="AJ10:AP10"/>
    <mergeCell ref="AQ10:AW10"/>
    <mergeCell ref="AX10:BC10"/>
    <mergeCell ref="BD10:BJ10"/>
    <mergeCell ref="BK10:BP10"/>
    <mergeCell ref="AJ11:AP13"/>
    <mergeCell ref="AQ11:AW13"/>
    <mergeCell ref="AX11:BC11"/>
    <mergeCell ref="BD11:BJ13"/>
    <mergeCell ref="BK11:BP13"/>
    <mergeCell ref="AX12:AY12"/>
    <mergeCell ref="AZ12:BB12"/>
    <mergeCell ref="AX13:AY13"/>
    <mergeCell ref="AZ13:BB13"/>
    <mergeCell ref="AI1:BP1"/>
    <mergeCell ref="AI2:BP2"/>
    <mergeCell ref="AI3:BP3"/>
    <mergeCell ref="AI4:BP4"/>
    <mergeCell ref="AI5:BP5"/>
    <mergeCell ref="AJ6:BP6"/>
    <mergeCell ref="AJ7:AP9"/>
    <mergeCell ref="AQ7:AW9"/>
    <mergeCell ref="AX7:BC9"/>
    <mergeCell ref="BD7:BJ9"/>
    <mergeCell ref="BK7:BP9"/>
    <mergeCell ref="A1:AH1"/>
    <mergeCell ref="A4:AH4"/>
    <mergeCell ref="A5:AH5"/>
    <mergeCell ref="B7:H9"/>
    <mergeCell ref="I7:O9"/>
    <mergeCell ref="P7:U9"/>
    <mergeCell ref="V7:AB9"/>
    <mergeCell ref="B10:H10"/>
    <mergeCell ref="I10:O10"/>
    <mergeCell ref="P10:U10"/>
    <mergeCell ref="V10:AB10"/>
    <mergeCell ref="AC7:AH9"/>
    <mergeCell ref="AC10:AH10"/>
    <mergeCell ref="A3:AH3"/>
    <mergeCell ref="A2:AH2"/>
    <mergeCell ref="B21:K21"/>
    <mergeCell ref="L21:R21"/>
    <mergeCell ref="S21:AH21"/>
    <mergeCell ref="B22:K22"/>
    <mergeCell ref="L22:R22"/>
    <mergeCell ref="S22:AH22"/>
    <mergeCell ref="B18:H18"/>
    <mergeCell ref="I18:O18"/>
    <mergeCell ref="P18:U18"/>
    <mergeCell ref="V18:AB18"/>
    <mergeCell ref="B19:AH19"/>
    <mergeCell ref="B20:K20"/>
    <mergeCell ref="L20:R20"/>
    <mergeCell ref="S20:AH20"/>
    <mergeCell ref="B25:K25"/>
    <mergeCell ref="L25:R25"/>
    <mergeCell ref="S25:AH25"/>
    <mergeCell ref="B26:K26"/>
    <mergeCell ref="L26:R26"/>
    <mergeCell ref="S26:AH26"/>
    <mergeCell ref="B23:K23"/>
    <mergeCell ref="L23:R23"/>
    <mergeCell ref="S23:AH23"/>
    <mergeCell ref="B24:K24"/>
    <mergeCell ref="L24:R24"/>
    <mergeCell ref="S24:AH24"/>
    <mergeCell ref="B29:K29"/>
    <mergeCell ref="L29:R29"/>
    <mergeCell ref="S29:AH29"/>
    <mergeCell ref="B30:K30"/>
    <mergeCell ref="L30:R30"/>
    <mergeCell ref="S30:AH30"/>
    <mergeCell ref="B27:K27"/>
    <mergeCell ref="L27:R27"/>
    <mergeCell ref="S27:AH27"/>
    <mergeCell ref="B28:K28"/>
    <mergeCell ref="L28:R28"/>
    <mergeCell ref="S28:AH28"/>
    <mergeCell ref="B33:K33"/>
    <mergeCell ref="L33:R33"/>
    <mergeCell ref="S33:AH33"/>
    <mergeCell ref="B34:K34"/>
    <mergeCell ref="L34:R34"/>
    <mergeCell ref="S34:AH34"/>
    <mergeCell ref="B31:K31"/>
    <mergeCell ref="L31:R31"/>
    <mergeCell ref="S31:AH31"/>
    <mergeCell ref="B32:K32"/>
    <mergeCell ref="L32:R32"/>
    <mergeCell ref="S32:AH32"/>
    <mergeCell ref="B37:K37"/>
    <mergeCell ref="L37:R37"/>
    <mergeCell ref="S37:AH37"/>
    <mergeCell ref="B38:K38"/>
    <mergeCell ref="L38:R38"/>
    <mergeCell ref="S38:AH38"/>
    <mergeCell ref="B35:K35"/>
    <mergeCell ref="L35:R35"/>
    <mergeCell ref="S35:AH35"/>
    <mergeCell ref="B36:K36"/>
    <mergeCell ref="L36:R36"/>
    <mergeCell ref="S36:AH36"/>
    <mergeCell ref="B43:J43"/>
    <mergeCell ref="K43:Q43"/>
    <mergeCell ref="R43:S43"/>
    <mergeCell ref="T43:V43"/>
    <mergeCell ref="W43:Z43"/>
    <mergeCell ref="AA43:AH43"/>
    <mergeCell ref="B39:K39"/>
    <mergeCell ref="L39:R39"/>
    <mergeCell ref="S39:AH39"/>
    <mergeCell ref="B40:AH40"/>
    <mergeCell ref="B42:J42"/>
    <mergeCell ref="K42:Q42"/>
    <mergeCell ref="R42:S42"/>
    <mergeCell ref="T42:V42"/>
    <mergeCell ref="W42:Z42"/>
    <mergeCell ref="AA42:AH42"/>
    <mergeCell ref="B41:J41"/>
    <mergeCell ref="K41:Q41"/>
    <mergeCell ref="R41:S41"/>
    <mergeCell ref="T41:V41"/>
    <mergeCell ref="W41:Z41"/>
    <mergeCell ref="AA41:AH41"/>
    <mergeCell ref="B45:J45"/>
    <mergeCell ref="K45:Q45"/>
    <mergeCell ref="R45:S45"/>
    <mergeCell ref="T45:V45"/>
    <mergeCell ref="W45:Z45"/>
    <mergeCell ref="AA45:AH45"/>
    <mergeCell ref="B44:J44"/>
    <mergeCell ref="K44:Q44"/>
    <mergeCell ref="R44:S44"/>
    <mergeCell ref="T44:V44"/>
    <mergeCell ref="W44:Z44"/>
    <mergeCell ref="AA44:AH44"/>
    <mergeCell ref="B47:J47"/>
    <mergeCell ref="K47:Q47"/>
    <mergeCell ref="R47:S47"/>
    <mergeCell ref="T47:V47"/>
    <mergeCell ref="W47:Z47"/>
    <mergeCell ref="AA47:AH47"/>
    <mergeCell ref="B46:J46"/>
    <mergeCell ref="K46:Q46"/>
    <mergeCell ref="R46:S46"/>
    <mergeCell ref="T46:V46"/>
    <mergeCell ref="W46:Z46"/>
    <mergeCell ref="AA46:AH46"/>
    <mergeCell ref="B50:AH50"/>
    <mergeCell ref="B49:J49"/>
    <mergeCell ref="K49:Q49"/>
    <mergeCell ref="R49:S49"/>
    <mergeCell ref="T49:V49"/>
    <mergeCell ref="W49:Z49"/>
    <mergeCell ref="AA49:AH49"/>
    <mergeCell ref="B48:J48"/>
    <mergeCell ref="K48:Q48"/>
    <mergeCell ref="R48:S48"/>
    <mergeCell ref="T48:V48"/>
    <mergeCell ref="W48:Z48"/>
    <mergeCell ref="AA48:AH48"/>
    <mergeCell ref="AC11:AH13"/>
    <mergeCell ref="AC18:AH18"/>
    <mergeCell ref="AC14:AH14"/>
    <mergeCell ref="AC15:AH17"/>
    <mergeCell ref="B6:AH6"/>
    <mergeCell ref="P11:U11"/>
    <mergeCell ref="P12:Q12"/>
    <mergeCell ref="P13:Q13"/>
    <mergeCell ref="R12:T12"/>
    <mergeCell ref="R13:T13"/>
    <mergeCell ref="V11:AB13"/>
    <mergeCell ref="V14:AB14"/>
    <mergeCell ref="B15:H17"/>
    <mergeCell ref="I15:O17"/>
    <mergeCell ref="P15:U17"/>
    <mergeCell ref="V15:AB17"/>
    <mergeCell ref="B11:H13"/>
    <mergeCell ref="I11:O13"/>
    <mergeCell ref="B14:H14"/>
    <mergeCell ref="I14:O14"/>
    <mergeCell ref="P14:U14"/>
  </mergeCells>
  <phoneticPr fontId="9"/>
  <dataValidations count="1">
    <dataValidation type="list" allowBlank="1" showInputMessage="1" showErrorMessage="1" sqref="B21:K38 AJ21:AS38" xr:uid="{00000000-0002-0000-0100-000000000000}">
      <formula1>"（直接工事費）,工事費 本工事 材料費,工事費 本工事 労務費,工事費 本工事 直接経費,（間接工事費）,工事費 本工事 共通仮設費,工事費 本工事 現場管理費,工事費 本工事 一般管理費,工事費 付帯工事費,工事費 機械器具費,工事費 測量及試験費,設備費 設備費,業務費 業務費,事務費 事務費, ,"</formula1>
    </dataValidation>
  </dataValidations>
  <pageMargins left="0.70866141732283472" right="0" top="0.74803149606299213" bottom="0.51181102362204722" header="0.31496062992125984" footer="0.31496062992125984"/>
  <pageSetup paperSize="9" scale="93" orientation="portrait" r:id="rId1"/>
  <colBreaks count="1" manualBreakCount="1">
    <brk id="3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63"/>
  <sheetViews>
    <sheetView zoomScaleNormal="100" zoomScaleSheetLayoutView="100" workbookViewId="0">
      <selection activeCell="DA34" sqref="DA34"/>
    </sheetView>
  </sheetViews>
  <sheetFormatPr defaultColWidth="2.6640625" defaultRowHeight="13.2" x14ac:dyDescent="0.2"/>
  <cols>
    <col min="1" max="15" width="2.6640625" style="22"/>
    <col min="16" max="16" width="2.6640625" style="22" customWidth="1"/>
    <col min="17" max="17" width="2.6640625" style="22"/>
    <col min="18" max="18" width="4.21875" style="22" customWidth="1"/>
    <col min="19" max="19" width="2.44140625" style="22" customWidth="1"/>
    <col min="20" max="20" width="3.109375" style="22" customWidth="1"/>
    <col min="21" max="52" width="2.6640625" style="22"/>
    <col min="53" max="53" width="4.21875" style="22" customWidth="1"/>
    <col min="54" max="54" width="2.44140625" style="22" customWidth="1"/>
    <col min="55" max="55" width="3.109375" style="22" customWidth="1"/>
    <col min="56" max="16384" width="2.6640625" style="22"/>
  </cols>
  <sheetData>
    <row r="1" spans="1:69" x14ac:dyDescent="0.2">
      <c r="A1" s="344" t="s">
        <v>188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J1" s="344" t="s">
        <v>188</v>
      </c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</row>
    <row r="2" spans="1:69" ht="13.05" customHeight="1" x14ac:dyDescent="0.2">
      <c r="A2" s="360" t="s">
        <v>184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J2" s="360" t="s">
        <v>184</v>
      </c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</row>
    <row r="3" spans="1:69" ht="13.05" customHeight="1" x14ac:dyDescent="0.2">
      <c r="A3" s="360" t="s">
        <v>185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J3" s="360" t="s">
        <v>185</v>
      </c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</row>
    <row r="4" spans="1:69" ht="13.05" customHeight="1" x14ac:dyDescent="0.2">
      <c r="A4" s="345" t="s">
        <v>186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J4" s="345" t="s">
        <v>186</v>
      </c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</row>
    <row r="5" spans="1:69" s="23" customFormat="1" ht="20.100000000000001" customHeight="1" x14ac:dyDescent="0.2">
      <c r="A5" s="346" t="s">
        <v>182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J5" s="346" t="s">
        <v>182</v>
      </c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  <c r="BQ5" s="346"/>
    </row>
    <row r="6" spans="1:69" s="23" customFormat="1" ht="20.100000000000001" customHeight="1" x14ac:dyDescent="0.2">
      <c r="A6" s="25"/>
      <c r="B6" s="219" t="s">
        <v>145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J6" s="25"/>
      <c r="AK6" s="219" t="s">
        <v>145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</row>
    <row r="7" spans="1:69" ht="18.75" customHeight="1" x14ac:dyDescent="0.2">
      <c r="B7" s="347" t="s">
        <v>122</v>
      </c>
      <c r="C7" s="348"/>
      <c r="D7" s="348"/>
      <c r="E7" s="348"/>
      <c r="F7" s="348"/>
      <c r="G7" s="348"/>
      <c r="H7" s="349"/>
      <c r="I7" s="220" t="s">
        <v>124</v>
      </c>
      <c r="J7" s="230"/>
      <c r="K7" s="230"/>
      <c r="L7" s="230"/>
      <c r="M7" s="230"/>
      <c r="N7" s="230"/>
      <c r="O7" s="231"/>
      <c r="P7" s="220" t="s">
        <v>125</v>
      </c>
      <c r="Q7" s="230"/>
      <c r="R7" s="230"/>
      <c r="S7" s="230"/>
      <c r="T7" s="230"/>
      <c r="U7" s="230"/>
      <c r="V7" s="229" t="s">
        <v>164</v>
      </c>
      <c r="W7" s="230"/>
      <c r="X7" s="230"/>
      <c r="Y7" s="230"/>
      <c r="Z7" s="230"/>
      <c r="AA7" s="230"/>
      <c r="AB7" s="231"/>
      <c r="AC7" s="205" t="s">
        <v>126</v>
      </c>
      <c r="AD7" s="205"/>
      <c r="AE7" s="205"/>
      <c r="AF7" s="205"/>
      <c r="AG7" s="205"/>
      <c r="AH7" s="205"/>
      <c r="AK7" s="347" t="s">
        <v>122</v>
      </c>
      <c r="AL7" s="348"/>
      <c r="AM7" s="348"/>
      <c r="AN7" s="348"/>
      <c r="AO7" s="348"/>
      <c r="AP7" s="348"/>
      <c r="AQ7" s="349"/>
      <c r="AR7" s="220" t="s">
        <v>124</v>
      </c>
      <c r="AS7" s="230"/>
      <c r="AT7" s="230"/>
      <c r="AU7" s="230"/>
      <c r="AV7" s="230"/>
      <c r="AW7" s="230"/>
      <c r="AX7" s="231"/>
      <c r="AY7" s="220" t="s">
        <v>125</v>
      </c>
      <c r="AZ7" s="230"/>
      <c r="BA7" s="230"/>
      <c r="BB7" s="230"/>
      <c r="BC7" s="230"/>
      <c r="BD7" s="230"/>
      <c r="BE7" s="229" t="s">
        <v>164</v>
      </c>
      <c r="BF7" s="230"/>
      <c r="BG7" s="230"/>
      <c r="BH7" s="230"/>
      <c r="BI7" s="230"/>
      <c r="BJ7" s="230"/>
      <c r="BK7" s="231"/>
      <c r="BL7" s="205" t="s">
        <v>126</v>
      </c>
      <c r="BM7" s="205"/>
      <c r="BN7" s="205"/>
      <c r="BO7" s="205"/>
      <c r="BP7" s="205"/>
      <c r="BQ7" s="205"/>
    </row>
    <row r="8" spans="1:69" ht="16.5" customHeight="1" x14ac:dyDescent="0.2">
      <c r="B8" s="350"/>
      <c r="C8" s="351"/>
      <c r="D8" s="351"/>
      <c r="E8" s="351"/>
      <c r="F8" s="351"/>
      <c r="G8" s="351"/>
      <c r="H8" s="352"/>
      <c r="I8" s="223"/>
      <c r="J8" s="232"/>
      <c r="K8" s="232"/>
      <c r="L8" s="232"/>
      <c r="M8" s="232"/>
      <c r="N8" s="232"/>
      <c r="O8" s="224"/>
      <c r="P8" s="223"/>
      <c r="Q8" s="232"/>
      <c r="R8" s="232"/>
      <c r="S8" s="232"/>
      <c r="T8" s="232"/>
      <c r="U8" s="232"/>
      <c r="V8" s="223"/>
      <c r="W8" s="232"/>
      <c r="X8" s="232"/>
      <c r="Y8" s="232"/>
      <c r="Z8" s="232"/>
      <c r="AA8" s="232"/>
      <c r="AB8" s="224"/>
      <c r="AC8" s="205"/>
      <c r="AD8" s="205"/>
      <c r="AE8" s="205"/>
      <c r="AF8" s="205"/>
      <c r="AG8" s="205"/>
      <c r="AH8" s="205"/>
      <c r="AK8" s="350"/>
      <c r="AL8" s="351"/>
      <c r="AM8" s="351"/>
      <c r="AN8" s="351"/>
      <c r="AO8" s="351"/>
      <c r="AP8" s="351"/>
      <c r="AQ8" s="352"/>
      <c r="AR8" s="223"/>
      <c r="AS8" s="232"/>
      <c r="AT8" s="232"/>
      <c r="AU8" s="232"/>
      <c r="AV8" s="232"/>
      <c r="AW8" s="232"/>
      <c r="AX8" s="224"/>
      <c r="AY8" s="223"/>
      <c r="AZ8" s="232"/>
      <c r="BA8" s="232"/>
      <c r="BB8" s="232"/>
      <c r="BC8" s="232"/>
      <c r="BD8" s="232"/>
      <c r="BE8" s="223"/>
      <c r="BF8" s="232"/>
      <c r="BG8" s="232"/>
      <c r="BH8" s="232"/>
      <c r="BI8" s="232"/>
      <c r="BJ8" s="232"/>
      <c r="BK8" s="224"/>
      <c r="BL8" s="205"/>
      <c r="BM8" s="205"/>
      <c r="BN8" s="205"/>
      <c r="BO8" s="205"/>
      <c r="BP8" s="205"/>
      <c r="BQ8" s="205"/>
    </row>
    <row r="9" spans="1:69" ht="15" customHeight="1" x14ac:dyDescent="0.2">
      <c r="B9" s="353"/>
      <c r="C9" s="354"/>
      <c r="D9" s="354"/>
      <c r="E9" s="354"/>
      <c r="F9" s="354"/>
      <c r="G9" s="354"/>
      <c r="H9" s="355"/>
      <c r="I9" s="225"/>
      <c r="J9" s="233"/>
      <c r="K9" s="233"/>
      <c r="L9" s="233"/>
      <c r="M9" s="233"/>
      <c r="N9" s="233"/>
      <c r="O9" s="226"/>
      <c r="P9" s="225"/>
      <c r="Q9" s="233"/>
      <c r="R9" s="233"/>
      <c r="S9" s="233"/>
      <c r="T9" s="233"/>
      <c r="U9" s="233"/>
      <c r="V9" s="225"/>
      <c r="W9" s="233"/>
      <c r="X9" s="233"/>
      <c r="Y9" s="233"/>
      <c r="Z9" s="233"/>
      <c r="AA9" s="233"/>
      <c r="AB9" s="226"/>
      <c r="AC9" s="205"/>
      <c r="AD9" s="205"/>
      <c r="AE9" s="205"/>
      <c r="AF9" s="205"/>
      <c r="AG9" s="205"/>
      <c r="AH9" s="205"/>
      <c r="AK9" s="353"/>
      <c r="AL9" s="354"/>
      <c r="AM9" s="354"/>
      <c r="AN9" s="354"/>
      <c r="AO9" s="354"/>
      <c r="AP9" s="354"/>
      <c r="AQ9" s="355"/>
      <c r="AR9" s="225"/>
      <c r="AS9" s="233"/>
      <c r="AT9" s="233"/>
      <c r="AU9" s="233"/>
      <c r="AV9" s="233"/>
      <c r="AW9" s="233"/>
      <c r="AX9" s="226"/>
      <c r="AY9" s="225"/>
      <c r="AZ9" s="233"/>
      <c r="BA9" s="233"/>
      <c r="BB9" s="233"/>
      <c r="BC9" s="233"/>
      <c r="BD9" s="233"/>
      <c r="BE9" s="225"/>
      <c r="BF9" s="233"/>
      <c r="BG9" s="233"/>
      <c r="BH9" s="233"/>
      <c r="BI9" s="233"/>
      <c r="BJ9" s="233"/>
      <c r="BK9" s="226"/>
      <c r="BL9" s="205"/>
      <c r="BM9" s="205"/>
      <c r="BN9" s="205"/>
      <c r="BO9" s="205"/>
      <c r="BP9" s="205"/>
      <c r="BQ9" s="205"/>
    </row>
    <row r="10" spans="1:69" ht="18.75" customHeight="1" x14ac:dyDescent="0.2">
      <c r="B10" s="336"/>
      <c r="C10" s="337"/>
      <c r="D10" s="337"/>
      <c r="E10" s="337"/>
      <c r="F10" s="337"/>
      <c r="G10" s="337"/>
      <c r="H10" s="338"/>
      <c r="I10" s="356"/>
      <c r="J10" s="357"/>
      <c r="K10" s="357"/>
      <c r="L10" s="357"/>
      <c r="M10" s="357"/>
      <c r="N10" s="357"/>
      <c r="O10" s="358"/>
      <c r="P10" s="340">
        <f>B10-I10</f>
        <v>0</v>
      </c>
      <c r="Q10" s="340"/>
      <c r="R10" s="340"/>
      <c r="S10" s="340"/>
      <c r="T10" s="340"/>
      <c r="U10" s="340"/>
      <c r="V10" s="234">
        <f>L39</f>
        <v>0</v>
      </c>
      <c r="W10" s="235"/>
      <c r="X10" s="235"/>
      <c r="Y10" s="235"/>
      <c r="Z10" s="235"/>
      <c r="AA10" s="235"/>
      <c r="AB10" s="236"/>
      <c r="AC10" s="359"/>
      <c r="AD10" s="359"/>
      <c r="AE10" s="359"/>
      <c r="AF10" s="359"/>
      <c r="AG10" s="359"/>
      <c r="AH10" s="359"/>
      <c r="AK10" s="459">
        <v>45000000</v>
      </c>
      <c r="AL10" s="460"/>
      <c r="AM10" s="460"/>
      <c r="AN10" s="460"/>
      <c r="AO10" s="460"/>
      <c r="AP10" s="460"/>
      <c r="AQ10" s="461"/>
      <c r="AR10" s="462">
        <v>0</v>
      </c>
      <c r="AS10" s="463"/>
      <c r="AT10" s="463"/>
      <c r="AU10" s="463"/>
      <c r="AV10" s="463"/>
      <c r="AW10" s="463"/>
      <c r="AX10" s="464"/>
      <c r="AY10" s="340">
        <f>AK10-AR10</f>
        <v>45000000</v>
      </c>
      <c r="AZ10" s="340"/>
      <c r="BA10" s="340"/>
      <c r="BB10" s="340"/>
      <c r="BC10" s="340"/>
      <c r="BD10" s="340"/>
      <c r="BE10" s="234">
        <f>AU39</f>
        <v>45000000</v>
      </c>
      <c r="BF10" s="235"/>
      <c r="BG10" s="235"/>
      <c r="BH10" s="235"/>
      <c r="BI10" s="235"/>
      <c r="BJ10" s="235"/>
      <c r="BK10" s="236"/>
      <c r="BL10" s="465">
        <v>45000000</v>
      </c>
      <c r="BM10" s="465"/>
      <c r="BN10" s="465"/>
      <c r="BO10" s="465"/>
      <c r="BP10" s="465"/>
      <c r="BQ10" s="465"/>
    </row>
    <row r="11" spans="1:69" ht="44.25" customHeight="1" x14ac:dyDescent="0.2">
      <c r="B11" s="220" t="s">
        <v>146</v>
      </c>
      <c r="C11" s="221"/>
      <c r="D11" s="221"/>
      <c r="E11" s="221"/>
      <c r="F11" s="221"/>
      <c r="G11" s="221"/>
      <c r="H11" s="222"/>
      <c r="I11" s="258" t="s">
        <v>147</v>
      </c>
      <c r="J11" s="259"/>
      <c r="K11" s="259"/>
      <c r="L11" s="259"/>
      <c r="M11" s="259"/>
      <c r="N11" s="259"/>
      <c r="O11" s="260"/>
      <c r="P11" s="220" t="s">
        <v>148</v>
      </c>
      <c r="Q11" s="221"/>
      <c r="R11" s="221"/>
      <c r="S11" s="221"/>
      <c r="T11" s="221"/>
      <c r="U11" s="222"/>
      <c r="V11" s="229" t="s">
        <v>149</v>
      </c>
      <c r="W11" s="230"/>
      <c r="X11" s="230"/>
      <c r="Y11" s="230"/>
      <c r="Z11" s="230"/>
      <c r="AA11" s="230"/>
      <c r="AB11" s="231"/>
      <c r="AC11" s="361" t="s">
        <v>198</v>
      </c>
      <c r="AD11" s="362"/>
      <c r="AE11" s="362"/>
      <c r="AF11" s="362"/>
      <c r="AG11" s="362"/>
      <c r="AH11" s="362"/>
      <c r="AK11" s="220" t="s">
        <v>146</v>
      </c>
      <c r="AL11" s="221"/>
      <c r="AM11" s="221"/>
      <c r="AN11" s="221"/>
      <c r="AO11" s="221"/>
      <c r="AP11" s="221"/>
      <c r="AQ11" s="222"/>
      <c r="AR11" s="258" t="s">
        <v>147</v>
      </c>
      <c r="AS11" s="259"/>
      <c r="AT11" s="259"/>
      <c r="AU11" s="259"/>
      <c r="AV11" s="259"/>
      <c r="AW11" s="259"/>
      <c r="AX11" s="260"/>
      <c r="AY11" s="220" t="s">
        <v>148</v>
      </c>
      <c r="AZ11" s="221"/>
      <c r="BA11" s="221"/>
      <c r="BB11" s="221"/>
      <c r="BC11" s="221"/>
      <c r="BD11" s="222"/>
      <c r="BE11" s="229" t="s">
        <v>149</v>
      </c>
      <c r="BF11" s="230"/>
      <c r="BG11" s="230"/>
      <c r="BH11" s="230"/>
      <c r="BI11" s="230"/>
      <c r="BJ11" s="230"/>
      <c r="BK11" s="231"/>
      <c r="BL11" s="361" t="s">
        <v>198</v>
      </c>
      <c r="BM11" s="362"/>
      <c r="BN11" s="362"/>
      <c r="BO11" s="362"/>
      <c r="BP11" s="362"/>
      <c r="BQ11" s="362"/>
    </row>
    <row r="12" spans="1:69" ht="18.75" customHeight="1" x14ac:dyDescent="0.2">
      <c r="B12" s="252"/>
      <c r="C12" s="253"/>
      <c r="D12" s="253"/>
      <c r="E12" s="253"/>
      <c r="F12" s="253"/>
      <c r="G12" s="253"/>
      <c r="H12" s="254"/>
      <c r="I12" s="261"/>
      <c r="J12" s="262"/>
      <c r="K12" s="262"/>
      <c r="L12" s="262"/>
      <c r="M12" s="262"/>
      <c r="N12" s="262"/>
      <c r="O12" s="263"/>
      <c r="P12" s="223" t="s">
        <v>7</v>
      </c>
      <c r="Q12" s="224"/>
      <c r="R12" s="227"/>
      <c r="S12" s="227"/>
      <c r="T12" s="227"/>
      <c r="U12" s="28" t="s">
        <v>128</v>
      </c>
      <c r="V12" s="223"/>
      <c r="W12" s="232"/>
      <c r="X12" s="232"/>
      <c r="Y12" s="232"/>
      <c r="Z12" s="232"/>
      <c r="AA12" s="232"/>
      <c r="AB12" s="224"/>
      <c r="AC12" s="362"/>
      <c r="AD12" s="362"/>
      <c r="AE12" s="362"/>
      <c r="AF12" s="362"/>
      <c r="AG12" s="362"/>
      <c r="AH12" s="362"/>
      <c r="AK12" s="252"/>
      <c r="AL12" s="253"/>
      <c r="AM12" s="253"/>
      <c r="AN12" s="253"/>
      <c r="AO12" s="253"/>
      <c r="AP12" s="253"/>
      <c r="AQ12" s="254"/>
      <c r="AR12" s="261"/>
      <c r="AS12" s="262"/>
      <c r="AT12" s="262"/>
      <c r="AU12" s="262"/>
      <c r="AV12" s="262"/>
      <c r="AW12" s="262"/>
      <c r="AX12" s="263"/>
      <c r="AY12" s="223" t="s">
        <v>7</v>
      </c>
      <c r="AZ12" s="224"/>
      <c r="BA12" s="466">
        <v>1500000</v>
      </c>
      <c r="BB12" s="466"/>
      <c r="BC12" s="466"/>
      <c r="BD12" s="68" t="s">
        <v>128</v>
      </c>
      <c r="BE12" s="223"/>
      <c r="BF12" s="232"/>
      <c r="BG12" s="232"/>
      <c r="BH12" s="232"/>
      <c r="BI12" s="232"/>
      <c r="BJ12" s="232"/>
      <c r="BK12" s="224"/>
      <c r="BL12" s="362"/>
      <c r="BM12" s="362"/>
      <c r="BN12" s="362"/>
      <c r="BO12" s="362"/>
      <c r="BP12" s="362"/>
      <c r="BQ12" s="362"/>
    </row>
    <row r="13" spans="1:69" ht="18.75" customHeight="1" x14ac:dyDescent="0.2">
      <c r="B13" s="255"/>
      <c r="C13" s="256"/>
      <c r="D13" s="256"/>
      <c r="E13" s="256"/>
      <c r="F13" s="256"/>
      <c r="G13" s="256"/>
      <c r="H13" s="257"/>
      <c r="I13" s="264"/>
      <c r="J13" s="265"/>
      <c r="K13" s="265"/>
      <c r="L13" s="265"/>
      <c r="M13" s="265"/>
      <c r="N13" s="265"/>
      <c r="O13" s="266"/>
      <c r="P13" s="225" t="s">
        <v>127</v>
      </c>
      <c r="Q13" s="226"/>
      <c r="R13" s="228"/>
      <c r="S13" s="228"/>
      <c r="T13" s="228"/>
      <c r="U13" s="29" t="s">
        <v>129</v>
      </c>
      <c r="V13" s="225"/>
      <c r="W13" s="233"/>
      <c r="X13" s="233"/>
      <c r="Y13" s="233"/>
      <c r="Z13" s="233"/>
      <c r="AA13" s="233"/>
      <c r="AB13" s="226"/>
      <c r="AC13" s="362"/>
      <c r="AD13" s="362"/>
      <c r="AE13" s="362"/>
      <c r="AF13" s="362"/>
      <c r="AG13" s="362"/>
      <c r="AH13" s="362"/>
      <c r="AK13" s="255"/>
      <c r="AL13" s="256"/>
      <c r="AM13" s="256"/>
      <c r="AN13" s="256"/>
      <c r="AO13" s="256"/>
      <c r="AP13" s="256"/>
      <c r="AQ13" s="257"/>
      <c r="AR13" s="264"/>
      <c r="AS13" s="265"/>
      <c r="AT13" s="265"/>
      <c r="AU13" s="265"/>
      <c r="AV13" s="265"/>
      <c r="AW13" s="265"/>
      <c r="AX13" s="266"/>
      <c r="AY13" s="225" t="s">
        <v>127</v>
      </c>
      <c r="AZ13" s="226"/>
      <c r="BA13" s="467">
        <v>3</v>
      </c>
      <c r="BB13" s="467"/>
      <c r="BC13" s="467"/>
      <c r="BD13" s="69" t="s">
        <v>129</v>
      </c>
      <c r="BE13" s="225"/>
      <c r="BF13" s="233"/>
      <c r="BG13" s="233"/>
      <c r="BH13" s="233"/>
      <c r="BI13" s="233"/>
      <c r="BJ13" s="233"/>
      <c r="BK13" s="226"/>
      <c r="BL13" s="362"/>
      <c r="BM13" s="362"/>
      <c r="BN13" s="362"/>
      <c r="BO13" s="362"/>
      <c r="BP13" s="362"/>
      <c r="BQ13" s="362"/>
    </row>
    <row r="14" spans="1:69" ht="18.75" customHeight="1" x14ac:dyDescent="0.2">
      <c r="B14" s="207">
        <f>IF(V10&gt;AC10,AC10,V10)</f>
        <v>0</v>
      </c>
      <c r="C14" s="208"/>
      <c r="D14" s="208"/>
      <c r="E14" s="208"/>
      <c r="F14" s="208"/>
      <c r="G14" s="208"/>
      <c r="H14" s="209"/>
      <c r="I14" s="267">
        <f>IF(P10&gt;B14,B14,P10)</f>
        <v>0</v>
      </c>
      <c r="J14" s="267"/>
      <c r="K14" s="267"/>
      <c r="L14" s="267"/>
      <c r="M14" s="267"/>
      <c r="N14" s="267"/>
      <c r="O14" s="267"/>
      <c r="P14" s="268">
        <f>R12*R13</f>
        <v>0</v>
      </c>
      <c r="Q14" s="269"/>
      <c r="R14" s="269"/>
      <c r="S14" s="269"/>
      <c r="T14" s="269"/>
      <c r="U14" s="269"/>
      <c r="V14" s="234">
        <f>I14-P14</f>
        <v>0</v>
      </c>
      <c r="W14" s="235"/>
      <c r="X14" s="235"/>
      <c r="Y14" s="235"/>
      <c r="Z14" s="235"/>
      <c r="AA14" s="235"/>
      <c r="AB14" s="236"/>
      <c r="AC14" s="207">
        <f>ROUNDDOWN(IF(V14/3&gt;5500000*R13,5500000*R13,V14/3),-3)</f>
        <v>0</v>
      </c>
      <c r="AD14" s="208"/>
      <c r="AE14" s="208"/>
      <c r="AF14" s="208"/>
      <c r="AG14" s="208"/>
      <c r="AH14" s="209"/>
      <c r="AK14" s="207">
        <f>IF(BE10&gt;BL10,BL10,BE10)</f>
        <v>45000000</v>
      </c>
      <c r="AL14" s="208"/>
      <c r="AM14" s="208"/>
      <c r="AN14" s="208"/>
      <c r="AO14" s="208"/>
      <c r="AP14" s="208"/>
      <c r="AQ14" s="209"/>
      <c r="AR14" s="267">
        <f>IF(AY10&gt;AK14,AK14,AY10)</f>
        <v>45000000</v>
      </c>
      <c r="AS14" s="267"/>
      <c r="AT14" s="267"/>
      <c r="AU14" s="267"/>
      <c r="AV14" s="267"/>
      <c r="AW14" s="267"/>
      <c r="AX14" s="267"/>
      <c r="AY14" s="268">
        <f>BA12*BA13</f>
        <v>4500000</v>
      </c>
      <c r="AZ14" s="269"/>
      <c r="BA14" s="269"/>
      <c r="BB14" s="269"/>
      <c r="BC14" s="269"/>
      <c r="BD14" s="269"/>
      <c r="BE14" s="234">
        <f>AR14-AY14</f>
        <v>40500000</v>
      </c>
      <c r="BF14" s="235"/>
      <c r="BG14" s="235"/>
      <c r="BH14" s="235"/>
      <c r="BI14" s="235"/>
      <c r="BJ14" s="235"/>
      <c r="BK14" s="236"/>
      <c r="BL14" s="207">
        <f>ROUNDDOWN(IF(BE14/3&gt;5500000*BA13,5500000*BA13,BE14/3),-3)</f>
        <v>13500000</v>
      </c>
      <c r="BM14" s="208"/>
      <c r="BN14" s="208"/>
      <c r="BO14" s="208"/>
      <c r="BP14" s="208"/>
      <c r="BQ14" s="209"/>
    </row>
    <row r="15" spans="1:69" ht="18.75" customHeight="1" x14ac:dyDescent="0.2">
      <c r="B15" s="220" t="s">
        <v>151</v>
      </c>
      <c r="C15" s="230"/>
      <c r="D15" s="230"/>
      <c r="E15" s="230"/>
      <c r="F15" s="230"/>
      <c r="G15" s="230"/>
      <c r="H15" s="231"/>
      <c r="I15" s="220" t="s">
        <v>152</v>
      </c>
      <c r="J15" s="230"/>
      <c r="K15" s="230"/>
      <c r="L15" s="230"/>
      <c r="M15" s="230"/>
      <c r="N15" s="230"/>
      <c r="O15" s="231"/>
      <c r="P15" s="237"/>
      <c r="Q15" s="238"/>
      <c r="R15" s="238"/>
      <c r="S15" s="238"/>
      <c r="T15" s="238"/>
      <c r="U15" s="238"/>
      <c r="V15" s="243" t="s">
        <v>91</v>
      </c>
      <c r="W15" s="244"/>
      <c r="X15" s="244"/>
      <c r="Y15" s="244"/>
      <c r="Z15" s="244"/>
      <c r="AA15" s="244"/>
      <c r="AB15" s="245"/>
      <c r="AC15" s="210"/>
      <c r="AD15" s="211"/>
      <c r="AE15" s="211"/>
      <c r="AF15" s="211"/>
      <c r="AG15" s="211"/>
      <c r="AH15" s="212"/>
      <c r="AK15" s="220" t="s">
        <v>151</v>
      </c>
      <c r="AL15" s="230"/>
      <c r="AM15" s="230"/>
      <c r="AN15" s="230"/>
      <c r="AO15" s="230"/>
      <c r="AP15" s="230"/>
      <c r="AQ15" s="231"/>
      <c r="AR15" s="220" t="s">
        <v>152</v>
      </c>
      <c r="AS15" s="230"/>
      <c r="AT15" s="230"/>
      <c r="AU15" s="230"/>
      <c r="AV15" s="230"/>
      <c r="AW15" s="230"/>
      <c r="AX15" s="231"/>
      <c r="AY15" s="237"/>
      <c r="AZ15" s="238"/>
      <c r="BA15" s="238"/>
      <c r="BB15" s="238"/>
      <c r="BC15" s="238"/>
      <c r="BD15" s="238"/>
      <c r="BE15" s="243" t="s">
        <v>91</v>
      </c>
      <c r="BF15" s="244"/>
      <c r="BG15" s="244"/>
      <c r="BH15" s="244"/>
      <c r="BI15" s="244"/>
      <c r="BJ15" s="244"/>
      <c r="BK15" s="245"/>
      <c r="BL15" s="210"/>
      <c r="BM15" s="211"/>
      <c r="BN15" s="211"/>
      <c r="BO15" s="211"/>
      <c r="BP15" s="211"/>
      <c r="BQ15" s="212"/>
    </row>
    <row r="16" spans="1:69" ht="23.25" customHeight="1" x14ac:dyDescent="0.2">
      <c r="B16" s="223"/>
      <c r="C16" s="232"/>
      <c r="D16" s="232"/>
      <c r="E16" s="232"/>
      <c r="F16" s="232"/>
      <c r="G16" s="232"/>
      <c r="H16" s="224"/>
      <c r="I16" s="223"/>
      <c r="J16" s="232"/>
      <c r="K16" s="232"/>
      <c r="L16" s="232"/>
      <c r="M16" s="232"/>
      <c r="N16" s="232"/>
      <c r="O16" s="224"/>
      <c r="P16" s="239"/>
      <c r="Q16" s="240"/>
      <c r="R16" s="240"/>
      <c r="S16" s="240"/>
      <c r="T16" s="240"/>
      <c r="U16" s="240"/>
      <c r="V16" s="246"/>
      <c r="W16" s="247"/>
      <c r="X16" s="247"/>
      <c r="Y16" s="247"/>
      <c r="Z16" s="247"/>
      <c r="AA16" s="247"/>
      <c r="AB16" s="248"/>
      <c r="AC16" s="213"/>
      <c r="AD16" s="214"/>
      <c r="AE16" s="214"/>
      <c r="AF16" s="214"/>
      <c r="AG16" s="214"/>
      <c r="AH16" s="215"/>
      <c r="AK16" s="223"/>
      <c r="AL16" s="232"/>
      <c r="AM16" s="232"/>
      <c r="AN16" s="232"/>
      <c r="AO16" s="232"/>
      <c r="AP16" s="232"/>
      <c r="AQ16" s="224"/>
      <c r="AR16" s="223"/>
      <c r="AS16" s="232"/>
      <c r="AT16" s="232"/>
      <c r="AU16" s="232"/>
      <c r="AV16" s="232"/>
      <c r="AW16" s="232"/>
      <c r="AX16" s="224"/>
      <c r="AY16" s="239"/>
      <c r="AZ16" s="240"/>
      <c r="BA16" s="240"/>
      <c r="BB16" s="240"/>
      <c r="BC16" s="240"/>
      <c r="BD16" s="240"/>
      <c r="BE16" s="246"/>
      <c r="BF16" s="247"/>
      <c r="BG16" s="247"/>
      <c r="BH16" s="247"/>
      <c r="BI16" s="247"/>
      <c r="BJ16" s="247"/>
      <c r="BK16" s="248"/>
      <c r="BL16" s="213"/>
      <c r="BM16" s="214"/>
      <c r="BN16" s="214"/>
      <c r="BO16" s="214"/>
      <c r="BP16" s="214"/>
      <c r="BQ16" s="215"/>
    </row>
    <row r="17" spans="2:69" ht="21" customHeight="1" x14ac:dyDescent="0.2">
      <c r="B17" s="225"/>
      <c r="C17" s="233"/>
      <c r="D17" s="233"/>
      <c r="E17" s="233"/>
      <c r="F17" s="233"/>
      <c r="G17" s="233"/>
      <c r="H17" s="226"/>
      <c r="I17" s="225"/>
      <c r="J17" s="233"/>
      <c r="K17" s="233"/>
      <c r="L17" s="233"/>
      <c r="M17" s="233"/>
      <c r="N17" s="233"/>
      <c r="O17" s="226"/>
      <c r="P17" s="241"/>
      <c r="Q17" s="242"/>
      <c r="R17" s="242"/>
      <c r="S17" s="242"/>
      <c r="T17" s="242"/>
      <c r="U17" s="242"/>
      <c r="V17" s="249"/>
      <c r="W17" s="250"/>
      <c r="X17" s="250"/>
      <c r="Y17" s="250"/>
      <c r="Z17" s="250"/>
      <c r="AA17" s="250"/>
      <c r="AB17" s="251"/>
      <c r="AC17" s="216"/>
      <c r="AD17" s="217"/>
      <c r="AE17" s="217"/>
      <c r="AF17" s="217"/>
      <c r="AG17" s="217"/>
      <c r="AH17" s="218"/>
      <c r="AK17" s="225"/>
      <c r="AL17" s="233"/>
      <c r="AM17" s="233"/>
      <c r="AN17" s="233"/>
      <c r="AO17" s="233"/>
      <c r="AP17" s="233"/>
      <c r="AQ17" s="226"/>
      <c r="AR17" s="225"/>
      <c r="AS17" s="233"/>
      <c r="AT17" s="233"/>
      <c r="AU17" s="233"/>
      <c r="AV17" s="233"/>
      <c r="AW17" s="233"/>
      <c r="AX17" s="226"/>
      <c r="AY17" s="241"/>
      <c r="AZ17" s="242"/>
      <c r="BA17" s="242"/>
      <c r="BB17" s="242"/>
      <c r="BC17" s="242"/>
      <c r="BD17" s="242"/>
      <c r="BE17" s="249"/>
      <c r="BF17" s="250"/>
      <c r="BG17" s="250"/>
      <c r="BH17" s="250"/>
      <c r="BI17" s="250"/>
      <c r="BJ17" s="250"/>
      <c r="BK17" s="251"/>
      <c r="BL17" s="216"/>
      <c r="BM17" s="217"/>
      <c r="BN17" s="217"/>
      <c r="BO17" s="217"/>
      <c r="BP17" s="217"/>
      <c r="BQ17" s="218"/>
    </row>
    <row r="18" spans="2:69" ht="18.75" customHeight="1" x14ac:dyDescent="0.2">
      <c r="B18" s="336"/>
      <c r="C18" s="337"/>
      <c r="D18" s="337"/>
      <c r="E18" s="337"/>
      <c r="F18" s="337"/>
      <c r="G18" s="337"/>
      <c r="H18" s="338"/>
      <c r="I18" s="339">
        <f>B18-AC14</f>
        <v>0</v>
      </c>
      <c r="J18" s="339"/>
      <c r="K18" s="339"/>
      <c r="L18" s="339"/>
      <c r="M18" s="339"/>
      <c r="N18" s="339"/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206"/>
      <c r="AD18" s="206"/>
      <c r="AE18" s="206"/>
      <c r="AF18" s="206"/>
      <c r="AG18" s="206"/>
      <c r="AH18" s="206"/>
      <c r="AK18" s="459">
        <v>13500000</v>
      </c>
      <c r="AL18" s="460"/>
      <c r="AM18" s="460"/>
      <c r="AN18" s="460"/>
      <c r="AO18" s="460"/>
      <c r="AP18" s="460"/>
      <c r="AQ18" s="461"/>
      <c r="AR18" s="339">
        <f>AK18-BL14</f>
        <v>0</v>
      </c>
      <c r="AS18" s="339"/>
      <c r="AT18" s="339"/>
      <c r="AU18" s="339"/>
      <c r="AV18" s="339"/>
      <c r="AW18" s="339"/>
      <c r="AX18" s="339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206"/>
      <c r="BM18" s="206"/>
      <c r="BN18" s="206"/>
      <c r="BO18" s="206"/>
      <c r="BP18" s="206"/>
      <c r="BQ18" s="206"/>
    </row>
    <row r="19" spans="2:69" ht="17.100000000000001" customHeight="1" x14ac:dyDescent="0.2">
      <c r="B19" s="302" t="s">
        <v>162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4"/>
      <c r="AK19" s="302" t="s">
        <v>162</v>
      </c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4"/>
    </row>
    <row r="20" spans="2:69" ht="17.100000000000001" customHeight="1" x14ac:dyDescent="0.2">
      <c r="B20" s="341" t="s">
        <v>0</v>
      </c>
      <c r="C20" s="342"/>
      <c r="D20" s="342"/>
      <c r="E20" s="342"/>
      <c r="F20" s="342"/>
      <c r="G20" s="342"/>
      <c r="H20" s="342"/>
      <c r="I20" s="342"/>
      <c r="J20" s="342"/>
      <c r="K20" s="343"/>
      <c r="L20" s="297" t="s">
        <v>165</v>
      </c>
      <c r="M20" s="298"/>
      <c r="N20" s="298"/>
      <c r="O20" s="298"/>
      <c r="P20" s="298"/>
      <c r="Q20" s="298"/>
      <c r="R20" s="299"/>
      <c r="S20" s="297" t="s">
        <v>166</v>
      </c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9"/>
      <c r="AK20" s="341" t="s">
        <v>0</v>
      </c>
      <c r="AL20" s="342"/>
      <c r="AM20" s="342"/>
      <c r="AN20" s="342"/>
      <c r="AO20" s="342"/>
      <c r="AP20" s="342"/>
      <c r="AQ20" s="342"/>
      <c r="AR20" s="342"/>
      <c r="AS20" s="342"/>
      <c r="AT20" s="343"/>
      <c r="AU20" s="297" t="s">
        <v>165</v>
      </c>
      <c r="AV20" s="298"/>
      <c r="AW20" s="298"/>
      <c r="AX20" s="298"/>
      <c r="AY20" s="298"/>
      <c r="AZ20" s="298"/>
      <c r="BA20" s="299"/>
      <c r="BB20" s="297" t="s">
        <v>166</v>
      </c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9"/>
    </row>
    <row r="21" spans="2:69" ht="14.25" customHeight="1" x14ac:dyDescent="0.2">
      <c r="B21" s="330"/>
      <c r="C21" s="331"/>
      <c r="D21" s="331"/>
      <c r="E21" s="331"/>
      <c r="F21" s="331"/>
      <c r="G21" s="331"/>
      <c r="H21" s="331"/>
      <c r="I21" s="331"/>
      <c r="J21" s="331"/>
      <c r="K21" s="332"/>
      <c r="L21" s="333"/>
      <c r="M21" s="334"/>
      <c r="N21" s="334"/>
      <c r="O21" s="334"/>
      <c r="P21" s="334"/>
      <c r="Q21" s="334"/>
      <c r="R21" s="335"/>
      <c r="S21" s="330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2"/>
      <c r="AK21" s="468" t="s">
        <v>214</v>
      </c>
      <c r="AL21" s="469"/>
      <c r="AM21" s="469"/>
      <c r="AN21" s="469"/>
      <c r="AO21" s="469"/>
      <c r="AP21" s="469"/>
      <c r="AQ21" s="469"/>
      <c r="AR21" s="469"/>
      <c r="AS21" s="469"/>
      <c r="AT21" s="470"/>
      <c r="AU21" s="471">
        <v>45000000</v>
      </c>
      <c r="AV21" s="472"/>
      <c r="AW21" s="472"/>
      <c r="AX21" s="472"/>
      <c r="AY21" s="472"/>
      <c r="AZ21" s="472"/>
      <c r="BA21" s="473"/>
      <c r="BB21" s="468" t="s">
        <v>220</v>
      </c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70"/>
    </row>
    <row r="22" spans="2:69" ht="14.25" customHeight="1" x14ac:dyDescent="0.2">
      <c r="B22" s="318"/>
      <c r="C22" s="319"/>
      <c r="D22" s="319"/>
      <c r="E22" s="319"/>
      <c r="F22" s="319"/>
      <c r="G22" s="319"/>
      <c r="H22" s="319"/>
      <c r="I22" s="319"/>
      <c r="J22" s="319"/>
      <c r="K22" s="320"/>
      <c r="L22" s="321"/>
      <c r="M22" s="322"/>
      <c r="N22" s="322"/>
      <c r="O22" s="322"/>
      <c r="P22" s="322"/>
      <c r="Q22" s="322"/>
      <c r="R22" s="323"/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0"/>
      <c r="AK22" s="318"/>
      <c r="AL22" s="319"/>
      <c r="AM22" s="319"/>
      <c r="AN22" s="319"/>
      <c r="AO22" s="319"/>
      <c r="AP22" s="319"/>
      <c r="AQ22" s="319"/>
      <c r="AR22" s="319"/>
      <c r="AS22" s="319"/>
      <c r="AT22" s="320"/>
      <c r="AU22" s="321"/>
      <c r="AV22" s="322"/>
      <c r="AW22" s="322"/>
      <c r="AX22" s="322"/>
      <c r="AY22" s="322"/>
      <c r="AZ22" s="322"/>
      <c r="BA22" s="323"/>
      <c r="BB22" s="318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20"/>
    </row>
    <row r="23" spans="2:69" ht="14.25" customHeight="1" x14ac:dyDescent="0.2">
      <c r="B23" s="318"/>
      <c r="C23" s="319"/>
      <c r="D23" s="319"/>
      <c r="E23" s="319"/>
      <c r="F23" s="319"/>
      <c r="G23" s="319"/>
      <c r="H23" s="319"/>
      <c r="I23" s="319"/>
      <c r="J23" s="319"/>
      <c r="K23" s="320"/>
      <c r="L23" s="321"/>
      <c r="M23" s="322"/>
      <c r="N23" s="322"/>
      <c r="O23" s="322"/>
      <c r="P23" s="322"/>
      <c r="Q23" s="322"/>
      <c r="R23" s="323"/>
      <c r="S23" s="318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20"/>
      <c r="AK23" s="318"/>
      <c r="AL23" s="319"/>
      <c r="AM23" s="319"/>
      <c r="AN23" s="319"/>
      <c r="AO23" s="319"/>
      <c r="AP23" s="319"/>
      <c r="AQ23" s="319"/>
      <c r="AR23" s="319"/>
      <c r="AS23" s="319"/>
      <c r="AT23" s="320"/>
      <c r="AU23" s="321"/>
      <c r="AV23" s="322"/>
      <c r="AW23" s="322"/>
      <c r="AX23" s="322"/>
      <c r="AY23" s="322"/>
      <c r="AZ23" s="322"/>
      <c r="BA23" s="323"/>
      <c r="BB23" s="318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20"/>
    </row>
    <row r="24" spans="2:69" ht="14.25" customHeight="1" x14ac:dyDescent="0.2">
      <c r="B24" s="318"/>
      <c r="C24" s="319"/>
      <c r="D24" s="319"/>
      <c r="E24" s="319"/>
      <c r="F24" s="319"/>
      <c r="G24" s="319"/>
      <c r="H24" s="319"/>
      <c r="I24" s="319"/>
      <c r="J24" s="319"/>
      <c r="K24" s="320"/>
      <c r="L24" s="321"/>
      <c r="M24" s="322"/>
      <c r="N24" s="322"/>
      <c r="O24" s="322"/>
      <c r="P24" s="322"/>
      <c r="Q24" s="322"/>
      <c r="R24" s="323"/>
      <c r="S24" s="318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20"/>
      <c r="AK24" s="318"/>
      <c r="AL24" s="319"/>
      <c r="AM24" s="319"/>
      <c r="AN24" s="319"/>
      <c r="AO24" s="319"/>
      <c r="AP24" s="319"/>
      <c r="AQ24" s="319"/>
      <c r="AR24" s="319"/>
      <c r="AS24" s="319"/>
      <c r="AT24" s="320"/>
      <c r="AU24" s="321"/>
      <c r="AV24" s="322"/>
      <c r="AW24" s="322"/>
      <c r="AX24" s="322"/>
      <c r="AY24" s="322"/>
      <c r="AZ24" s="322"/>
      <c r="BA24" s="323"/>
      <c r="BB24" s="318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20"/>
    </row>
    <row r="25" spans="2:69" ht="14.25" customHeight="1" x14ac:dyDescent="0.2">
      <c r="B25" s="318"/>
      <c r="C25" s="319"/>
      <c r="D25" s="319"/>
      <c r="E25" s="319"/>
      <c r="F25" s="319"/>
      <c r="G25" s="319"/>
      <c r="H25" s="319"/>
      <c r="I25" s="319"/>
      <c r="J25" s="319"/>
      <c r="K25" s="320"/>
      <c r="L25" s="321"/>
      <c r="M25" s="322"/>
      <c r="N25" s="322"/>
      <c r="O25" s="322"/>
      <c r="P25" s="322"/>
      <c r="Q25" s="322"/>
      <c r="R25" s="323"/>
      <c r="S25" s="318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20"/>
      <c r="AK25" s="318"/>
      <c r="AL25" s="319"/>
      <c r="AM25" s="319"/>
      <c r="AN25" s="319"/>
      <c r="AO25" s="319"/>
      <c r="AP25" s="319"/>
      <c r="AQ25" s="319"/>
      <c r="AR25" s="319"/>
      <c r="AS25" s="319"/>
      <c r="AT25" s="320"/>
      <c r="AU25" s="321"/>
      <c r="AV25" s="322"/>
      <c r="AW25" s="322"/>
      <c r="AX25" s="322"/>
      <c r="AY25" s="322"/>
      <c r="AZ25" s="322"/>
      <c r="BA25" s="323"/>
      <c r="BB25" s="318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20"/>
    </row>
    <row r="26" spans="2:69" ht="14.25" customHeight="1" x14ac:dyDescent="0.2">
      <c r="B26" s="318"/>
      <c r="C26" s="319"/>
      <c r="D26" s="319"/>
      <c r="E26" s="319"/>
      <c r="F26" s="319"/>
      <c r="G26" s="319"/>
      <c r="H26" s="319"/>
      <c r="I26" s="319"/>
      <c r="J26" s="319"/>
      <c r="K26" s="320"/>
      <c r="L26" s="321"/>
      <c r="M26" s="322"/>
      <c r="N26" s="322"/>
      <c r="O26" s="322"/>
      <c r="P26" s="322"/>
      <c r="Q26" s="322"/>
      <c r="R26" s="323"/>
      <c r="S26" s="318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20"/>
      <c r="AK26" s="318"/>
      <c r="AL26" s="319"/>
      <c r="AM26" s="319"/>
      <c r="AN26" s="319"/>
      <c r="AO26" s="319"/>
      <c r="AP26" s="319"/>
      <c r="AQ26" s="319"/>
      <c r="AR26" s="319"/>
      <c r="AS26" s="319"/>
      <c r="AT26" s="320"/>
      <c r="AU26" s="321"/>
      <c r="AV26" s="322"/>
      <c r="AW26" s="322"/>
      <c r="AX26" s="322"/>
      <c r="AY26" s="322"/>
      <c r="AZ26" s="322"/>
      <c r="BA26" s="323"/>
      <c r="BB26" s="318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20"/>
    </row>
    <row r="27" spans="2:69" ht="14.25" customHeight="1" x14ac:dyDescent="0.2">
      <c r="B27" s="318"/>
      <c r="C27" s="319"/>
      <c r="D27" s="319"/>
      <c r="E27" s="319"/>
      <c r="F27" s="319"/>
      <c r="G27" s="319"/>
      <c r="H27" s="319"/>
      <c r="I27" s="319"/>
      <c r="J27" s="319"/>
      <c r="K27" s="320"/>
      <c r="L27" s="321"/>
      <c r="M27" s="322"/>
      <c r="N27" s="322"/>
      <c r="O27" s="322"/>
      <c r="P27" s="322"/>
      <c r="Q27" s="322"/>
      <c r="R27" s="323"/>
      <c r="S27" s="318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20"/>
      <c r="AK27" s="318"/>
      <c r="AL27" s="319"/>
      <c r="AM27" s="319"/>
      <c r="AN27" s="319"/>
      <c r="AO27" s="319"/>
      <c r="AP27" s="319"/>
      <c r="AQ27" s="319"/>
      <c r="AR27" s="319"/>
      <c r="AS27" s="319"/>
      <c r="AT27" s="320"/>
      <c r="AU27" s="321"/>
      <c r="AV27" s="322"/>
      <c r="AW27" s="322"/>
      <c r="AX27" s="322"/>
      <c r="AY27" s="322"/>
      <c r="AZ27" s="322"/>
      <c r="BA27" s="323"/>
      <c r="BB27" s="318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20"/>
    </row>
    <row r="28" spans="2:69" ht="14.25" customHeight="1" x14ac:dyDescent="0.2">
      <c r="B28" s="318"/>
      <c r="C28" s="319"/>
      <c r="D28" s="319"/>
      <c r="E28" s="319"/>
      <c r="F28" s="319"/>
      <c r="G28" s="319"/>
      <c r="H28" s="319"/>
      <c r="I28" s="319"/>
      <c r="J28" s="319"/>
      <c r="K28" s="320"/>
      <c r="L28" s="321"/>
      <c r="M28" s="322"/>
      <c r="N28" s="322"/>
      <c r="O28" s="322"/>
      <c r="P28" s="322"/>
      <c r="Q28" s="322"/>
      <c r="R28" s="323"/>
      <c r="S28" s="318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20"/>
      <c r="AK28" s="318"/>
      <c r="AL28" s="319"/>
      <c r="AM28" s="319"/>
      <c r="AN28" s="319"/>
      <c r="AO28" s="319"/>
      <c r="AP28" s="319"/>
      <c r="AQ28" s="319"/>
      <c r="AR28" s="319"/>
      <c r="AS28" s="319"/>
      <c r="AT28" s="320"/>
      <c r="AU28" s="321"/>
      <c r="AV28" s="322"/>
      <c r="AW28" s="322"/>
      <c r="AX28" s="322"/>
      <c r="AY28" s="322"/>
      <c r="AZ28" s="322"/>
      <c r="BA28" s="323"/>
      <c r="BB28" s="318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20"/>
    </row>
    <row r="29" spans="2:69" ht="14.25" customHeight="1" x14ac:dyDescent="0.2">
      <c r="B29" s="318"/>
      <c r="C29" s="319"/>
      <c r="D29" s="319"/>
      <c r="E29" s="319"/>
      <c r="F29" s="319"/>
      <c r="G29" s="319"/>
      <c r="H29" s="319"/>
      <c r="I29" s="319"/>
      <c r="J29" s="319"/>
      <c r="K29" s="320"/>
      <c r="L29" s="321"/>
      <c r="M29" s="322"/>
      <c r="N29" s="322"/>
      <c r="O29" s="322"/>
      <c r="P29" s="322"/>
      <c r="Q29" s="322"/>
      <c r="R29" s="323"/>
      <c r="S29" s="318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K29" s="318"/>
      <c r="AL29" s="319"/>
      <c r="AM29" s="319"/>
      <c r="AN29" s="319"/>
      <c r="AO29" s="319"/>
      <c r="AP29" s="319"/>
      <c r="AQ29" s="319"/>
      <c r="AR29" s="319"/>
      <c r="AS29" s="319"/>
      <c r="AT29" s="320"/>
      <c r="AU29" s="321"/>
      <c r="AV29" s="322"/>
      <c r="AW29" s="322"/>
      <c r="AX29" s="322"/>
      <c r="AY29" s="322"/>
      <c r="AZ29" s="322"/>
      <c r="BA29" s="323"/>
      <c r="BB29" s="318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20"/>
    </row>
    <row r="30" spans="2:69" ht="14.25" customHeight="1" x14ac:dyDescent="0.2">
      <c r="B30" s="318"/>
      <c r="C30" s="319"/>
      <c r="D30" s="319"/>
      <c r="E30" s="319"/>
      <c r="F30" s="319"/>
      <c r="G30" s="319"/>
      <c r="H30" s="319"/>
      <c r="I30" s="319"/>
      <c r="J30" s="319"/>
      <c r="K30" s="320"/>
      <c r="L30" s="321"/>
      <c r="M30" s="322"/>
      <c r="N30" s="322"/>
      <c r="O30" s="322"/>
      <c r="P30" s="322"/>
      <c r="Q30" s="322"/>
      <c r="R30" s="323"/>
      <c r="S30" s="318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20"/>
      <c r="AK30" s="318"/>
      <c r="AL30" s="319"/>
      <c r="AM30" s="319"/>
      <c r="AN30" s="319"/>
      <c r="AO30" s="319"/>
      <c r="AP30" s="319"/>
      <c r="AQ30" s="319"/>
      <c r="AR30" s="319"/>
      <c r="AS30" s="319"/>
      <c r="AT30" s="320"/>
      <c r="AU30" s="321"/>
      <c r="AV30" s="322"/>
      <c r="AW30" s="322"/>
      <c r="AX30" s="322"/>
      <c r="AY30" s="322"/>
      <c r="AZ30" s="322"/>
      <c r="BA30" s="323"/>
      <c r="BB30" s="318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20"/>
    </row>
    <row r="31" spans="2:69" ht="14.25" customHeight="1" x14ac:dyDescent="0.2">
      <c r="B31" s="318"/>
      <c r="C31" s="319"/>
      <c r="D31" s="319"/>
      <c r="E31" s="319"/>
      <c r="F31" s="319"/>
      <c r="G31" s="319"/>
      <c r="H31" s="319"/>
      <c r="I31" s="319"/>
      <c r="J31" s="319"/>
      <c r="K31" s="320"/>
      <c r="L31" s="321"/>
      <c r="M31" s="322"/>
      <c r="N31" s="322"/>
      <c r="O31" s="322"/>
      <c r="P31" s="322"/>
      <c r="Q31" s="322"/>
      <c r="R31" s="323"/>
      <c r="S31" s="318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K31" s="318"/>
      <c r="AL31" s="319"/>
      <c r="AM31" s="319"/>
      <c r="AN31" s="319"/>
      <c r="AO31" s="319"/>
      <c r="AP31" s="319"/>
      <c r="AQ31" s="319"/>
      <c r="AR31" s="319"/>
      <c r="AS31" s="319"/>
      <c r="AT31" s="320"/>
      <c r="AU31" s="321"/>
      <c r="AV31" s="322"/>
      <c r="AW31" s="322"/>
      <c r="AX31" s="322"/>
      <c r="AY31" s="322"/>
      <c r="AZ31" s="322"/>
      <c r="BA31" s="323"/>
      <c r="BB31" s="318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20"/>
    </row>
    <row r="32" spans="2:69" ht="14.25" customHeight="1" x14ac:dyDescent="0.2">
      <c r="B32" s="318"/>
      <c r="C32" s="319"/>
      <c r="D32" s="319"/>
      <c r="E32" s="319"/>
      <c r="F32" s="319"/>
      <c r="G32" s="319"/>
      <c r="H32" s="319"/>
      <c r="I32" s="319"/>
      <c r="J32" s="319"/>
      <c r="K32" s="320"/>
      <c r="L32" s="321"/>
      <c r="M32" s="322"/>
      <c r="N32" s="322"/>
      <c r="O32" s="322"/>
      <c r="P32" s="322"/>
      <c r="Q32" s="322"/>
      <c r="R32" s="323"/>
      <c r="S32" s="318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0"/>
      <c r="AK32" s="318"/>
      <c r="AL32" s="319"/>
      <c r="AM32" s="319"/>
      <c r="AN32" s="319"/>
      <c r="AO32" s="319"/>
      <c r="AP32" s="319"/>
      <c r="AQ32" s="319"/>
      <c r="AR32" s="319"/>
      <c r="AS32" s="319"/>
      <c r="AT32" s="320"/>
      <c r="AU32" s="321"/>
      <c r="AV32" s="322"/>
      <c r="AW32" s="322"/>
      <c r="AX32" s="322"/>
      <c r="AY32" s="322"/>
      <c r="AZ32" s="322"/>
      <c r="BA32" s="323"/>
      <c r="BB32" s="318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20"/>
    </row>
    <row r="33" spans="2:69" ht="14.25" customHeight="1" x14ac:dyDescent="0.2">
      <c r="B33" s="318"/>
      <c r="C33" s="319"/>
      <c r="D33" s="319"/>
      <c r="E33" s="319"/>
      <c r="F33" s="319"/>
      <c r="G33" s="319"/>
      <c r="H33" s="319"/>
      <c r="I33" s="319"/>
      <c r="J33" s="319"/>
      <c r="K33" s="320"/>
      <c r="L33" s="321"/>
      <c r="M33" s="322"/>
      <c r="N33" s="322"/>
      <c r="O33" s="322"/>
      <c r="P33" s="322"/>
      <c r="Q33" s="322"/>
      <c r="R33" s="323"/>
      <c r="S33" s="318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20"/>
      <c r="AK33" s="318"/>
      <c r="AL33" s="319"/>
      <c r="AM33" s="319"/>
      <c r="AN33" s="319"/>
      <c r="AO33" s="319"/>
      <c r="AP33" s="319"/>
      <c r="AQ33" s="319"/>
      <c r="AR33" s="319"/>
      <c r="AS33" s="319"/>
      <c r="AT33" s="320"/>
      <c r="AU33" s="321"/>
      <c r="AV33" s="322"/>
      <c r="AW33" s="322"/>
      <c r="AX33" s="322"/>
      <c r="AY33" s="322"/>
      <c r="AZ33" s="322"/>
      <c r="BA33" s="323"/>
      <c r="BB33" s="318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20"/>
    </row>
    <row r="34" spans="2:69" ht="14.25" customHeight="1" x14ac:dyDescent="0.2">
      <c r="B34" s="318"/>
      <c r="C34" s="319"/>
      <c r="D34" s="319"/>
      <c r="E34" s="319"/>
      <c r="F34" s="319"/>
      <c r="G34" s="319"/>
      <c r="H34" s="319"/>
      <c r="I34" s="319"/>
      <c r="J34" s="319"/>
      <c r="K34" s="320"/>
      <c r="L34" s="321"/>
      <c r="M34" s="322"/>
      <c r="N34" s="322"/>
      <c r="O34" s="322"/>
      <c r="P34" s="322"/>
      <c r="Q34" s="322"/>
      <c r="R34" s="323"/>
      <c r="S34" s="318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20"/>
      <c r="AK34" s="318"/>
      <c r="AL34" s="319"/>
      <c r="AM34" s="319"/>
      <c r="AN34" s="319"/>
      <c r="AO34" s="319"/>
      <c r="AP34" s="319"/>
      <c r="AQ34" s="319"/>
      <c r="AR34" s="319"/>
      <c r="AS34" s="319"/>
      <c r="AT34" s="320"/>
      <c r="AU34" s="321"/>
      <c r="AV34" s="322"/>
      <c r="AW34" s="322"/>
      <c r="AX34" s="322"/>
      <c r="AY34" s="322"/>
      <c r="AZ34" s="322"/>
      <c r="BA34" s="323"/>
      <c r="BB34" s="318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20"/>
    </row>
    <row r="35" spans="2:69" ht="14.25" customHeight="1" x14ac:dyDescent="0.2">
      <c r="B35" s="318"/>
      <c r="C35" s="319"/>
      <c r="D35" s="319"/>
      <c r="E35" s="319"/>
      <c r="F35" s="319"/>
      <c r="G35" s="319"/>
      <c r="H35" s="319"/>
      <c r="I35" s="319"/>
      <c r="J35" s="319"/>
      <c r="K35" s="320"/>
      <c r="L35" s="321"/>
      <c r="M35" s="322"/>
      <c r="N35" s="322"/>
      <c r="O35" s="322"/>
      <c r="P35" s="322"/>
      <c r="Q35" s="322"/>
      <c r="R35" s="323"/>
      <c r="S35" s="318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20"/>
      <c r="AK35" s="318"/>
      <c r="AL35" s="319"/>
      <c r="AM35" s="319"/>
      <c r="AN35" s="319"/>
      <c r="AO35" s="319"/>
      <c r="AP35" s="319"/>
      <c r="AQ35" s="319"/>
      <c r="AR35" s="319"/>
      <c r="AS35" s="319"/>
      <c r="AT35" s="320"/>
      <c r="AU35" s="321"/>
      <c r="AV35" s="322"/>
      <c r="AW35" s="322"/>
      <c r="AX35" s="322"/>
      <c r="AY35" s="322"/>
      <c r="AZ35" s="322"/>
      <c r="BA35" s="323"/>
      <c r="BB35" s="318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20"/>
    </row>
    <row r="36" spans="2:69" ht="14.25" customHeight="1" x14ac:dyDescent="0.2">
      <c r="B36" s="318"/>
      <c r="C36" s="319"/>
      <c r="D36" s="319"/>
      <c r="E36" s="319"/>
      <c r="F36" s="319"/>
      <c r="G36" s="319"/>
      <c r="H36" s="319"/>
      <c r="I36" s="319"/>
      <c r="J36" s="319"/>
      <c r="K36" s="320"/>
      <c r="L36" s="321"/>
      <c r="M36" s="322"/>
      <c r="N36" s="322"/>
      <c r="O36" s="322"/>
      <c r="P36" s="322"/>
      <c r="Q36" s="322"/>
      <c r="R36" s="323"/>
      <c r="S36" s="318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20"/>
      <c r="AK36" s="318"/>
      <c r="AL36" s="319"/>
      <c r="AM36" s="319"/>
      <c r="AN36" s="319"/>
      <c r="AO36" s="319"/>
      <c r="AP36" s="319"/>
      <c r="AQ36" s="319"/>
      <c r="AR36" s="319"/>
      <c r="AS36" s="319"/>
      <c r="AT36" s="320"/>
      <c r="AU36" s="321"/>
      <c r="AV36" s="322"/>
      <c r="AW36" s="322"/>
      <c r="AX36" s="322"/>
      <c r="AY36" s="322"/>
      <c r="AZ36" s="322"/>
      <c r="BA36" s="323"/>
      <c r="BB36" s="318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20"/>
    </row>
    <row r="37" spans="2:69" ht="14.25" customHeight="1" x14ac:dyDescent="0.2">
      <c r="B37" s="318"/>
      <c r="C37" s="319"/>
      <c r="D37" s="319"/>
      <c r="E37" s="319"/>
      <c r="F37" s="319"/>
      <c r="G37" s="319"/>
      <c r="H37" s="319"/>
      <c r="I37" s="319"/>
      <c r="J37" s="319"/>
      <c r="K37" s="320"/>
      <c r="L37" s="321"/>
      <c r="M37" s="322"/>
      <c r="N37" s="322"/>
      <c r="O37" s="322"/>
      <c r="P37" s="322"/>
      <c r="Q37" s="322"/>
      <c r="R37" s="323"/>
      <c r="S37" s="318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20"/>
      <c r="AK37" s="318"/>
      <c r="AL37" s="319"/>
      <c r="AM37" s="319"/>
      <c r="AN37" s="319"/>
      <c r="AO37" s="319"/>
      <c r="AP37" s="319"/>
      <c r="AQ37" s="319"/>
      <c r="AR37" s="319"/>
      <c r="AS37" s="319"/>
      <c r="AT37" s="320"/>
      <c r="AU37" s="321"/>
      <c r="AV37" s="322"/>
      <c r="AW37" s="322"/>
      <c r="AX37" s="322"/>
      <c r="AY37" s="322"/>
      <c r="AZ37" s="322"/>
      <c r="BA37" s="323"/>
      <c r="BB37" s="318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20"/>
    </row>
    <row r="38" spans="2:69" ht="14.25" customHeight="1" x14ac:dyDescent="0.2">
      <c r="B38" s="324"/>
      <c r="C38" s="325"/>
      <c r="D38" s="325"/>
      <c r="E38" s="325"/>
      <c r="F38" s="325"/>
      <c r="G38" s="325"/>
      <c r="H38" s="325"/>
      <c r="I38" s="325"/>
      <c r="J38" s="325"/>
      <c r="K38" s="326"/>
      <c r="L38" s="327"/>
      <c r="M38" s="328"/>
      <c r="N38" s="328"/>
      <c r="O38" s="328"/>
      <c r="P38" s="328"/>
      <c r="Q38" s="328"/>
      <c r="R38" s="329"/>
      <c r="S38" s="318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20"/>
      <c r="AK38" s="324"/>
      <c r="AL38" s="325"/>
      <c r="AM38" s="325"/>
      <c r="AN38" s="325"/>
      <c r="AO38" s="325"/>
      <c r="AP38" s="325"/>
      <c r="AQ38" s="325"/>
      <c r="AR38" s="325"/>
      <c r="AS38" s="325"/>
      <c r="AT38" s="326"/>
      <c r="AU38" s="327"/>
      <c r="AV38" s="328"/>
      <c r="AW38" s="328"/>
      <c r="AX38" s="328"/>
      <c r="AY38" s="328"/>
      <c r="AZ38" s="328"/>
      <c r="BA38" s="329"/>
      <c r="BB38" s="318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20"/>
    </row>
    <row r="39" spans="2:69" ht="17.100000000000001" customHeight="1" x14ac:dyDescent="0.2">
      <c r="B39" s="297" t="s">
        <v>167</v>
      </c>
      <c r="C39" s="298"/>
      <c r="D39" s="298"/>
      <c r="E39" s="298"/>
      <c r="F39" s="298"/>
      <c r="G39" s="298"/>
      <c r="H39" s="298"/>
      <c r="I39" s="298"/>
      <c r="J39" s="298"/>
      <c r="K39" s="299"/>
      <c r="L39" s="300">
        <f>SUM(L21:R38)</f>
        <v>0</v>
      </c>
      <c r="M39" s="269"/>
      <c r="N39" s="269"/>
      <c r="O39" s="269"/>
      <c r="P39" s="269"/>
      <c r="Q39" s="269"/>
      <c r="R39" s="301"/>
      <c r="S39" s="302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4"/>
      <c r="AK39" s="297" t="s">
        <v>167</v>
      </c>
      <c r="AL39" s="298"/>
      <c r="AM39" s="298"/>
      <c r="AN39" s="298"/>
      <c r="AO39" s="298"/>
      <c r="AP39" s="298"/>
      <c r="AQ39" s="298"/>
      <c r="AR39" s="298"/>
      <c r="AS39" s="298"/>
      <c r="AT39" s="299"/>
      <c r="AU39" s="300">
        <f>SUM(AU21:BA38)</f>
        <v>45000000</v>
      </c>
      <c r="AV39" s="269"/>
      <c r="AW39" s="269"/>
      <c r="AX39" s="269"/>
      <c r="AY39" s="269"/>
      <c r="AZ39" s="269"/>
      <c r="BA39" s="301"/>
      <c r="BB39" s="302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4"/>
    </row>
    <row r="40" spans="2:69" ht="17.100000000000001" customHeight="1" x14ac:dyDescent="0.2">
      <c r="B40" s="302" t="s">
        <v>163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4"/>
      <c r="AK40" s="302" t="s">
        <v>163</v>
      </c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4"/>
    </row>
    <row r="41" spans="2:69" ht="17.100000000000001" customHeight="1" x14ac:dyDescent="0.2">
      <c r="B41" s="297" t="s">
        <v>4</v>
      </c>
      <c r="C41" s="298"/>
      <c r="D41" s="298"/>
      <c r="E41" s="298"/>
      <c r="F41" s="298"/>
      <c r="G41" s="298"/>
      <c r="H41" s="298"/>
      <c r="I41" s="298"/>
      <c r="J41" s="299"/>
      <c r="K41" s="297" t="s">
        <v>5</v>
      </c>
      <c r="L41" s="298"/>
      <c r="M41" s="298"/>
      <c r="N41" s="298"/>
      <c r="O41" s="298"/>
      <c r="P41" s="298"/>
      <c r="Q41" s="299"/>
      <c r="R41" s="297" t="s">
        <v>6</v>
      </c>
      <c r="S41" s="299"/>
      <c r="T41" s="297" t="s">
        <v>7</v>
      </c>
      <c r="U41" s="298"/>
      <c r="V41" s="299"/>
      <c r="W41" s="297" t="s">
        <v>1</v>
      </c>
      <c r="X41" s="298"/>
      <c r="Y41" s="298"/>
      <c r="Z41" s="299"/>
      <c r="AA41" s="297" t="s">
        <v>173</v>
      </c>
      <c r="AB41" s="298"/>
      <c r="AC41" s="298"/>
      <c r="AD41" s="298"/>
      <c r="AE41" s="298"/>
      <c r="AF41" s="298"/>
      <c r="AG41" s="298"/>
      <c r="AH41" s="299"/>
      <c r="AK41" s="297" t="s">
        <v>4</v>
      </c>
      <c r="AL41" s="298"/>
      <c r="AM41" s="298"/>
      <c r="AN41" s="298"/>
      <c r="AO41" s="298"/>
      <c r="AP41" s="298"/>
      <c r="AQ41" s="298"/>
      <c r="AR41" s="298"/>
      <c r="AS41" s="299"/>
      <c r="AT41" s="297" t="s">
        <v>5</v>
      </c>
      <c r="AU41" s="298"/>
      <c r="AV41" s="298"/>
      <c r="AW41" s="298"/>
      <c r="AX41" s="298"/>
      <c r="AY41" s="298"/>
      <c r="AZ41" s="299"/>
      <c r="BA41" s="297" t="s">
        <v>6</v>
      </c>
      <c r="BB41" s="299"/>
      <c r="BC41" s="297" t="s">
        <v>7</v>
      </c>
      <c r="BD41" s="298"/>
      <c r="BE41" s="299"/>
      <c r="BF41" s="297" t="s">
        <v>1</v>
      </c>
      <c r="BG41" s="298"/>
      <c r="BH41" s="298"/>
      <c r="BI41" s="299"/>
      <c r="BJ41" s="297" t="s">
        <v>173</v>
      </c>
      <c r="BK41" s="298"/>
      <c r="BL41" s="298"/>
      <c r="BM41" s="298"/>
      <c r="BN41" s="298"/>
      <c r="BO41" s="298"/>
      <c r="BP41" s="298"/>
      <c r="BQ41" s="299"/>
    </row>
    <row r="42" spans="2:69" ht="17.100000000000001" customHeight="1" x14ac:dyDescent="0.2">
      <c r="B42" s="305"/>
      <c r="C42" s="306"/>
      <c r="D42" s="306"/>
      <c r="E42" s="306"/>
      <c r="F42" s="306"/>
      <c r="G42" s="306"/>
      <c r="H42" s="306"/>
      <c r="I42" s="306"/>
      <c r="J42" s="306"/>
      <c r="K42" s="305"/>
      <c r="L42" s="306"/>
      <c r="M42" s="306"/>
      <c r="N42" s="306"/>
      <c r="O42" s="306"/>
      <c r="P42" s="306"/>
      <c r="Q42" s="306"/>
      <c r="R42" s="307"/>
      <c r="S42" s="308"/>
      <c r="T42" s="309"/>
      <c r="U42" s="310"/>
      <c r="V42" s="311"/>
      <c r="W42" s="312">
        <f t="shared" ref="W42:W49" si="0">R42*T42</f>
        <v>0</v>
      </c>
      <c r="X42" s="313"/>
      <c r="Y42" s="313"/>
      <c r="Z42" s="314"/>
      <c r="AA42" s="315"/>
      <c r="AB42" s="316"/>
      <c r="AC42" s="316"/>
      <c r="AD42" s="316"/>
      <c r="AE42" s="316"/>
      <c r="AF42" s="316"/>
      <c r="AG42" s="316"/>
      <c r="AH42" s="317"/>
      <c r="AK42" s="475" t="s">
        <v>221</v>
      </c>
      <c r="AL42" s="476"/>
      <c r="AM42" s="476"/>
      <c r="AN42" s="476"/>
      <c r="AO42" s="476"/>
      <c r="AP42" s="476"/>
      <c r="AQ42" s="476"/>
      <c r="AR42" s="476"/>
      <c r="AS42" s="476"/>
      <c r="AT42" s="475" t="s">
        <v>222</v>
      </c>
      <c r="AU42" s="476"/>
      <c r="AV42" s="476"/>
      <c r="AW42" s="476"/>
      <c r="AX42" s="476"/>
      <c r="AY42" s="476"/>
      <c r="AZ42" s="476"/>
      <c r="BA42" s="477">
        <v>3</v>
      </c>
      <c r="BB42" s="478"/>
      <c r="BC42" s="479">
        <v>15000000</v>
      </c>
      <c r="BD42" s="480"/>
      <c r="BE42" s="481"/>
      <c r="BF42" s="312">
        <f t="shared" ref="BF42:BF49" si="1">BA42*BC42</f>
        <v>45000000</v>
      </c>
      <c r="BG42" s="313"/>
      <c r="BH42" s="313"/>
      <c r="BI42" s="314"/>
      <c r="BJ42" s="485" t="s">
        <v>224</v>
      </c>
      <c r="BK42" s="486"/>
      <c r="BL42" s="486"/>
      <c r="BM42" s="486"/>
      <c r="BN42" s="486"/>
      <c r="BO42" s="486"/>
      <c r="BP42" s="486"/>
      <c r="BQ42" s="487"/>
    </row>
    <row r="43" spans="2:69" ht="17.100000000000001" customHeight="1" x14ac:dyDescent="0.2">
      <c r="B43" s="284"/>
      <c r="C43" s="285"/>
      <c r="D43" s="285"/>
      <c r="E43" s="285"/>
      <c r="F43" s="285"/>
      <c r="G43" s="285"/>
      <c r="H43" s="285"/>
      <c r="I43" s="285"/>
      <c r="J43" s="285"/>
      <c r="K43" s="284"/>
      <c r="L43" s="285"/>
      <c r="M43" s="285"/>
      <c r="N43" s="285"/>
      <c r="O43" s="285"/>
      <c r="P43" s="285"/>
      <c r="Q43" s="285"/>
      <c r="R43" s="286"/>
      <c r="S43" s="287"/>
      <c r="T43" s="288"/>
      <c r="U43" s="289"/>
      <c r="V43" s="290"/>
      <c r="W43" s="291">
        <f t="shared" si="0"/>
        <v>0</v>
      </c>
      <c r="X43" s="292"/>
      <c r="Y43" s="292"/>
      <c r="Z43" s="293"/>
      <c r="AA43" s="294"/>
      <c r="AB43" s="295"/>
      <c r="AC43" s="295"/>
      <c r="AD43" s="295"/>
      <c r="AE43" s="295"/>
      <c r="AF43" s="295"/>
      <c r="AG43" s="295"/>
      <c r="AH43" s="296"/>
      <c r="AK43" s="284"/>
      <c r="AL43" s="285"/>
      <c r="AM43" s="285"/>
      <c r="AN43" s="285"/>
      <c r="AO43" s="285"/>
      <c r="AP43" s="285"/>
      <c r="AQ43" s="285"/>
      <c r="AR43" s="285"/>
      <c r="AS43" s="285"/>
      <c r="AT43" s="488" t="s">
        <v>223</v>
      </c>
      <c r="AU43" s="489"/>
      <c r="AV43" s="489"/>
      <c r="AW43" s="489"/>
      <c r="AX43" s="489"/>
      <c r="AY43" s="489"/>
      <c r="AZ43" s="489"/>
      <c r="BA43" s="286"/>
      <c r="BB43" s="287"/>
      <c r="BC43" s="288"/>
      <c r="BD43" s="289"/>
      <c r="BE43" s="290"/>
      <c r="BF43" s="291">
        <f t="shared" si="1"/>
        <v>0</v>
      </c>
      <c r="BG43" s="292"/>
      <c r="BH43" s="292"/>
      <c r="BI43" s="293"/>
      <c r="BJ43" s="294"/>
      <c r="BK43" s="295"/>
      <c r="BL43" s="295"/>
      <c r="BM43" s="295"/>
      <c r="BN43" s="295"/>
      <c r="BO43" s="295"/>
      <c r="BP43" s="295"/>
      <c r="BQ43" s="296"/>
    </row>
    <row r="44" spans="2:69" ht="17.100000000000001" customHeight="1" x14ac:dyDescent="0.2">
      <c r="B44" s="284"/>
      <c r="C44" s="285"/>
      <c r="D44" s="285"/>
      <c r="E44" s="285"/>
      <c r="F44" s="285"/>
      <c r="G44" s="285"/>
      <c r="H44" s="285"/>
      <c r="I44" s="285"/>
      <c r="J44" s="285"/>
      <c r="K44" s="284"/>
      <c r="L44" s="285"/>
      <c r="M44" s="285"/>
      <c r="N44" s="285"/>
      <c r="O44" s="285"/>
      <c r="P44" s="285"/>
      <c r="Q44" s="285"/>
      <c r="R44" s="286"/>
      <c r="S44" s="287"/>
      <c r="T44" s="288"/>
      <c r="U44" s="289"/>
      <c r="V44" s="290"/>
      <c r="W44" s="291">
        <f t="shared" si="0"/>
        <v>0</v>
      </c>
      <c r="X44" s="292"/>
      <c r="Y44" s="292"/>
      <c r="Z44" s="293"/>
      <c r="AA44" s="294"/>
      <c r="AB44" s="295"/>
      <c r="AC44" s="295"/>
      <c r="AD44" s="295"/>
      <c r="AE44" s="295"/>
      <c r="AF44" s="295"/>
      <c r="AG44" s="295"/>
      <c r="AH44" s="296"/>
      <c r="AK44" s="284"/>
      <c r="AL44" s="285"/>
      <c r="AM44" s="285"/>
      <c r="AN44" s="285"/>
      <c r="AO44" s="285"/>
      <c r="AP44" s="285"/>
      <c r="AQ44" s="285"/>
      <c r="AR44" s="285"/>
      <c r="AS44" s="285"/>
      <c r="AT44" s="284"/>
      <c r="AU44" s="285"/>
      <c r="AV44" s="285"/>
      <c r="AW44" s="285"/>
      <c r="AX44" s="285"/>
      <c r="AY44" s="285"/>
      <c r="AZ44" s="285"/>
      <c r="BA44" s="286"/>
      <c r="BB44" s="287"/>
      <c r="BC44" s="288"/>
      <c r="BD44" s="289"/>
      <c r="BE44" s="290"/>
      <c r="BF44" s="291">
        <f t="shared" si="1"/>
        <v>0</v>
      </c>
      <c r="BG44" s="292"/>
      <c r="BH44" s="292"/>
      <c r="BI44" s="293"/>
      <c r="BJ44" s="294"/>
      <c r="BK44" s="295"/>
      <c r="BL44" s="295"/>
      <c r="BM44" s="295"/>
      <c r="BN44" s="295"/>
      <c r="BO44" s="295"/>
      <c r="BP44" s="295"/>
      <c r="BQ44" s="296"/>
    </row>
    <row r="45" spans="2:69" ht="17.100000000000001" customHeight="1" x14ac:dyDescent="0.2">
      <c r="B45" s="284"/>
      <c r="C45" s="285"/>
      <c r="D45" s="285"/>
      <c r="E45" s="285"/>
      <c r="F45" s="285"/>
      <c r="G45" s="285"/>
      <c r="H45" s="285"/>
      <c r="I45" s="285"/>
      <c r="J45" s="285"/>
      <c r="K45" s="284"/>
      <c r="L45" s="285"/>
      <c r="M45" s="285"/>
      <c r="N45" s="285"/>
      <c r="O45" s="285"/>
      <c r="P45" s="285"/>
      <c r="Q45" s="285"/>
      <c r="R45" s="286"/>
      <c r="S45" s="287"/>
      <c r="T45" s="288"/>
      <c r="U45" s="289"/>
      <c r="V45" s="290"/>
      <c r="W45" s="291">
        <f t="shared" si="0"/>
        <v>0</v>
      </c>
      <c r="X45" s="292"/>
      <c r="Y45" s="292"/>
      <c r="Z45" s="293"/>
      <c r="AA45" s="294"/>
      <c r="AB45" s="295"/>
      <c r="AC45" s="295"/>
      <c r="AD45" s="295"/>
      <c r="AE45" s="295"/>
      <c r="AF45" s="295"/>
      <c r="AG45" s="295"/>
      <c r="AH45" s="296"/>
      <c r="AK45" s="284"/>
      <c r="AL45" s="285"/>
      <c r="AM45" s="285"/>
      <c r="AN45" s="285"/>
      <c r="AO45" s="285"/>
      <c r="AP45" s="285"/>
      <c r="AQ45" s="285"/>
      <c r="AR45" s="285"/>
      <c r="AS45" s="285"/>
      <c r="AT45" s="284"/>
      <c r="AU45" s="285"/>
      <c r="AV45" s="285"/>
      <c r="AW45" s="285"/>
      <c r="AX45" s="285"/>
      <c r="AY45" s="285"/>
      <c r="AZ45" s="285"/>
      <c r="BA45" s="286"/>
      <c r="BB45" s="287"/>
      <c r="BC45" s="288"/>
      <c r="BD45" s="289"/>
      <c r="BE45" s="290"/>
      <c r="BF45" s="291">
        <f t="shared" si="1"/>
        <v>0</v>
      </c>
      <c r="BG45" s="292"/>
      <c r="BH45" s="292"/>
      <c r="BI45" s="293"/>
      <c r="BJ45" s="294"/>
      <c r="BK45" s="295"/>
      <c r="BL45" s="295"/>
      <c r="BM45" s="295"/>
      <c r="BN45" s="295"/>
      <c r="BO45" s="295"/>
      <c r="BP45" s="295"/>
      <c r="BQ45" s="296"/>
    </row>
    <row r="46" spans="2:69" ht="17.100000000000001" customHeight="1" x14ac:dyDescent="0.2">
      <c r="B46" s="284"/>
      <c r="C46" s="285"/>
      <c r="D46" s="285"/>
      <c r="E46" s="285"/>
      <c r="F46" s="285"/>
      <c r="G46" s="285"/>
      <c r="H46" s="285"/>
      <c r="I46" s="285"/>
      <c r="J46" s="285"/>
      <c r="K46" s="284"/>
      <c r="L46" s="285"/>
      <c r="M46" s="285"/>
      <c r="N46" s="285"/>
      <c r="O46" s="285"/>
      <c r="P46" s="285"/>
      <c r="Q46" s="285"/>
      <c r="R46" s="286"/>
      <c r="S46" s="287"/>
      <c r="T46" s="288"/>
      <c r="U46" s="289"/>
      <c r="V46" s="290"/>
      <c r="W46" s="291">
        <f t="shared" si="0"/>
        <v>0</v>
      </c>
      <c r="X46" s="292"/>
      <c r="Y46" s="292"/>
      <c r="Z46" s="293"/>
      <c r="AA46" s="294"/>
      <c r="AB46" s="295"/>
      <c r="AC46" s="295"/>
      <c r="AD46" s="295"/>
      <c r="AE46" s="295"/>
      <c r="AF46" s="295"/>
      <c r="AG46" s="295"/>
      <c r="AH46" s="296"/>
      <c r="AK46" s="284"/>
      <c r="AL46" s="285"/>
      <c r="AM46" s="285"/>
      <c r="AN46" s="285"/>
      <c r="AO46" s="285"/>
      <c r="AP46" s="285"/>
      <c r="AQ46" s="285"/>
      <c r="AR46" s="285"/>
      <c r="AS46" s="285"/>
      <c r="AT46" s="284"/>
      <c r="AU46" s="285"/>
      <c r="AV46" s="285"/>
      <c r="AW46" s="285"/>
      <c r="AX46" s="285"/>
      <c r="AY46" s="285"/>
      <c r="AZ46" s="285"/>
      <c r="BA46" s="286"/>
      <c r="BB46" s="287"/>
      <c r="BC46" s="288"/>
      <c r="BD46" s="289"/>
      <c r="BE46" s="290"/>
      <c r="BF46" s="291">
        <f t="shared" si="1"/>
        <v>0</v>
      </c>
      <c r="BG46" s="292"/>
      <c r="BH46" s="292"/>
      <c r="BI46" s="293"/>
      <c r="BJ46" s="294"/>
      <c r="BK46" s="295"/>
      <c r="BL46" s="295"/>
      <c r="BM46" s="295"/>
      <c r="BN46" s="295"/>
      <c r="BO46" s="295"/>
      <c r="BP46" s="295"/>
      <c r="BQ46" s="296"/>
    </row>
    <row r="47" spans="2:69" ht="16.5" customHeight="1" x14ac:dyDescent="0.2">
      <c r="B47" s="284"/>
      <c r="C47" s="285"/>
      <c r="D47" s="285"/>
      <c r="E47" s="285"/>
      <c r="F47" s="285"/>
      <c r="G47" s="285"/>
      <c r="H47" s="285"/>
      <c r="I47" s="285"/>
      <c r="J47" s="285"/>
      <c r="K47" s="284"/>
      <c r="L47" s="285"/>
      <c r="M47" s="285"/>
      <c r="N47" s="285"/>
      <c r="O47" s="285"/>
      <c r="P47" s="285"/>
      <c r="Q47" s="285"/>
      <c r="R47" s="286"/>
      <c r="S47" s="287"/>
      <c r="T47" s="288"/>
      <c r="U47" s="289"/>
      <c r="V47" s="290"/>
      <c r="W47" s="291">
        <f t="shared" si="0"/>
        <v>0</v>
      </c>
      <c r="X47" s="292"/>
      <c r="Y47" s="292"/>
      <c r="Z47" s="293"/>
      <c r="AA47" s="294"/>
      <c r="AB47" s="295"/>
      <c r="AC47" s="295"/>
      <c r="AD47" s="295"/>
      <c r="AE47" s="295"/>
      <c r="AF47" s="295"/>
      <c r="AG47" s="295"/>
      <c r="AH47" s="296"/>
      <c r="AK47" s="284"/>
      <c r="AL47" s="285"/>
      <c r="AM47" s="285"/>
      <c r="AN47" s="285"/>
      <c r="AO47" s="285"/>
      <c r="AP47" s="285"/>
      <c r="AQ47" s="285"/>
      <c r="AR47" s="285"/>
      <c r="AS47" s="285"/>
      <c r="AT47" s="284"/>
      <c r="AU47" s="285"/>
      <c r="AV47" s="285"/>
      <c r="AW47" s="285"/>
      <c r="AX47" s="285"/>
      <c r="AY47" s="285"/>
      <c r="AZ47" s="285"/>
      <c r="BA47" s="286"/>
      <c r="BB47" s="287"/>
      <c r="BC47" s="288"/>
      <c r="BD47" s="289"/>
      <c r="BE47" s="290"/>
      <c r="BF47" s="291">
        <f t="shared" si="1"/>
        <v>0</v>
      </c>
      <c r="BG47" s="292"/>
      <c r="BH47" s="292"/>
      <c r="BI47" s="293"/>
      <c r="BJ47" s="294"/>
      <c r="BK47" s="295"/>
      <c r="BL47" s="295"/>
      <c r="BM47" s="295"/>
      <c r="BN47" s="295"/>
      <c r="BO47" s="295"/>
      <c r="BP47" s="295"/>
      <c r="BQ47" s="296"/>
    </row>
    <row r="48" spans="2:69" ht="17.100000000000001" customHeight="1" x14ac:dyDescent="0.2">
      <c r="B48" s="284"/>
      <c r="C48" s="285"/>
      <c r="D48" s="285"/>
      <c r="E48" s="285"/>
      <c r="F48" s="285"/>
      <c r="G48" s="285"/>
      <c r="H48" s="285"/>
      <c r="I48" s="285"/>
      <c r="J48" s="285"/>
      <c r="K48" s="284"/>
      <c r="L48" s="285"/>
      <c r="M48" s="285"/>
      <c r="N48" s="285"/>
      <c r="O48" s="285"/>
      <c r="P48" s="285"/>
      <c r="Q48" s="285"/>
      <c r="R48" s="286"/>
      <c r="S48" s="287"/>
      <c r="T48" s="288"/>
      <c r="U48" s="289"/>
      <c r="V48" s="290"/>
      <c r="W48" s="291">
        <f t="shared" si="0"/>
        <v>0</v>
      </c>
      <c r="X48" s="292"/>
      <c r="Y48" s="292"/>
      <c r="Z48" s="293"/>
      <c r="AA48" s="294"/>
      <c r="AB48" s="295"/>
      <c r="AC48" s="295"/>
      <c r="AD48" s="295"/>
      <c r="AE48" s="295"/>
      <c r="AF48" s="295"/>
      <c r="AG48" s="295"/>
      <c r="AH48" s="296"/>
      <c r="AK48" s="284"/>
      <c r="AL48" s="285"/>
      <c r="AM48" s="285"/>
      <c r="AN48" s="285"/>
      <c r="AO48" s="285"/>
      <c r="AP48" s="285"/>
      <c r="AQ48" s="285"/>
      <c r="AR48" s="285"/>
      <c r="AS48" s="285"/>
      <c r="AT48" s="284"/>
      <c r="AU48" s="285"/>
      <c r="AV48" s="285"/>
      <c r="AW48" s="285"/>
      <c r="AX48" s="285"/>
      <c r="AY48" s="285"/>
      <c r="AZ48" s="285"/>
      <c r="BA48" s="286"/>
      <c r="BB48" s="287"/>
      <c r="BC48" s="288"/>
      <c r="BD48" s="289"/>
      <c r="BE48" s="290"/>
      <c r="BF48" s="291">
        <f t="shared" si="1"/>
        <v>0</v>
      </c>
      <c r="BG48" s="292"/>
      <c r="BH48" s="292"/>
      <c r="BI48" s="293"/>
      <c r="BJ48" s="294"/>
      <c r="BK48" s="295"/>
      <c r="BL48" s="295"/>
      <c r="BM48" s="295"/>
      <c r="BN48" s="295"/>
      <c r="BO48" s="295"/>
      <c r="BP48" s="295"/>
      <c r="BQ48" s="296"/>
    </row>
    <row r="49" spans="2:69" ht="17.100000000000001" customHeight="1" x14ac:dyDescent="0.2">
      <c r="B49" s="271"/>
      <c r="C49" s="272"/>
      <c r="D49" s="272"/>
      <c r="E49" s="272"/>
      <c r="F49" s="272"/>
      <c r="G49" s="272"/>
      <c r="H49" s="272"/>
      <c r="I49" s="272"/>
      <c r="J49" s="272"/>
      <c r="K49" s="271"/>
      <c r="L49" s="272"/>
      <c r="M49" s="272"/>
      <c r="N49" s="272"/>
      <c r="O49" s="272"/>
      <c r="P49" s="272"/>
      <c r="Q49" s="272"/>
      <c r="R49" s="273"/>
      <c r="S49" s="274"/>
      <c r="T49" s="275"/>
      <c r="U49" s="276"/>
      <c r="V49" s="277"/>
      <c r="W49" s="278">
        <f t="shared" si="0"/>
        <v>0</v>
      </c>
      <c r="X49" s="279"/>
      <c r="Y49" s="279"/>
      <c r="Z49" s="280"/>
      <c r="AA49" s="281"/>
      <c r="AB49" s="282"/>
      <c r="AC49" s="282"/>
      <c r="AD49" s="282"/>
      <c r="AE49" s="282"/>
      <c r="AF49" s="282"/>
      <c r="AG49" s="282"/>
      <c r="AH49" s="283"/>
      <c r="AK49" s="271"/>
      <c r="AL49" s="272"/>
      <c r="AM49" s="272"/>
      <c r="AN49" s="272"/>
      <c r="AO49" s="272"/>
      <c r="AP49" s="272"/>
      <c r="AQ49" s="272"/>
      <c r="AR49" s="272"/>
      <c r="AS49" s="272"/>
      <c r="AT49" s="271"/>
      <c r="AU49" s="272"/>
      <c r="AV49" s="272"/>
      <c r="AW49" s="272"/>
      <c r="AX49" s="272"/>
      <c r="AY49" s="272"/>
      <c r="AZ49" s="272"/>
      <c r="BA49" s="273"/>
      <c r="BB49" s="274"/>
      <c r="BC49" s="275"/>
      <c r="BD49" s="276"/>
      <c r="BE49" s="277"/>
      <c r="BF49" s="278">
        <f t="shared" si="1"/>
        <v>0</v>
      </c>
      <c r="BG49" s="279"/>
      <c r="BH49" s="279"/>
      <c r="BI49" s="280"/>
      <c r="BJ49" s="281"/>
      <c r="BK49" s="282"/>
      <c r="BL49" s="282"/>
      <c r="BM49" s="282"/>
      <c r="BN49" s="282"/>
      <c r="BO49" s="282"/>
      <c r="BP49" s="282"/>
      <c r="BQ49" s="283"/>
    </row>
    <row r="50" spans="2:69" ht="32.25" customHeight="1" x14ac:dyDescent="0.2">
      <c r="B50" s="270" t="s">
        <v>194</v>
      </c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K50" s="270" t="s">
        <v>194</v>
      </c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</row>
    <row r="51" spans="2:69" ht="13.5" customHeight="1" x14ac:dyDescent="0.2"/>
    <row r="52" spans="2:69" ht="13.5" customHeight="1" x14ac:dyDescent="0.2"/>
    <row r="53" spans="2:69" ht="13.5" customHeight="1" x14ac:dyDescent="0.2"/>
    <row r="54" spans="2:69" ht="13.5" customHeight="1" x14ac:dyDescent="0.2"/>
    <row r="55" spans="2:69" ht="13.5" customHeight="1" x14ac:dyDescent="0.2"/>
    <row r="56" spans="2:69" ht="13.5" customHeight="1" x14ac:dyDescent="0.2"/>
    <row r="57" spans="2:69" ht="13.5" customHeight="1" x14ac:dyDescent="0.2"/>
    <row r="58" spans="2:69" ht="13.5" customHeight="1" x14ac:dyDescent="0.2"/>
    <row r="59" spans="2:69" ht="13.5" customHeight="1" x14ac:dyDescent="0.2"/>
    <row r="60" spans="2:69" ht="13.5" customHeight="1" x14ac:dyDescent="0.2"/>
    <row r="61" spans="2:69" ht="13.5" customHeight="1" x14ac:dyDescent="0.2"/>
    <row r="62" spans="2:69" ht="13.5" customHeight="1" x14ac:dyDescent="0.2"/>
    <row r="63" spans="2:69" ht="13.5" customHeight="1" x14ac:dyDescent="0.2"/>
  </sheetData>
  <sheetProtection selectLockedCells="1"/>
  <mergeCells count="314">
    <mergeCell ref="AK50:BQ50"/>
    <mergeCell ref="AK48:AS48"/>
    <mergeCell ref="AT48:AZ48"/>
    <mergeCell ref="BA48:BB48"/>
    <mergeCell ref="BC48:BE48"/>
    <mergeCell ref="BF48:BI48"/>
    <mergeCell ref="BJ48:BQ48"/>
    <mergeCell ref="AK49:AS49"/>
    <mergeCell ref="AT49:AZ49"/>
    <mergeCell ref="BA49:BB49"/>
    <mergeCell ref="BC49:BE49"/>
    <mergeCell ref="BF49:BI49"/>
    <mergeCell ref="BJ49:BQ49"/>
    <mergeCell ref="AK46:AS46"/>
    <mergeCell ref="AT46:AZ46"/>
    <mergeCell ref="BA46:BB46"/>
    <mergeCell ref="BC46:BE46"/>
    <mergeCell ref="BF46:BI46"/>
    <mergeCell ref="BJ46:BQ46"/>
    <mergeCell ref="AK47:AS47"/>
    <mergeCell ref="AT47:AZ47"/>
    <mergeCell ref="BA47:BB47"/>
    <mergeCell ref="BC47:BE47"/>
    <mergeCell ref="BF47:BI47"/>
    <mergeCell ref="BJ47:BQ47"/>
    <mergeCell ref="AK44:AS44"/>
    <mergeCell ref="AT44:AZ44"/>
    <mergeCell ref="BA44:BB44"/>
    <mergeCell ref="BC44:BE44"/>
    <mergeCell ref="BF44:BI44"/>
    <mergeCell ref="BJ44:BQ44"/>
    <mergeCell ref="AK45:AS45"/>
    <mergeCell ref="AT45:AZ45"/>
    <mergeCell ref="BA45:BB45"/>
    <mergeCell ref="BC45:BE45"/>
    <mergeCell ref="BF45:BI45"/>
    <mergeCell ref="BJ45:BQ45"/>
    <mergeCell ref="AK42:AS42"/>
    <mergeCell ref="AT42:AZ42"/>
    <mergeCell ref="BA42:BB42"/>
    <mergeCell ref="BC42:BE42"/>
    <mergeCell ref="BF42:BI42"/>
    <mergeCell ref="BJ42:BQ42"/>
    <mergeCell ref="AK43:AS43"/>
    <mergeCell ref="AT43:AZ43"/>
    <mergeCell ref="BA43:BB43"/>
    <mergeCell ref="BC43:BE43"/>
    <mergeCell ref="BF43:BI43"/>
    <mergeCell ref="BJ43:BQ43"/>
    <mergeCell ref="AK39:AT39"/>
    <mergeCell ref="AU39:BA39"/>
    <mergeCell ref="BB39:BQ39"/>
    <mergeCell ref="AK40:BQ40"/>
    <mergeCell ref="AK41:AS41"/>
    <mergeCell ref="AT41:AZ41"/>
    <mergeCell ref="BA41:BB41"/>
    <mergeCell ref="BC41:BE41"/>
    <mergeCell ref="BF41:BI41"/>
    <mergeCell ref="BJ41:BQ41"/>
    <mergeCell ref="AK36:AT36"/>
    <mergeCell ref="AU36:BA36"/>
    <mergeCell ref="BB36:BQ36"/>
    <mergeCell ref="AK37:AT37"/>
    <mergeCell ref="AU37:BA37"/>
    <mergeCell ref="BB37:BQ37"/>
    <mergeCell ref="AK38:AT38"/>
    <mergeCell ref="AU38:BA38"/>
    <mergeCell ref="BB38:BQ38"/>
    <mergeCell ref="AK33:AT33"/>
    <mergeCell ref="AU33:BA33"/>
    <mergeCell ref="BB33:BQ33"/>
    <mergeCell ref="AK34:AT34"/>
    <mergeCell ref="AU34:BA34"/>
    <mergeCell ref="BB34:BQ34"/>
    <mergeCell ref="AK35:AT35"/>
    <mergeCell ref="AU35:BA35"/>
    <mergeCell ref="BB35:BQ35"/>
    <mergeCell ref="AK30:AT30"/>
    <mergeCell ref="AU30:BA30"/>
    <mergeCell ref="BB30:BQ30"/>
    <mergeCell ref="AK31:AT31"/>
    <mergeCell ref="AU31:BA31"/>
    <mergeCell ref="BB31:BQ31"/>
    <mergeCell ref="AK32:AT32"/>
    <mergeCell ref="AU32:BA32"/>
    <mergeCell ref="BB32:BQ32"/>
    <mergeCell ref="AK27:AT27"/>
    <mergeCell ref="AU27:BA27"/>
    <mergeCell ref="BB27:BQ27"/>
    <mergeCell ref="AK28:AT28"/>
    <mergeCell ref="AU28:BA28"/>
    <mergeCell ref="BB28:BQ28"/>
    <mergeCell ref="AK29:AT29"/>
    <mergeCell ref="AU29:BA29"/>
    <mergeCell ref="BB29:BQ29"/>
    <mergeCell ref="AK24:AT24"/>
    <mergeCell ref="AU24:BA24"/>
    <mergeCell ref="BB24:BQ24"/>
    <mergeCell ref="AK25:AT25"/>
    <mergeCell ref="AU25:BA25"/>
    <mergeCell ref="BB25:BQ25"/>
    <mergeCell ref="AK26:AT26"/>
    <mergeCell ref="AU26:BA26"/>
    <mergeCell ref="BB26:BQ26"/>
    <mergeCell ref="AK21:AT21"/>
    <mergeCell ref="AU21:BA21"/>
    <mergeCell ref="BB21:BQ21"/>
    <mergeCell ref="AK22:AT22"/>
    <mergeCell ref="AU22:BA22"/>
    <mergeCell ref="BB22:BQ22"/>
    <mergeCell ref="AK23:AT23"/>
    <mergeCell ref="AU23:BA23"/>
    <mergeCell ref="BB23:BQ23"/>
    <mergeCell ref="AK18:AQ18"/>
    <mergeCell ref="AR18:AX18"/>
    <mergeCell ref="AY18:BD18"/>
    <mergeCell ref="BE18:BK18"/>
    <mergeCell ref="BL18:BQ18"/>
    <mergeCell ref="AK19:BQ19"/>
    <mergeCell ref="AK20:AT20"/>
    <mergeCell ref="AU20:BA20"/>
    <mergeCell ref="BB20:BQ20"/>
    <mergeCell ref="AK14:AQ14"/>
    <mergeCell ref="AR14:AX14"/>
    <mergeCell ref="AY14:BD14"/>
    <mergeCell ref="BE14:BK14"/>
    <mergeCell ref="BL14:BQ14"/>
    <mergeCell ref="AK15:AQ17"/>
    <mergeCell ref="AR15:AX17"/>
    <mergeCell ref="AY15:BD17"/>
    <mergeCell ref="BE15:BK17"/>
    <mergeCell ref="BL15:BQ17"/>
    <mergeCell ref="AK10:AQ10"/>
    <mergeCell ref="AR10:AX10"/>
    <mergeCell ref="AY10:BD10"/>
    <mergeCell ref="BE10:BK10"/>
    <mergeCell ref="BL10:BQ10"/>
    <mergeCell ref="AK11:AQ13"/>
    <mergeCell ref="AR11:AX13"/>
    <mergeCell ref="AY11:BD11"/>
    <mergeCell ref="BE11:BK13"/>
    <mergeCell ref="BL11:BQ13"/>
    <mergeCell ref="AY12:AZ12"/>
    <mergeCell ref="BA12:BC12"/>
    <mergeCell ref="AY13:AZ13"/>
    <mergeCell ref="BA13:BC13"/>
    <mergeCell ref="AJ1:BQ1"/>
    <mergeCell ref="AJ2:BQ2"/>
    <mergeCell ref="AJ3:BQ3"/>
    <mergeCell ref="AJ4:BQ4"/>
    <mergeCell ref="AJ5:BQ5"/>
    <mergeCell ref="AK6:BQ6"/>
    <mergeCell ref="AK7:AQ9"/>
    <mergeCell ref="AR7:AX9"/>
    <mergeCell ref="AY7:BD9"/>
    <mergeCell ref="BE7:BK9"/>
    <mergeCell ref="BL7:BQ9"/>
    <mergeCell ref="B50:AH50"/>
    <mergeCell ref="B49:J49"/>
    <mergeCell ref="K49:Q49"/>
    <mergeCell ref="R49:S49"/>
    <mergeCell ref="T49:V49"/>
    <mergeCell ref="W49:Z49"/>
    <mergeCell ref="AA49:AH49"/>
    <mergeCell ref="B48:J48"/>
    <mergeCell ref="K48:Q48"/>
    <mergeCell ref="R48:S48"/>
    <mergeCell ref="T48:V48"/>
    <mergeCell ref="W48:Z48"/>
    <mergeCell ref="AA48:AH48"/>
    <mergeCell ref="B47:J47"/>
    <mergeCell ref="K47:Q47"/>
    <mergeCell ref="R47:S47"/>
    <mergeCell ref="T47:V47"/>
    <mergeCell ref="W47:Z47"/>
    <mergeCell ref="AA47:AH47"/>
    <mergeCell ref="B46:J46"/>
    <mergeCell ref="K46:Q46"/>
    <mergeCell ref="R46:S46"/>
    <mergeCell ref="T46:V46"/>
    <mergeCell ref="W46:Z46"/>
    <mergeCell ref="AA46:AH46"/>
    <mergeCell ref="B45:J45"/>
    <mergeCell ref="K45:Q45"/>
    <mergeCell ref="R45:S45"/>
    <mergeCell ref="T45:V45"/>
    <mergeCell ref="W45:Z45"/>
    <mergeCell ref="AA45:AH45"/>
    <mergeCell ref="B44:J44"/>
    <mergeCell ref="K44:Q44"/>
    <mergeCell ref="R44:S44"/>
    <mergeCell ref="T44:V44"/>
    <mergeCell ref="W44:Z44"/>
    <mergeCell ref="AA44:AH44"/>
    <mergeCell ref="B43:J43"/>
    <mergeCell ref="K43:Q43"/>
    <mergeCell ref="R43:S43"/>
    <mergeCell ref="T43:V43"/>
    <mergeCell ref="W43:Z43"/>
    <mergeCell ref="AA43:AH43"/>
    <mergeCell ref="B42:J42"/>
    <mergeCell ref="K42:Q42"/>
    <mergeCell ref="R42:S42"/>
    <mergeCell ref="T42:V42"/>
    <mergeCell ref="W42:Z42"/>
    <mergeCell ref="AA42:AH42"/>
    <mergeCell ref="B40:AH40"/>
    <mergeCell ref="B41:J41"/>
    <mergeCell ref="K41:Q41"/>
    <mergeCell ref="R41:S41"/>
    <mergeCell ref="T41:V41"/>
    <mergeCell ref="W41:Z41"/>
    <mergeCell ref="AA41:AH41"/>
    <mergeCell ref="B38:K38"/>
    <mergeCell ref="L38:R38"/>
    <mergeCell ref="S38:AH38"/>
    <mergeCell ref="B39:K39"/>
    <mergeCell ref="L39:R39"/>
    <mergeCell ref="S39:AH39"/>
    <mergeCell ref="B36:K36"/>
    <mergeCell ref="L36:R36"/>
    <mergeCell ref="S36:AH36"/>
    <mergeCell ref="B37:K37"/>
    <mergeCell ref="L37:R37"/>
    <mergeCell ref="S37:AH37"/>
    <mergeCell ref="B34:K34"/>
    <mergeCell ref="L34:R34"/>
    <mergeCell ref="S34:AH34"/>
    <mergeCell ref="B35:K35"/>
    <mergeCell ref="L35:R35"/>
    <mergeCell ref="S35:AH35"/>
    <mergeCell ref="B32:K32"/>
    <mergeCell ref="L32:R32"/>
    <mergeCell ref="S32:AH32"/>
    <mergeCell ref="B33:K33"/>
    <mergeCell ref="L33:R33"/>
    <mergeCell ref="S33:AH33"/>
    <mergeCell ref="B30:K30"/>
    <mergeCell ref="L30:R30"/>
    <mergeCell ref="S30:AH30"/>
    <mergeCell ref="B31:K31"/>
    <mergeCell ref="L31:R31"/>
    <mergeCell ref="S31:AH31"/>
    <mergeCell ref="B28:K28"/>
    <mergeCell ref="L28:R28"/>
    <mergeCell ref="S28:AH28"/>
    <mergeCell ref="B29:K29"/>
    <mergeCell ref="L29:R29"/>
    <mergeCell ref="S29:AH29"/>
    <mergeCell ref="B26:K26"/>
    <mergeCell ref="L26:R26"/>
    <mergeCell ref="S26:AH26"/>
    <mergeCell ref="B27:K27"/>
    <mergeCell ref="L27:R27"/>
    <mergeCell ref="S27:AH27"/>
    <mergeCell ref="B24:K24"/>
    <mergeCell ref="L24:R24"/>
    <mergeCell ref="S24:AH24"/>
    <mergeCell ref="B25:K25"/>
    <mergeCell ref="L25:R25"/>
    <mergeCell ref="S25:AH25"/>
    <mergeCell ref="B22:K22"/>
    <mergeCell ref="L22:R22"/>
    <mergeCell ref="S22:AH22"/>
    <mergeCell ref="B23:K23"/>
    <mergeCell ref="L23:R23"/>
    <mergeCell ref="S23:AH23"/>
    <mergeCell ref="B20:K20"/>
    <mergeCell ref="L20:R20"/>
    <mergeCell ref="S20:AH20"/>
    <mergeCell ref="B21:K21"/>
    <mergeCell ref="L21:R21"/>
    <mergeCell ref="S21:AH21"/>
    <mergeCell ref="B18:H18"/>
    <mergeCell ref="I18:O18"/>
    <mergeCell ref="P18:U18"/>
    <mergeCell ref="V18:AB18"/>
    <mergeCell ref="AC18:AH18"/>
    <mergeCell ref="B19:AH19"/>
    <mergeCell ref="B14:H14"/>
    <mergeCell ref="I14:O14"/>
    <mergeCell ref="P14:U14"/>
    <mergeCell ref="V14:AB14"/>
    <mergeCell ref="AC14:AH14"/>
    <mergeCell ref="B15:H17"/>
    <mergeCell ref="I15:O17"/>
    <mergeCell ref="P15:U17"/>
    <mergeCell ref="V15:AB17"/>
    <mergeCell ref="AC15:AH17"/>
    <mergeCell ref="B10:H10"/>
    <mergeCell ref="I10:O10"/>
    <mergeCell ref="P10:U10"/>
    <mergeCell ref="V10:AB10"/>
    <mergeCell ref="AC10:AH10"/>
    <mergeCell ref="B11:H13"/>
    <mergeCell ref="I11:O13"/>
    <mergeCell ref="P11:U11"/>
    <mergeCell ref="V11:AB13"/>
    <mergeCell ref="AC11:AH13"/>
    <mergeCell ref="P12:Q12"/>
    <mergeCell ref="R12:T12"/>
    <mergeCell ref="P13:Q13"/>
    <mergeCell ref="R13:T13"/>
    <mergeCell ref="A1:AH1"/>
    <mergeCell ref="A2:AH2"/>
    <mergeCell ref="A3:AH3"/>
    <mergeCell ref="A4:AH4"/>
    <mergeCell ref="A5:AH5"/>
    <mergeCell ref="B6:AH6"/>
    <mergeCell ref="B7:H9"/>
    <mergeCell ref="I7:O9"/>
    <mergeCell ref="P7:U9"/>
    <mergeCell ref="V7:AB9"/>
    <mergeCell ref="AC7:AH9"/>
  </mergeCells>
  <phoneticPr fontId="18"/>
  <dataValidations count="1">
    <dataValidation type="list" allowBlank="1" showInputMessage="1" showErrorMessage="1" sqref="B21:K38 AK21:AT38" xr:uid="{00000000-0002-0000-0200-000000000000}">
      <formula1>"（直接工事費）,工事費 本工事 材料費,工事費 本工事 労務費,工事費 本工事 直接経費,（間接工事費）,工事費 本工事 共通仮設費,工事費 本工事 現場管理費,工事費 本工事 一般管理費,工事費 付帯工事費,工事費 機械器具費,工事費 測量及試験費,設備費 設備費,業務費 業務費,事務費 事務費, ,"</formula1>
    </dataValidation>
  </dataValidations>
  <pageMargins left="0.70866141732283472" right="0" top="0.74803149606299213" bottom="0.51181102362204722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Q64"/>
  <sheetViews>
    <sheetView zoomScaleNormal="100" zoomScaleSheetLayoutView="100" workbookViewId="0">
      <selection activeCell="AT49" sqref="AT49:AZ49"/>
    </sheetView>
  </sheetViews>
  <sheetFormatPr defaultColWidth="2.6640625" defaultRowHeight="13.2" x14ac:dyDescent="0.2"/>
  <cols>
    <col min="1" max="15" width="2.6640625" style="22"/>
    <col min="16" max="16" width="2.6640625" style="22" customWidth="1"/>
    <col min="17" max="17" width="2.6640625" style="22"/>
    <col min="18" max="18" width="4.21875" style="22" customWidth="1"/>
    <col min="19" max="19" width="2.44140625" style="22" customWidth="1"/>
    <col min="20" max="20" width="2.6640625" style="22" customWidth="1"/>
    <col min="21" max="21" width="2.6640625" style="22"/>
    <col min="22" max="22" width="2.88671875" style="22" customWidth="1"/>
    <col min="23" max="32" width="2.6640625" style="22"/>
    <col min="33" max="33" width="2.77734375" style="22" customWidth="1"/>
    <col min="34" max="34" width="2.6640625" style="22" customWidth="1"/>
    <col min="35" max="52" width="2.6640625" style="22"/>
    <col min="53" max="53" width="4.21875" style="22" customWidth="1"/>
    <col min="54" max="54" width="2.44140625" style="22" customWidth="1"/>
    <col min="55" max="56" width="2.6640625" style="22"/>
    <col min="57" max="57" width="2.88671875" style="22" customWidth="1"/>
    <col min="58" max="67" width="2.6640625" style="22"/>
    <col min="68" max="68" width="2.77734375" style="22" customWidth="1"/>
    <col min="69" max="16384" width="2.6640625" style="22"/>
  </cols>
  <sheetData>
    <row r="1" spans="1:69" x14ac:dyDescent="0.2">
      <c r="A1" s="344" t="s">
        <v>189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J1" s="344" t="s">
        <v>189</v>
      </c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</row>
    <row r="2" spans="1:69" ht="13.05" customHeight="1" x14ac:dyDescent="0.2">
      <c r="A2" s="360" t="s">
        <v>184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J2" s="360" t="s">
        <v>184</v>
      </c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</row>
    <row r="3" spans="1:69" ht="13.05" customHeight="1" x14ac:dyDescent="0.2">
      <c r="A3" s="360" t="s">
        <v>185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J3" s="360" t="s">
        <v>185</v>
      </c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</row>
    <row r="4" spans="1:69" ht="13.05" customHeight="1" x14ac:dyDescent="0.2">
      <c r="A4" s="345" t="s">
        <v>186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J4" s="345" t="s">
        <v>186</v>
      </c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</row>
    <row r="5" spans="1:69" s="23" customFormat="1" ht="20.100000000000001" customHeight="1" x14ac:dyDescent="0.2">
      <c r="A5" s="346" t="s">
        <v>213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J5" s="346" t="s">
        <v>213</v>
      </c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</row>
    <row r="6" spans="1:69" s="23" customFormat="1" ht="20.100000000000001" customHeight="1" x14ac:dyDescent="0.2">
      <c r="A6" s="25"/>
      <c r="B6" s="219" t="s">
        <v>145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J6" s="25"/>
      <c r="AK6" s="219" t="s">
        <v>145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</row>
    <row r="7" spans="1:69" ht="18.75" customHeight="1" x14ac:dyDescent="0.2">
      <c r="B7" s="347" t="s">
        <v>122</v>
      </c>
      <c r="C7" s="348"/>
      <c r="D7" s="348"/>
      <c r="E7" s="348"/>
      <c r="F7" s="348"/>
      <c r="G7" s="348"/>
      <c r="H7" s="349"/>
      <c r="I7" s="220" t="s">
        <v>124</v>
      </c>
      <c r="J7" s="230"/>
      <c r="K7" s="230"/>
      <c r="L7" s="230"/>
      <c r="M7" s="230"/>
      <c r="N7" s="230"/>
      <c r="O7" s="231"/>
      <c r="P7" s="220" t="s">
        <v>125</v>
      </c>
      <c r="Q7" s="230"/>
      <c r="R7" s="230"/>
      <c r="S7" s="230"/>
      <c r="T7" s="230"/>
      <c r="U7" s="230"/>
      <c r="V7" s="229" t="s">
        <v>164</v>
      </c>
      <c r="W7" s="230"/>
      <c r="X7" s="230"/>
      <c r="Y7" s="230"/>
      <c r="Z7" s="230"/>
      <c r="AA7" s="230"/>
      <c r="AB7" s="231"/>
      <c r="AC7" s="205" t="s">
        <v>126</v>
      </c>
      <c r="AD7" s="205"/>
      <c r="AE7" s="205"/>
      <c r="AF7" s="205"/>
      <c r="AG7" s="205"/>
      <c r="AH7" s="205"/>
      <c r="AK7" s="347" t="s">
        <v>122</v>
      </c>
      <c r="AL7" s="348"/>
      <c r="AM7" s="348"/>
      <c r="AN7" s="348"/>
      <c r="AO7" s="348"/>
      <c r="AP7" s="348"/>
      <c r="AQ7" s="349"/>
      <c r="AR7" s="220" t="s">
        <v>124</v>
      </c>
      <c r="AS7" s="230"/>
      <c r="AT7" s="230"/>
      <c r="AU7" s="230"/>
      <c r="AV7" s="230"/>
      <c r="AW7" s="230"/>
      <c r="AX7" s="231"/>
      <c r="AY7" s="220" t="s">
        <v>125</v>
      </c>
      <c r="AZ7" s="230"/>
      <c r="BA7" s="230"/>
      <c r="BB7" s="230"/>
      <c r="BC7" s="230"/>
      <c r="BD7" s="230"/>
      <c r="BE7" s="229" t="s">
        <v>164</v>
      </c>
      <c r="BF7" s="230"/>
      <c r="BG7" s="230"/>
      <c r="BH7" s="230"/>
      <c r="BI7" s="230"/>
      <c r="BJ7" s="230"/>
      <c r="BK7" s="231"/>
      <c r="BL7" s="205" t="s">
        <v>126</v>
      </c>
      <c r="BM7" s="205"/>
      <c r="BN7" s="205"/>
      <c r="BO7" s="205"/>
      <c r="BP7" s="205"/>
      <c r="BQ7" s="205"/>
    </row>
    <row r="8" spans="1:69" ht="18.75" customHeight="1" x14ac:dyDescent="0.2">
      <c r="B8" s="350"/>
      <c r="C8" s="351"/>
      <c r="D8" s="351"/>
      <c r="E8" s="351"/>
      <c r="F8" s="351"/>
      <c r="G8" s="351"/>
      <c r="H8" s="352"/>
      <c r="I8" s="223"/>
      <c r="J8" s="232"/>
      <c r="K8" s="232"/>
      <c r="L8" s="232"/>
      <c r="M8" s="232"/>
      <c r="N8" s="232"/>
      <c r="O8" s="224"/>
      <c r="P8" s="223"/>
      <c r="Q8" s="232"/>
      <c r="R8" s="232"/>
      <c r="S8" s="232"/>
      <c r="T8" s="232"/>
      <c r="U8" s="232"/>
      <c r="V8" s="223"/>
      <c r="W8" s="232"/>
      <c r="X8" s="232"/>
      <c r="Y8" s="232"/>
      <c r="Z8" s="232"/>
      <c r="AA8" s="232"/>
      <c r="AB8" s="224"/>
      <c r="AC8" s="205"/>
      <c r="AD8" s="205"/>
      <c r="AE8" s="205"/>
      <c r="AF8" s="205"/>
      <c r="AG8" s="205"/>
      <c r="AH8" s="205"/>
      <c r="AK8" s="350"/>
      <c r="AL8" s="351"/>
      <c r="AM8" s="351"/>
      <c r="AN8" s="351"/>
      <c r="AO8" s="351"/>
      <c r="AP8" s="351"/>
      <c r="AQ8" s="352"/>
      <c r="AR8" s="223"/>
      <c r="AS8" s="232"/>
      <c r="AT8" s="232"/>
      <c r="AU8" s="232"/>
      <c r="AV8" s="232"/>
      <c r="AW8" s="232"/>
      <c r="AX8" s="224"/>
      <c r="AY8" s="223"/>
      <c r="AZ8" s="232"/>
      <c r="BA8" s="232"/>
      <c r="BB8" s="232"/>
      <c r="BC8" s="232"/>
      <c r="BD8" s="232"/>
      <c r="BE8" s="223"/>
      <c r="BF8" s="232"/>
      <c r="BG8" s="232"/>
      <c r="BH8" s="232"/>
      <c r="BI8" s="232"/>
      <c r="BJ8" s="232"/>
      <c r="BK8" s="224"/>
      <c r="BL8" s="205"/>
      <c r="BM8" s="205"/>
      <c r="BN8" s="205"/>
      <c r="BO8" s="205"/>
      <c r="BP8" s="205"/>
      <c r="BQ8" s="205"/>
    </row>
    <row r="9" spans="1:69" ht="18.75" customHeight="1" x14ac:dyDescent="0.2">
      <c r="B9" s="353"/>
      <c r="C9" s="354"/>
      <c r="D9" s="354"/>
      <c r="E9" s="354"/>
      <c r="F9" s="354"/>
      <c r="G9" s="354"/>
      <c r="H9" s="355"/>
      <c r="I9" s="225"/>
      <c r="J9" s="233"/>
      <c r="K9" s="233"/>
      <c r="L9" s="233"/>
      <c r="M9" s="233"/>
      <c r="N9" s="233"/>
      <c r="O9" s="226"/>
      <c r="P9" s="225"/>
      <c r="Q9" s="233"/>
      <c r="R9" s="233"/>
      <c r="S9" s="233"/>
      <c r="T9" s="233"/>
      <c r="U9" s="233"/>
      <c r="V9" s="225"/>
      <c r="W9" s="233"/>
      <c r="X9" s="233"/>
      <c r="Y9" s="233"/>
      <c r="Z9" s="233"/>
      <c r="AA9" s="233"/>
      <c r="AB9" s="226"/>
      <c r="AC9" s="205"/>
      <c r="AD9" s="205"/>
      <c r="AE9" s="205"/>
      <c r="AF9" s="205"/>
      <c r="AG9" s="205"/>
      <c r="AH9" s="205"/>
      <c r="AK9" s="353"/>
      <c r="AL9" s="354"/>
      <c r="AM9" s="354"/>
      <c r="AN9" s="354"/>
      <c r="AO9" s="354"/>
      <c r="AP9" s="354"/>
      <c r="AQ9" s="355"/>
      <c r="AR9" s="225"/>
      <c r="AS9" s="233"/>
      <c r="AT9" s="233"/>
      <c r="AU9" s="233"/>
      <c r="AV9" s="233"/>
      <c r="AW9" s="233"/>
      <c r="AX9" s="226"/>
      <c r="AY9" s="225"/>
      <c r="AZ9" s="233"/>
      <c r="BA9" s="233"/>
      <c r="BB9" s="233"/>
      <c r="BC9" s="233"/>
      <c r="BD9" s="233"/>
      <c r="BE9" s="225"/>
      <c r="BF9" s="233"/>
      <c r="BG9" s="233"/>
      <c r="BH9" s="233"/>
      <c r="BI9" s="233"/>
      <c r="BJ9" s="233"/>
      <c r="BK9" s="226"/>
      <c r="BL9" s="205"/>
      <c r="BM9" s="205"/>
      <c r="BN9" s="205"/>
      <c r="BO9" s="205"/>
      <c r="BP9" s="205"/>
      <c r="BQ9" s="205"/>
    </row>
    <row r="10" spans="1:69" ht="18.75" customHeight="1" x14ac:dyDescent="0.2">
      <c r="B10" s="336"/>
      <c r="C10" s="337"/>
      <c r="D10" s="337"/>
      <c r="E10" s="337"/>
      <c r="F10" s="337"/>
      <c r="G10" s="337"/>
      <c r="H10" s="338"/>
      <c r="I10" s="356"/>
      <c r="J10" s="357"/>
      <c r="K10" s="357"/>
      <c r="L10" s="357"/>
      <c r="M10" s="357"/>
      <c r="N10" s="357"/>
      <c r="O10" s="358"/>
      <c r="P10" s="340">
        <f>B10-I10</f>
        <v>0</v>
      </c>
      <c r="Q10" s="340"/>
      <c r="R10" s="340"/>
      <c r="S10" s="340"/>
      <c r="T10" s="340"/>
      <c r="U10" s="340"/>
      <c r="V10" s="234">
        <f>L39</f>
        <v>0</v>
      </c>
      <c r="W10" s="235"/>
      <c r="X10" s="235"/>
      <c r="Y10" s="235"/>
      <c r="Z10" s="235"/>
      <c r="AA10" s="235"/>
      <c r="AB10" s="236"/>
      <c r="AC10" s="359"/>
      <c r="AD10" s="359"/>
      <c r="AE10" s="359"/>
      <c r="AF10" s="359"/>
      <c r="AG10" s="359"/>
      <c r="AH10" s="359"/>
      <c r="AK10" s="459">
        <v>110000000</v>
      </c>
      <c r="AL10" s="460"/>
      <c r="AM10" s="460"/>
      <c r="AN10" s="460"/>
      <c r="AO10" s="460"/>
      <c r="AP10" s="460"/>
      <c r="AQ10" s="461"/>
      <c r="AR10" s="462">
        <v>0</v>
      </c>
      <c r="AS10" s="463"/>
      <c r="AT10" s="463"/>
      <c r="AU10" s="463"/>
      <c r="AV10" s="463"/>
      <c r="AW10" s="463"/>
      <c r="AX10" s="464"/>
      <c r="AY10" s="340">
        <f>AK10-AR10</f>
        <v>110000000</v>
      </c>
      <c r="AZ10" s="340"/>
      <c r="BA10" s="340"/>
      <c r="BB10" s="340"/>
      <c r="BC10" s="340"/>
      <c r="BD10" s="340"/>
      <c r="BE10" s="234">
        <f>AU39</f>
        <v>105000000</v>
      </c>
      <c r="BF10" s="235"/>
      <c r="BG10" s="235"/>
      <c r="BH10" s="235"/>
      <c r="BI10" s="235"/>
      <c r="BJ10" s="235"/>
      <c r="BK10" s="236"/>
      <c r="BL10" s="465">
        <v>105000000</v>
      </c>
      <c r="BM10" s="465"/>
      <c r="BN10" s="465"/>
      <c r="BO10" s="465"/>
      <c r="BP10" s="465"/>
      <c r="BQ10" s="465"/>
    </row>
    <row r="11" spans="1:69" ht="44.25" customHeight="1" x14ac:dyDescent="0.2">
      <c r="B11" s="220" t="s">
        <v>146</v>
      </c>
      <c r="C11" s="221"/>
      <c r="D11" s="221"/>
      <c r="E11" s="221"/>
      <c r="F11" s="221"/>
      <c r="G11" s="221"/>
      <c r="H11" s="222"/>
      <c r="I11" s="220" t="s">
        <v>147</v>
      </c>
      <c r="J11" s="221"/>
      <c r="K11" s="221"/>
      <c r="L11" s="221"/>
      <c r="M11" s="221"/>
      <c r="N11" s="221"/>
      <c r="O11" s="222"/>
      <c r="P11" s="258" t="s">
        <v>153</v>
      </c>
      <c r="Q11" s="259"/>
      <c r="R11" s="259"/>
      <c r="S11" s="259"/>
      <c r="T11" s="259"/>
      <c r="U11" s="260"/>
      <c r="V11" s="229" t="s">
        <v>156</v>
      </c>
      <c r="W11" s="230"/>
      <c r="X11" s="230"/>
      <c r="Y11" s="230"/>
      <c r="Z11" s="230"/>
      <c r="AA11" s="230"/>
      <c r="AB11" s="231"/>
      <c r="AC11" s="204" t="s">
        <v>154</v>
      </c>
      <c r="AD11" s="205"/>
      <c r="AE11" s="205"/>
      <c r="AF11" s="205"/>
      <c r="AG11" s="205"/>
      <c r="AH11" s="205"/>
      <c r="AK11" s="220" t="s">
        <v>146</v>
      </c>
      <c r="AL11" s="221"/>
      <c r="AM11" s="221"/>
      <c r="AN11" s="221"/>
      <c r="AO11" s="221"/>
      <c r="AP11" s="221"/>
      <c r="AQ11" s="222"/>
      <c r="AR11" s="220" t="s">
        <v>147</v>
      </c>
      <c r="AS11" s="221"/>
      <c r="AT11" s="221"/>
      <c r="AU11" s="221"/>
      <c r="AV11" s="221"/>
      <c r="AW11" s="221"/>
      <c r="AX11" s="222"/>
      <c r="AY11" s="258" t="s">
        <v>153</v>
      </c>
      <c r="AZ11" s="259"/>
      <c r="BA11" s="259"/>
      <c r="BB11" s="259"/>
      <c r="BC11" s="259"/>
      <c r="BD11" s="260"/>
      <c r="BE11" s="229" t="s">
        <v>156</v>
      </c>
      <c r="BF11" s="230"/>
      <c r="BG11" s="230"/>
      <c r="BH11" s="230"/>
      <c r="BI11" s="230"/>
      <c r="BJ11" s="230"/>
      <c r="BK11" s="231"/>
      <c r="BL11" s="204" t="s">
        <v>154</v>
      </c>
      <c r="BM11" s="205"/>
      <c r="BN11" s="205"/>
      <c r="BO11" s="205"/>
      <c r="BP11" s="205"/>
      <c r="BQ11" s="205"/>
    </row>
    <row r="12" spans="1:69" ht="18.75" customHeight="1" x14ac:dyDescent="0.2">
      <c r="B12" s="252"/>
      <c r="C12" s="253"/>
      <c r="D12" s="253"/>
      <c r="E12" s="253"/>
      <c r="F12" s="253"/>
      <c r="G12" s="253"/>
      <c r="H12" s="254"/>
      <c r="I12" s="252"/>
      <c r="J12" s="253"/>
      <c r="K12" s="253"/>
      <c r="L12" s="253"/>
      <c r="M12" s="253"/>
      <c r="N12" s="253"/>
      <c r="O12" s="254"/>
      <c r="P12" s="261"/>
      <c r="Q12" s="262"/>
      <c r="R12" s="262"/>
      <c r="S12" s="262"/>
      <c r="T12" s="262"/>
      <c r="U12" s="263"/>
      <c r="V12" s="223"/>
      <c r="W12" s="232"/>
      <c r="X12" s="232"/>
      <c r="Y12" s="232"/>
      <c r="Z12" s="232"/>
      <c r="AA12" s="232"/>
      <c r="AB12" s="224"/>
      <c r="AC12" s="205"/>
      <c r="AD12" s="205"/>
      <c r="AE12" s="205"/>
      <c r="AF12" s="205"/>
      <c r="AG12" s="205"/>
      <c r="AH12" s="205"/>
      <c r="AK12" s="252"/>
      <c r="AL12" s="253"/>
      <c r="AM12" s="253"/>
      <c r="AN12" s="253"/>
      <c r="AO12" s="253"/>
      <c r="AP12" s="253"/>
      <c r="AQ12" s="254"/>
      <c r="AR12" s="252"/>
      <c r="AS12" s="253"/>
      <c r="AT12" s="253"/>
      <c r="AU12" s="253"/>
      <c r="AV12" s="253"/>
      <c r="AW12" s="253"/>
      <c r="AX12" s="254"/>
      <c r="AY12" s="261"/>
      <c r="AZ12" s="262"/>
      <c r="BA12" s="262"/>
      <c r="BB12" s="262"/>
      <c r="BC12" s="262"/>
      <c r="BD12" s="263"/>
      <c r="BE12" s="223"/>
      <c r="BF12" s="232"/>
      <c r="BG12" s="232"/>
      <c r="BH12" s="232"/>
      <c r="BI12" s="232"/>
      <c r="BJ12" s="232"/>
      <c r="BK12" s="224"/>
      <c r="BL12" s="205"/>
      <c r="BM12" s="205"/>
      <c r="BN12" s="205"/>
      <c r="BO12" s="205"/>
      <c r="BP12" s="205"/>
      <c r="BQ12" s="205"/>
    </row>
    <row r="13" spans="1:69" ht="18.75" customHeight="1" x14ac:dyDescent="0.2">
      <c r="B13" s="255"/>
      <c r="C13" s="256"/>
      <c r="D13" s="256"/>
      <c r="E13" s="256"/>
      <c r="F13" s="256"/>
      <c r="G13" s="256"/>
      <c r="H13" s="257"/>
      <c r="I13" s="255"/>
      <c r="J13" s="256"/>
      <c r="K13" s="256"/>
      <c r="L13" s="256"/>
      <c r="M13" s="256"/>
      <c r="N13" s="256"/>
      <c r="O13" s="257"/>
      <c r="P13" s="264"/>
      <c r="Q13" s="265"/>
      <c r="R13" s="265"/>
      <c r="S13" s="265"/>
      <c r="T13" s="265"/>
      <c r="U13" s="266"/>
      <c r="V13" s="225"/>
      <c r="W13" s="233"/>
      <c r="X13" s="233"/>
      <c r="Y13" s="233"/>
      <c r="Z13" s="233"/>
      <c r="AA13" s="233"/>
      <c r="AB13" s="226"/>
      <c r="AC13" s="205"/>
      <c r="AD13" s="205"/>
      <c r="AE13" s="205"/>
      <c r="AF13" s="205"/>
      <c r="AG13" s="205"/>
      <c r="AH13" s="205"/>
      <c r="AK13" s="255"/>
      <c r="AL13" s="256"/>
      <c r="AM13" s="256"/>
      <c r="AN13" s="256"/>
      <c r="AO13" s="256"/>
      <c r="AP13" s="256"/>
      <c r="AQ13" s="257"/>
      <c r="AR13" s="255"/>
      <c r="AS13" s="256"/>
      <c r="AT13" s="256"/>
      <c r="AU13" s="256"/>
      <c r="AV13" s="256"/>
      <c r="AW13" s="256"/>
      <c r="AX13" s="257"/>
      <c r="AY13" s="264"/>
      <c r="AZ13" s="265"/>
      <c r="BA13" s="265"/>
      <c r="BB13" s="265"/>
      <c r="BC13" s="265"/>
      <c r="BD13" s="266"/>
      <c r="BE13" s="225"/>
      <c r="BF13" s="233"/>
      <c r="BG13" s="233"/>
      <c r="BH13" s="233"/>
      <c r="BI13" s="233"/>
      <c r="BJ13" s="233"/>
      <c r="BK13" s="226"/>
      <c r="BL13" s="205"/>
      <c r="BM13" s="205"/>
      <c r="BN13" s="205"/>
      <c r="BO13" s="205"/>
      <c r="BP13" s="205"/>
      <c r="BQ13" s="205"/>
    </row>
    <row r="14" spans="1:69" ht="18.75" customHeight="1" x14ac:dyDescent="0.2">
      <c r="B14" s="207">
        <f>IF(V10&gt;AC10,AC10,V10)</f>
        <v>0</v>
      </c>
      <c r="C14" s="208"/>
      <c r="D14" s="208"/>
      <c r="E14" s="208"/>
      <c r="F14" s="208"/>
      <c r="G14" s="208"/>
      <c r="H14" s="209"/>
      <c r="I14" s="267">
        <f>IF(P10&gt;B14,B14,P10)</f>
        <v>0</v>
      </c>
      <c r="J14" s="267"/>
      <c r="K14" s="267"/>
      <c r="L14" s="267"/>
      <c r="M14" s="267"/>
      <c r="N14" s="267"/>
      <c r="O14" s="267"/>
      <c r="P14" s="377"/>
      <c r="Q14" s="378"/>
      <c r="R14" s="378"/>
      <c r="S14" s="378"/>
      <c r="T14" s="378"/>
      <c r="U14" s="379"/>
      <c r="V14" s="234">
        <f>I14</f>
        <v>0</v>
      </c>
      <c r="W14" s="235"/>
      <c r="X14" s="235"/>
      <c r="Y14" s="235"/>
      <c r="Z14" s="235"/>
      <c r="AA14" s="235"/>
      <c r="AB14" s="236"/>
      <c r="AC14" s="207">
        <f>ROUNDDOWN(IF(V14/2&gt;57750000*P14,57750000*P14,V14/2),-3)</f>
        <v>0</v>
      </c>
      <c r="AD14" s="208"/>
      <c r="AE14" s="208"/>
      <c r="AF14" s="208"/>
      <c r="AG14" s="208"/>
      <c r="AH14" s="209"/>
      <c r="AK14" s="207">
        <f>IF(BE10&gt;BL10,BL10,BE10)</f>
        <v>105000000</v>
      </c>
      <c r="AL14" s="208"/>
      <c r="AM14" s="208"/>
      <c r="AN14" s="208"/>
      <c r="AO14" s="208"/>
      <c r="AP14" s="208"/>
      <c r="AQ14" s="209"/>
      <c r="AR14" s="267">
        <f>IF(AY10&gt;AK14,AK14,AY10)</f>
        <v>105000000</v>
      </c>
      <c r="AS14" s="267"/>
      <c r="AT14" s="267"/>
      <c r="AU14" s="267"/>
      <c r="AV14" s="267"/>
      <c r="AW14" s="267"/>
      <c r="AX14" s="267"/>
      <c r="AY14" s="501">
        <v>1</v>
      </c>
      <c r="AZ14" s="502"/>
      <c r="BA14" s="502"/>
      <c r="BB14" s="502"/>
      <c r="BC14" s="502"/>
      <c r="BD14" s="503"/>
      <c r="BE14" s="234">
        <f>AR14</f>
        <v>105000000</v>
      </c>
      <c r="BF14" s="235"/>
      <c r="BG14" s="235"/>
      <c r="BH14" s="235"/>
      <c r="BI14" s="235"/>
      <c r="BJ14" s="235"/>
      <c r="BK14" s="236"/>
      <c r="BL14" s="207">
        <f>ROUNDDOWN(IF(BE14/2&gt;57750000*AY14,57750000*AY14,BE14/2),-3)</f>
        <v>52500000</v>
      </c>
      <c r="BM14" s="208"/>
      <c r="BN14" s="208"/>
      <c r="BO14" s="208"/>
      <c r="BP14" s="208"/>
      <c r="BQ14" s="209"/>
    </row>
    <row r="15" spans="1:69" ht="18.75" customHeight="1" x14ac:dyDescent="0.2">
      <c r="B15" s="220" t="s">
        <v>151</v>
      </c>
      <c r="C15" s="230"/>
      <c r="D15" s="230"/>
      <c r="E15" s="230"/>
      <c r="F15" s="230"/>
      <c r="G15" s="230"/>
      <c r="H15" s="231"/>
      <c r="I15" s="220" t="s">
        <v>152</v>
      </c>
      <c r="J15" s="230"/>
      <c r="K15" s="230"/>
      <c r="L15" s="230"/>
      <c r="M15" s="230"/>
      <c r="N15" s="230"/>
      <c r="O15" s="231"/>
      <c r="P15" s="237"/>
      <c r="Q15" s="238"/>
      <c r="R15" s="238"/>
      <c r="S15" s="238"/>
      <c r="T15" s="238"/>
      <c r="U15" s="238"/>
      <c r="V15" s="243" t="s">
        <v>91</v>
      </c>
      <c r="W15" s="244"/>
      <c r="X15" s="244"/>
      <c r="Y15" s="244"/>
      <c r="Z15" s="244"/>
      <c r="AA15" s="244"/>
      <c r="AB15" s="245"/>
      <c r="AC15" s="210"/>
      <c r="AD15" s="211"/>
      <c r="AE15" s="211"/>
      <c r="AF15" s="211"/>
      <c r="AG15" s="211"/>
      <c r="AH15" s="212"/>
      <c r="AK15" s="220" t="s">
        <v>151</v>
      </c>
      <c r="AL15" s="230"/>
      <c r="AM15" s="230"/>
      <c r="AN15" s="230"/>
      <c r="AO15" s="230"/>
      <c r="AP15" s="230"/>
      <c r="AQ15" s="231"/>
      <c r="AR15" s="220" t="s">
        <v>152</v>
      </c>
      <c r="AS15" s="230"/>
      <c r="AT15" s="230"/>
      <c r="AU15" s="230"/>
      <c r="AV15" s="230"/>
      <c r="AW15" s="230"/>
      <c r="AX15" s="231"/>
      <c r="AY15" s="237"/>
      <c r="AZ15" s="238"/>
      <c r="BA15" s="238"/>
      <c r="BB15" s="238"/>
      <c r="BC15" s="238"/>
      <c r="BD15" s="238"/>
      <c r="BE15" s="243" t="s">
        <v>91</v>
      </c>
      <c r="BF15" s="244"/>
      <c r="BG15" s="244"/>
      <c r="BH15" s="244"/>
      <c r="BI15" s="244"/>
      <c r="BJ15" s="244"/>
      <c r="BK15" s="245"/>
      <c r="BL15" s="210"/>
      <c r="BM15" s="211"/>
      <c r="BN15" s="211"/>
      <c r="BO15" s="211"/>
      <c r="BP15" s="211"/>
      <c r="BQ15" s="212"/>
    </row>
    <row r="16" spans="1:69" ht="23.25" customHeight="1" x14ac:dyDescent="0.2">
      <c r="B16" s="223"/>
      <c r="C16" s="232"/>
      <c r="D16" s="232"/>
      <c r="E16" s="232"/>
      <c r="F16" s="232"/>
      <c r="G16" s="232"/>
      <c r="H16" s="224"/>
      <c r="I16" s="223"/>
      <c r="J16" s="232"/>
      <c r="K16" s="232"/>
      <c r="L16" s="232"/>
      <c r="M16" s="232"/>
      <c r="N16" s="232"/>
      <c r="O16" s="224"/>
      <c r="P16" s="239"/>
      <c r="Q16" s="240"/>
      <c r="R16" s="240"/>
      <c r="S16" s="240"/>
      <c r="T16" s="240"/>
      <c r="U16" s="240"/>
      <c r="V16" s="246"/>
      <c r="W16" s="247"/>
      <c r="X16" s="247"/>
      <c r="Y16" s="247"/>
      <c r="Z16" s="247"/>
      <c r="AA16" s="247"/>
      <c r="AB16" s="248"/>
      <c r="AC16" s="213"/>
      <c r="AD16" s="214"/>
      <c r="AE16" s="214"/>
      <c r="AF16" s="214"/>
      <c r="AG16" s="214"/>
      <c r="AH16" s="215"/>
      <c r="AK16" s="223"/>
      <c r="AL16" s="232"/>
      <c r="AM16" s="232"/>
      <c r="AN16" s="232"/>
      <c r="AO16" s="232"/>
      <c r="AP16" s="232"/>
      <c r="AQ16" s="224"/>
      <c r="AR16" s="223"/>
      <c r="AS16" s="232"/>
      <c r="AT16" s="232"/>
      <c r="AU16" s="232"/>
      <c r="AV16" s="232"/>
      <c r="AW16" s="232"/>
      <c r="AX16" s="224"/>
      <c r="AY16" s="239"/>
      <c r="AZ16" s="240"/>
      <c r="BA16" s="240"/>
      <c r="BB16" s="240"/>
      <c r="BC16" s="240"/>
      <c r="BD16" s="240"/>
      <c r="BE16" s="246"/>
      <c r="BF16" s="247"/>
      <c r="BG16" s="247"/>
      <c r="BH16" s="247"/>
      <c r="BI16" s="247"/>
      <c r="BJ16" s="247"/>
      <c r="BK16" s="248"/>
      <c r="BL16" s="213"/>
      <c r="BM16" s="214"/>
      <c r="BN16" s="214"/>
      <c r="BO16" s="214"/>
      <c r="BP16" s="214"/>
      <c r="BQ16" s="215"/>
    </row>
    <row r="17" spans="2:69" ht="15.75" customHeight="1" x14ac:dyDescent="0.2">
      <c r="B17" s="225"/>
      <c r="C17" s="233"/>
      <c r="D17" s="233"/>
      <c r="E17" s="233"/>
      <c r="F17" s="233"/>
      <c r="G17" s="233"/>
      <c r="H17" s="226"/>
      <c r="I17" s="225"/>
      <c r="J17" s="233"/>
      <c r="K17" s="233"/>
      <c r="L17" s="233"/>
      <c r="M17" s="233"/>
      <c r="N17" s="233"/>
      <c r="O17" s="226"/>
      <c r="P17" s="241"/>
      <c r="Q17" s="242"/>
      <c r="R17" s="242"/>
      <c r="S17" s="242"/>
      <c r="T17" s="242"/>
      <c r="U17" s="242"/>
      <c r="V17" s="249"/>
      <c r="W17" s="250"/>
      <c r="X17" s="250"/>
      <c r="Y17" s="250"/>
      <c r="Z17" s="250"/>
      <c r="AA17" s="250"/>
      <c r="AB17" s="251"/>
      <c r="AC17" s="216"/>
      <c r="AD17" s="217"/>
      <c r="AE17" s="217"/>
      <c r="AF17" s="217"/>
      <c r="AG17" s="217"/>
      <c r="AH17" s="218"/>
      <c r="AK17" s="225"/>
      <c r="AL17" s="233"/>
      <c r="AM17" s="233"/>
      <c r="AN17" s="233"/>
      <c r="AO17" s="233"/>
      <c r="AP17" s="233"/>
      <c r="AQ17" s="226"/>
      <c r="AR17" s="225"/>
      <c r="AS17" s="233"/>
      <c r="AT17" s="233"/>
      <c r="AU17" s="233"/>
      <c r="AV17" s="233"/>
      <c r="AW17" s="233"/>
      <c r="AX17" s="226"/>
      <c r="AY17" s="241"/>
      <c r="AZ17" s="242"/>
      <c r="BA17" s="242"/>
      <c r="BB17" s="242"/>
      <c r="BC17" s="242"/>
      <c r="BD17" s="242"/>
      <c r="BE17" s="249"/>
      <c r="BF17" s="250"/>
      <c r="BG17" s="250"/>
      <c r="BH17" s="250"/>
      <c r="BI17" s="250"/>
      <c r="BJ17" s="250"/>
      <c r="BK17" s="251"/>
      <c r="BL17" s="216"/>
      <c r="BM17" s="217"/>
      <c r="BN17" s="217"/>
      <c r="BO17" s="217"/>
      <c r="BP17" s="217"/>
      <c r="BQ17" s="218"/>
    </row>
    <row r="18" spans="2:69" ht="18.75" customHeight="1" x14ac:dyDescent="0.2">
      <c r="B18" s="336"/>
      <c r="C18" s="337"/>
      <c r="D18" s="337"/>
      <c r="E18" s="337"/>
      <c r="F18" s="337"/>
      <c r="G18" s="337"/>
      <c r="H18" s="338"/>
      <c r="I18" s="339">
        <f>B18-AC14</f>
        <v>0</v>
      </c>
      <c r="J18" s="339"/>
      <c r="K18" s="339"/>
      <c r="L18" s="339"/>
      <c r="M18" s="339"/>
      <c r="N18" s="339"/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206"/>
      <c r="AD18" s="206"/>
      <c r="AE18" s="206"/>
      <c r="AF18" s="206"/>
      <c r="AG18" s="206"/>
      <c r="AH18" s="206"/>
      <c r="AK18" s="459">
        <v>52500000</v>
      </c>
      <c r="AL18" s="460"/>
      <c r="AM18" s="460"/>
      <c r="AN18" s="460"/>
      <c r="AO18" s="460"/>
      <c r="AP18" s="460"/>
      <c r="AQ18" s="461"/>
      <c r="AR18" s="339">
        <f>AK18-BL14</f>
        <v>0</v>
      </c>
      <c r="AS18" s="339"/>
      <c r="AT18" s="339"/>
      <c r="AU18" s="339"/>
      <c r="AV18" s="339"/>
      <c r="AW18" s="339"/>
      <c r="AX18" s="339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206"/>
      <c r="BM18" s="206"/>
      <c r="BN18" s="206"/>
      <c r="BO18" s="206"/>
      <c r="BP18" s="206"/>
      <c r="BQ18" s="206"/>
    </row>
    <row r="19" spans="2:69" ht="17.100000000000001" customHeight="1" x14ac:dyDescent="0.2">
      <c r="B19" s="374" t="s">
        <v>162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6"/>
      <c r="AK19" s="374" t="s">
        <v>162</v>
      </c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6"/>
    </row>
    <row r="20" spans="2:69" ht="17.100000000000001" customHeight="1" x14ac:dyDescent="0.2">
      <c r="B20" s="341" t="s">
        <v>0</v>
      </c>
      <c r="C20" s="342"/>
      <c r="D20" s="342"/>
      <c r="E20" s="342"/>
      <c r="F20" s="342"/>
      <c r="G20" s="342"/>
      <c r="H20" s="342"/>
      <c r="I20" s="342"/>
      <c r="J20" s="342"/>
      <c r="K20" s="343"/>
      <c r="L20" s="297" t="s">
        <v>1</v>
      </c>
      <c r="M20" s="298"/>
      <c r="N20" s="298"/>
      <c r="O20" s="298"/>
      <c r="P20" s="298"/>
      <c r="Q20" s="298"/>
      <c r="R20" s="299"/>
      <c r="S20" s="206" t="s">
        <v>2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K20" s="341" t="s">
        <v>0</v>
      </c>
      <c r="AL20" s="342"/>
      <c r="AM20" s="342"/>
      <c r="AN20" s="342"/>
      <c r="AO20" s="342"/>
      <c r="AP20" s="342"/>
      <c r="AQ20" s="342"/>
      <c r="AR20" s="342"/>
      <c r="AS20" s="342"/>
      <c r="AT20" s="343"/>
      <c r="AU20" s="297" t="s">
        <v>1</v>
      </c>
      <c r="AV20" s="298"/>
      <c r="AW20" s="298"/>
      <c r="AX20" s="298"/>
      <c r="AY20" s="298"/>
      <c r="AZ20" s="298"/>
      <c r="BA20" s="299"/>
      <c r="BB20" s="206" t="s">
        <v>2</v>
      </c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</row>
    <row r="21" spans="2:69" ht="14.25" customHeight="1" x14ac:dyDescent="0.2">
      <c r="B21" s="330"/>
      <c r="C21" s="331"/>
      <c r="D21" s="331"/>
      <c r="E21" s="331"/>
      <c r="F21" s="331"/>
      <c r="G21" s="331"/>
      <c r="H21" s="331"/>
      <c r="I21" s="331"/>
      <c r="J21" s="331"/>
      <c r="K21" s="332"/>
      <c r="L21" s="333"/>
      <c r="M21" s="334"/>
      <c r="N21" s="334"/>
      <c r="O21" s="334"/>
      <c r="P21" s="334"/>
      <c r="Q21" s="334"/>
      <c r="R21" s="335"/>
      <c r="S21" s="330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2"/>
      <c r="AK21" s="468" t="s">
        <v>214</v>
      </c>
      <c r="AL21" s="469"/>
      <c r="AM21" s="469"/>
      <c r="AN21" s="469"/>
      <c r="AO21" s="469"/>
      <c r="AP21" s="469"/>
      <c r="AQ21" s="469"/>
      <c r="AR21" s="469"/>
      <c r="AS21" s="469"/>
      <c r="AT21" s="470"/>
      <c r="AU21" s="471">
        <v>105000000</v>
      </c>
      <c r="AV21" s="472"/>
      <c r="AW21" s="472"/>
      <c r="AX21" s="472"/>
      <c r="AY21" s="472"/>
      <c r="AZ21" s="472"/>
      <c r="BA21" s="473"/>
      <c r="BB21" s="468" t="s">
        <v>225</v>
      </c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70"/>
    </row>
    <row r="22" spans="2:69" ht="14.25" customHeight="1" x14ac:dyDescent="0.2">
      <c r="B22" s="318"/>
      <c r="C22" s="319"/>
      <c r="D22" s="319"/>
      <c r="E22" s="319"/>
      <c r="F22" s="319"/>
      <c r="G22" s="319"/>
      <c r="H22" s="319"/>
      <c r="I22" s="319"/>
      <c r="J22" s="319"/>
      <c r="K22" s="320"/>
      <c r="L22" s="321"/>
      <c r="M22" s="322"/>
      <c r="N22" s="322"/>
      <c r="O22" s="322"/>
      <c r="P22" s="322"/>
      <c r="Q22" s="322"/>
      <c r="R22" s="323"/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0"/>
      <c r="AK22" s="318"/>
      <c r="AL22" s="319"/>
      <c r="AM22" s="319"/>
      <c r="AN22" s="319"/>
      <c r="AO22" s="319"/>
      <c r="AP22" s="319"/>
      <c r="AQ22" s="319"/>
      <c r="AR22" s="319"/>
      <c r="AS22" s="319"/>
      <c r="AT22" s="320"/>
      <c r="AU22" s="321"/>
      <c r="AV22" s="322"/>
      <c r="AW22" s="322"/>
      <c r="AX22" s="322"/>
      <c r="AY22" s="322"/>
      <c r="AZ22" s="322"/>
      <c r="BA22" s="323"/>
      <c r="BB22" s="504"/>
      <c r="BC22" s="505"/>
      <c r="BD22" s="505"/>
      <c r="BE22" s="505"/>
      <c r="BF22" s="505"/>
      <c r="BG22" s="505"/>
      <c r="BH22" s="505"/>
      <c r="BI22" s="505"/>
      <c r="BJ22" s="505"/>
      <c r="BK22" s="505"/>
      <c r="BL22" s="505"/>
      <c r="BM22" s="505"/>
      <c r="BN22" s="505"/>
      <c r="BO22" s="505"/>
      <c r="BP22" s="505"/>
      <c r="BQ22" s="506"/>
    </row>
    <row r="23" spans="2:69" ht="14.25" customHeight="1" x14ac:dyDescent="0.2">
      <c r="B23" s="318"/>
      <c r="C23" s="319"/>
      <c r="D23" s="319"/>
      <c r="E23" s="319"/>
      <c r="F23" s="319"/>
      <c r="G23" s="319"/>
      <c r="H23" s="319"/>
      <c r="I23" s="319"/>
      <c r="J23" s="319"/>
      <c r="K23" s="320"/>
      <c r="L23" s="321"/>
      <c r="M23" s="322"/>
      <c r="N23" s="322"/>
      <c r="O23" s="322"/>
      <c r="P23" s="322"/>
      <c r="Q23" s="322"/>
      <c r="R23" s="323"/>
      <c r="S23" s="318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20"/>
      <c r="AK23" s="318"/>
      <c r="AL23" s="319"/>
      <c r="AM23" s="319"/>
      <c r="AN23" s="319"/>
      <c r="AO23" s="319"/>
      <c r="AP23" s="319"/>
      <c r="AQ23" s="319"/>
      <c r="AR23" s="319"/>
      <c r="AS23" s="319"/>
      <c r="AT23" s="320"/>
      <c r="AU23" s="321"/>
      <c r="AV23" s="322"/>
      <c r="AW23" s="322"/>
      <c r="AX23" s="322"/>
      <c r="AY23" s="322"/>
      <c r="AZ23" s="322"/>
      <c r="BA23" s="323"/>
      <c r="BB23" s="318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20"/>
    </row>
    <row r="24" spans="2:69" ht="14.25" customHeight="1" x14ac:dyDescent="0.2">
      <c r="B24" s="318"/>
      <c r="C24" s="319"/>
      <c r="D24" s="319"/>
      <c r="E24" s="319"/>
      <c r="F24" s="319"/>
      <c r="G24" s="319"/>
      <c r="H24" s="319"/>
      <c r="I24" s="319"/>
      <c r="J24" s="319"/>
      <c r="K24" s="320"/>
      <c r="L24" s="321"/>
      <c r="M24" s="322"/>
      <c r="N24" s="322"/>
      <c r="O24" s="322"/>
      <c r="P24" s="322"/>
      <c r="Q24" s="322"/>
      <c r="R24" s="323"/>
      <c r="S24" s="318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20"/>
      <c r="AK24" s="318"/>
      <c r="AL24" s="319"/>
      <c r="AM24" s="319"/>
      <c r="AN24" s="319"/>
      <c r="AO24" s="319"/>
      <c r="AP24" s="319"/>
      <c r="AQ24" s="319"/>
      <c r="AR24" s="319"/>
      <c r="AS24" s="319"/>
      <c r="AT24" s="320"/>
      <c r="AU24" s="321"/>
      <c r="AV24" s="322"/>
      <c r="AW24" s="322"/>
      <c r="AX24" s="322"/>
      <c r="AY24" s="322"/>
      <c r="AZ24" s="322"/>
      <c r="BA24" s="323"/>
      <c r="BB24" s="318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20"/>
    </row>
    <row r="25" spans="2:69" ht="14.25" customHeight="1" x14ac:dyDescent="0.2">
      <c r="B25" s="318"/>
      <c r="C25" s="319"/>
      <c r="D25" s="319"/>
      <c r="E25" s="319"/>
      <c r="F25" s="319"/>
      <c r="G25" s="319"/>
      <c r="H25" s="319"/>
      <c r="I25" s="319"/>
      <c r="J25" s="319"/>
      <c r="K25" s="320"/>
      <c r="L25" s="321"/>
      <c r="M25" s="322"/>
      <c r="N25" s="322"/>
      <c r="O25" s="322"/>
      <c r="P25" s="322"/>
      <c r="Q25" s="322"/>
      <c r="R25" s="323"/>
      <c r="S25" s="318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20"/>
      <c r="AK25" s="318"/>
      <c r="AL25" s="319"/>
      <c r="AM25" s="319"/>
      <c r="AN25" s="319"/>
      <c r="AO25" s="319"/>
      <c r="AP25" s="319"/>
      <c r="AQ25" s="319"/>
      <c r="AR25" s="319"/>
      <c r="AS25" s="319"/>
      <c r="AT25" s="320"/>
      <c r="AU25" s="321"/>
      <c r="AV25" s="322"/>
      <c r="AW25" s="322"/>
      <c r="AX25" s="322"/>
      <c r="AY25" s="322"/>
      <c r="AZ25" s="322"/>
      <c r="BA25" s="323"/>
      <c r="BB25" s="318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20"/>
    </row>
    <row r="26" spans="2:69" ht="14.25" customHeight="1" x14ac:dyDescent="0.2">
      <c r="B26" s="318"/>
      <c r="C26" s="319"/>
      <c r="D26" s="319"/>
      <c r="E26" s="319"/>
      <c r="F26" s="319"/>
      <c r="G26" s="319"/>
      <c r="H26" s="319"/>
      <c r="I26" s="319"/>
      <c r="J26" s="319"/>
      <c r="K26" s="320"/>
      <c r="L26" s="321"/>
      <c r="M26" s="322"/>
      <c r="N26" s="322"/>
      <c r="O26" s="322"/>
      <c r="P26" s="322"/>
      <c r="Q26" s="322"/>
      <c r="R26" s="323"/>
      <c r="S26" s="318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20"/>
      <c r="AK26" s="318"/>
      <c r="AL26" s="319"/>
      <c r="AM26" s="319"/>
      <c r="AN26" s="319"/>
      <c r="AO26" s="319"/>
      <c r="AP26" s="319"/>
      <c r="AQ26" s="319"/>
      <c r="AR26" s="319"/>
      <c r="AS26" s="319"/>
      <c r="AT26" s="320"/>
      <c r="AU26" s="321"/>
      <c r="AV26" s="322"/>
      <c r="AW26" s="322"/>
      <c r="AX26" s="322"/>
      <c r="AY26" s="322"/>
      <c r="AZ26" s="322"/>
      <c r="BA26" s="323"/>
      <c r="BB26" s="318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20"/>
    </row>
    <row r="27" spans="2:69" ht="14.25" customHeight="1" x14ac:dyDescent="0.2">
      <c r="B27" s="318"/>
      <c r="C27" s="319"/>
      <c r="D27" s="319"/>
      <c r="E27" s="319"/>
      <c r="F27" s="319"/>
      <c r="G27" s="319"/>
      <c r="H27" s="319"/>
      <c r="I27" s="319"/>
      <c r="J27" s="319"/>
      <c r="K27" s="320"/>
      <c r="L27" s="321"/>
      <c r="M27" s="322"/>
      <c r="N27" s="322"/>
      <c r="O27" s="322"/>
      <c r="P27" s="322"/>
      <c r="Q27" s="322"/>
      <c r="R27" s="323"/>
      <c r="S27" s="318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20"/>
      <c r="AK27" s="318"/>
      <c r="AL27" s="319"/>
      <c r="AM27" s="319"/>
      <c r="AN27" s="319"/>
      <c r="AO27" s="319"/>
      <c r="AP27" s="319"/>
      <c r="AQ27" s="319"/>
      <c r="AR27" s="319"/>
      <c r="AS27" s="319"/>
      <c r="AT27" s="320"/>
      <c r="AU27" s="321"/>
      <c r="AV27" s="322"/>
      <c r="AW27" s="322"/>
      <c r="AX27" s="322"/>
      <c r="AY27" s="322"/>
      <c r="AZ27" s="322"/>
      <c r="BA27" s="323"/>
      <c r="BB27" s="318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20"/>
    </row>
    <row r="28" spans="2:69" ht="14.25" customHeight="1" x14ac:dyDescent="0.2">
      <c r="B28" s="318"/>
      <c r="C28" s="319"/>
      <c r="D28" s="319"/>
      <c r="E28" s="319"/>
      <c r="F28" s="319"/>
      <c r="G28" s="319"/>
      <c r="H28" s="319"/>
      <c r="I28" s="319"/>
      <c r="J28" s="319"/>
      <c r="K28" s="320"/>
      <c r="L28" s="321"/>
      <c r="M28" s="322"/>
      <c r="N28" s="322"/>
      <c r="O28" s="322"/>
      <c r="P28" s="322"/>
      <c r="Q28" s="322"/>
      <c r="R28" s="323"/>
      <c r="S28" s="318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20"/>
      <c r="AK28" s="318"/>
      <c r="AL28" s="319"/>
      <c r="AM28" s="319"/>
      <c r="AN28" s="319"/>
      <c r="AO28" s="319"/>
      <c r="AP28" s="319"/>
      <c r="AQ28" s="319"/>
      <c r="AR28" s="319"/>
      <c r="AS28" s="319"/>
      <c r="AT28" s="320"/>
      <c r="AU28" s="321"/>
      <c r="AV28" s="322"/>
      <c r="AW28" s="322"/>
      <c r="AX28" s="322"/>
      <c r="AY28" s="322"/>
      <c r="AZ28" s="322"/>
      <c r="BA28" s="323"/>
      <c r="BB28" s="318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20"/>
    </row>
    <row r="29" spans="2:69" ht="14.25" customHeight="1" x14ac:dyDescent="0.2">
      <c r="B29" s="318"/>
      <c r="C29" s="319"/>
      <c r="D29" s="319"/>
      <c r="E29" s="319"/>
      <c r="F29" s="319"/>
      <c r="G29" s="319"/>
      <c r="H29" s="319"/>
      <c r="I29" s="319"/>
      <c r="J29" s="319"/>
      <c r="K29" s="320"/>
      <c r="L29" s="321"/>
      <c r="M29" s="322"/>
      <c r="N29" s="322"/>
      <c r="O29" s="322"/>
      <c r="P29" s="322"/>
      <c r="Q29" s="322"/>
      <c r="R29" s="323"/>
      <c r="S29" s="318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K29" s="318"/>
      <c r="AL29" s="319"/>
      <c r="AM29" s="319"/>
      <c r="AN29" s="319"/>
      <c r="AO29" s="319"/>
      <c r="AP29" s="319"/>
      <c r="AQ29" s="319"/>
      <c r="AR29" s="319"/>
      <c r="AS29" s="319"/>
      <c r="AT29" s="320"/>
      <c r="AU29" s="321"/>
      <c r="AV29" s="322"/>
      <c r="AW29" s="322"/>
      <c r="AX29" s="322"/>
      <c r="AY29" s="322"/>
      <c r="AZ29" s="322"/>
      <c r="BA29" s="323"/>
      <c r="BB29" s="318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20"/>
    </row>
    <row r="30" spans="2:69" ht="14.25" customHeight="1" x14ac:dyDescent="0.2">
      <c r="B30" s="318"/>
      <c r="C30" s="319"/>
      <c r="D30" s="319"/>
      <c r="E30" s="319"/>
      <c r="F30" s="319"/>
      <c r="G30" s="319"/>
      <c r="H30" s="319"/>
      <c r="I30" s="319"/>
      <c r="J30" s="319"/>
      <c r="K30" s="320"/>
      <c r="L30" s="321"/>
      <c r="M30" s="322"/>
      <c r="N30" s="322"/>
      <c r="O30" s="322"/>
      <c r="P30" s="322"/>
      <c r="Q30" s="322"/>
      <c r="R30" s="323"/>
      <c r="S30" s="318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20"/>
      <c r="AK30" s="318"/>
      <c r="AL30" s="319"/>
      <c r="AM30" s="319"/>
      <c r="AN30" s="319"/>
      <c r="AO30" s="319"/>
      <c r="AP30" s="319"/>
      <c r="AQ30" s="319"/>
      <c r="AR30" s="319"/>
      <c r="AS30" s="319"/>
      <c r="AT30" s="320"/>
      <c r="AU30" s="321"/>
      <c r="AV30" s="322"/>
      <c r="AW30" s="322"/>
      <c r="AX30" s="322"/>
      <c r="AY30" s="322"/>
      <c r="AZ30" s="322"/>
      <c r="BA30" s="323"/>
      <c r="BB30" s="318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20"/>
    </row>
    <row r="31" spans="2:69" ht="14.25" customHeight="1" x14ac:dyDescent="0.2">
      <c r="B31" s="318"/>
      <c r="C31" s="319"/>
      <c r="D31" s="319"/>
      <c r="E31" s="319"/>
      <c r="F31" s="319"/>
      <c r="G31" s="319"/>
      <c r="H31" s="319"/>
      <c r="I31" s="319"/>
      <c r="J31" s="319"/>
      <c r="K31" s="320"/>
      <c r="L31" s="321"/>
      <c r="M31" s="322"/>
      <c r="N31" s="322"/>
      <c r="O31" s="322"/>
      <c r="P31" s="322"/>
      <c r="Q31" s="322"/>
      <c r="R31" s="323"/>
      <c r="S31" s="318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K31" s="318"/>
      <c r="AL31" s="319"/>
      <c r="AM31" s="319"/>
      <c r="AN31" s="319"/>
      <c r="AO31" s="319"/>
      <c r="AP31" s="319"/>
      <c r="AQ31" s="319"/>
      <c r="AR31" s="319"/>
      <c r="AS31" s="319"/>
      <c r="AT31" s="320"/>
      <c r="AU31" s="321"/>
      <c r="AV31" s="322"/>
      <c r="AW31" s="322"/>
      <c r="AX31" s="322"/>
      <c r="AY31" s="322"/>
      <c r="AZ31" s="322"/>
      <c r="BA31" s="323"/>
      <c r="BB31" s="318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20"/>
    </row>
    <row r="32" spans="2:69" ht="14.25" customHeight="1" x14ac:dyDescent="0.2">
      <c r="B32" s="318"/>
      <c r="C32" s="319"/>
      <c r="D32" s="319"/>
      <c r="E32" s="319"/>
      <c r="F32" s="319"/>
      <c r="G32" s="319"/>
      <c r="H32" s="319"/>
      <c r="I32" s="319"/>
      <c r="J32" s="319"/>
      <c r="K32" s="320"/>
      <c r="L32" s="321"/>
      <c r="M32" s="322"/>
      <c r="N32" s="322"/>
      <c r="O32" s="322"/>
      <c r="P32" s="322"/>
      <c r="Q32" s="322"/>
      <c r="R32" s="323"/>
      <c r="S32" s="318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0"/>
      <c r="AK32" s="318"/>
      <c r="AL32" s="319"/>
      <c r="AM32" s="319"/>
      <c r="AN32" s="319"/>
      <c r="AO32" s="319"/>
      <c r="AP32" s="319"/>
      <c r="AQ32" s="319"/>
      <c r="AR32" s="319"/>
      <c r="AS32" s="319"/>
      <c r="AT32" s="320"/>
      <c r="AU32" s="321"/>
      <c r="AV32" s="322"/>
      <c r="AW32" s="322"/>
      <c r="AX32" s="322"/>
      <c r="AY32" s="322"/>
      <c r="AZ32" s="322"/>
      <c r="BA32" s="323"/>
      <c r="BB32" s="318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20"/>
    </row>
    <row r="33" spans="2:69" ht="14.25" customHeight="1" x14ac:dyDescent="0.2">
      <c r="B33" s="318"/>
      <c r="C33" s="319"/>
      <c r="D33" s="319"/>
      <c r="E33" s="319"/>
      <c r="F33" s="319"/>
      <c r="G33" s="319"/>
      <c r="H33" s="319"/>
      <c r="I33" s="319"/>
      <c r="J33" s="319"/>
      <c r="K33" s="320"/>
      <c r="L33" s="321"/>
      <c r="M33" s="322"/>
      <c r="N33" s="322"/>
      <c r="O33" s="322"/>
      <c r="P33" s="322"/>
      <c r="Q33" s="322"/>
      <c r="R33" s="323"/>
      <c r="S33" s="318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20"/>
      <c r="AK33" s="318"/>
      <c r="AL33" s="319"/>
      <c r="AM33" s="319"/>
      <c r="AN33" s="319"/>
      <c r="AO33" s="319"/>
      <c r="AP33" s="319"/>
      <c r="AQ33" s="319"/>
      <c r="AR33" s="319"/>
      <c r="AS33" s="319"/>
      <c r="AT33" s="320"/>
      <c r="AU33" s="321"/>
      <c r="AV33" s="322"/>
      <c r="AW33" s="322"/>
      <c r="AX33" s="322"/>
      <c r="AY33" s="322"/>
      <c r="AZ33" s="322"/>
      <c r="BA33" s="323"/>
      <c r="BB33" s="318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20"/>
    </row>
    <row r="34" spans="2:69" ht="14.25" customHeight="1" x14ac:dyDescent="0.2">
      <c r="B34" s="318"/>
      <c r="C34" s="319"/>
      <c r="D34" s="319"/>
      <c r="E34" s="319"/>
      <c r="F34" s="319"/>
      <c r="G34" s="319"/>
      <c r="H34" s="319"/>
      <c r="I34" s="319"/>
      <c r="J34" s="319"/>
      <c r="K34" s="320"/>
      <c r="L34" s="321"/>
      <c r="M34" s="322"/>
      <c r="N34" s="322"/>
      <c r="O34" s="322"/>
      <c r="P34" s="322"/>
      <c r="Q34" s="322"/>
      <c r="R34" s="323"/>
      <c r="S34" s="318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20"/>
      <c r="AK34" s="318"/>
      <c r="AL34" s="319"/>
      <c r="AM34" s="319"/>
      <c r="AN34" s="319"/>
      <c r="AO34" s="319"/>
      <c r="AP34" s="319"/>
      <c r="AQ34" s="319"/>
      <c r="AR34" s="319"/>
      <c r="AS34" s="319"/>
      <c r="AT34" s="320"/>
      <c r="AU34" s="321"/>
      <c r="AV34" s="322"/>
      <c r="AW34" s="322"/>
      <c r="AX34" s="322"/>
      <c r="AY34" s="322"/>
      <c r="AZ34" s="322"/>
      <c r="BA34" s="323"/>
      <c r="BB34" s="318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20"/>
    </row>
    <row r="35" spans="2:69" ht="14.25" customHeight="1" x14ac:dyDescent="0.2">
      <c r="B35" s="318"/>
      <c r="C35" s="319"/>
      <c r="D35" s="319"/>
      <c r="E35" s="319"/>
      <c r="F35" s="319"/>
      <c r="G35" s="319"/>
      <c r="H35" s="319"/>
      <c r="I35" s="319"/>
      <c r="J35" s="319"/>
      <c r="K35" s="320"/>
      <c r="L35" s="321"/>
      <c r="M35" s="322"/>
      <c r="N35" s="322"/>
      <c r="O35" s="322"/>
      <c r="P35" s="322"/>
      <c r="Q35" s="322"/>
      <c r="R35" s="323"/>
      <c r="S35" s="318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20"/>
      <c r="AK35" s="318"/>
      <c r="AL35" s="319"/>
      <c r="AM35" s="319"/>
      <c r="AN35" s="319"/>
      <c r="AO35" s="319"/>
      <c r="AP35" s="319"/>
      <c r="AQ35" s="319"/>
      <c r="AR35" s="319"/>
      <c r="AS35" s="319"/>
      <c r="AT35" s="320"/>
      <c r="AU35" s="321"/>
      <c r="AV35" s="322"/>
      <c r="AW35" s="322"/>
      <c r="AX35" s="322"/>
      <c r="AY35" s="322"/>
      <c r="AZ35" s="322"/>
      <c r="BA35" s="323"/>
      <c r="BB35" s="318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20"/>
    </row>
    <row r="36" spans="2:69" ht="14.25" customHeight="1" x14ac:dyDescent="0.2">
      <c r="B36" s="318"/>
      <c r="C36" s="319"/>
      <c r="D36" s="319"/>
      <c r="E36" s="319"/>
      <c r="F36" s="319"/>
      <c r="G36" s="319"/>
      <c r="H36" s="319"/>
      <c r="I36" s="319"/>
      <c r="J36" s="319"/>
      <c r="K36" s="320"/>
      <c r="L36" s="321"/>
      <c r="M36" s="322"/>
      <c r="N36" s="322"/>
      <c r="O36" s="322"/>
      <c r="P36" s="322"/>
      <c r="Q36" s="322"/>
      <c r="R36" s="323"/>
      <c r="S36" s="318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20"/>
      <c r="AK36" s="318"/>
      <c r="AL36" s="319"/>
      <c r="AM36" s="319"/>
      <c r="AN36" s="319"/>
      <c r="AO36" s="319"/>
      <c r="AP36" s="319"/>
      <c r="AQ36" s="319"/>
      <c r="AR36" s="319"/>
      <c r="AS36" s="319"/>
      <c r="AT36" s="320"/>
      <c r="AU36" s="321"/>
      <c r="AV36" s="322"/>
      <c r="AW36" s="322"/>
      <c r="AX36" s="322"/>
      <c r="AY36" s="322"/>
      <c r="AZ36" s="322"/>
      <c r="BA36" s="323"/>
      <c r="BB36" s="318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20"/>
    </row>
    <row r="37" spans="2:69" ht="14.25" customHeight="1" x14ac:dyDescent="0.2">
      <c r="B37" s="318"/>
      <c r="C37" s="319"/>
      <c r="D37" s="319"/>
      <c r="E37" s="319"/>
      <c r="F37" s="319"/>
      <c r="G37" s="319"/>
      <c r="H37" s="319"/>
      <c r="I37" s="319"/>
      <c r="J37" s="319"/>
      <c r="K37" s="320"/>
      <c r="L37" s="321"/>
      <c r="M37" s="322"/>
      <c r="N37" s="322"/>
      <c r="O37" s="322"/>
      <c r="P37" s="322"/>
      <c r="Q37" s="322"/>
      <c r="R37" s="323"/>
      <c r="S37" s="318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20"/>
      <c r="AK37" s="318"/>
      <c r="AL37" s="319"/>
      <c r="AM37" s="319"/>
      <c r="AN37" s="319"/>
      <c r="AO37" s="319"/>
      <c r="AP37" s="319"/>
      <c r="AQ37" s="319"/>
      <c r="AR37" s="319"/>
      <c r="AS37" s="319"/>
      <c r="AT37" s="320"/>
      <c r="AU37" s="321"/>
      <c r="AV37" s="322"/>
      <c r="AW37" s="322"/>
      <c r="AX37" s="322"/>
      <c r="AY37" s="322"/>
      <c r="AZ37" s="322"/>
      <c r="BA37" s="323"/>
      <c r="BB37" s="318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20"/>
    </row>
    <row r="38" spans="2:69" ht="14.25" customHeight="1" x14ac:dyDescent="0.2">
      <c r="B38" s="371"/>
      <c r="C38" s="372"/>
      <c r="D38" s="372"/>
      <c r="E38" s="372"/>
      <c r="F38" s="372"/>
      <c r="G38" s="372"/>
      <c r="H38" s="372"/>
      <c r="I38" s="372"/>
      <c r="J38" s="372"/>
      <c r="K38" s="373"/>
      <c r="L38" s="327"/>
      <c r="M38" s="328"/>
      <c r="N38" s="328"/>
      <c r="O38" s="328"/>
      <c r="P38" s="328"/>
      <c r="Q38" s="328"/>
      <c r="R38" s="329"/>
      <c r="S38" s="318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20"/>
      <c r="AK38" s="371"/>
      <c r="AL38" s="372"/>
      <c r="AM38" s="372"/>
      <c r="AN38" s="372"/>
      <c r="AO38" s="372"/>
      <c r="AP38" s="372"/>
      <c r="AQ38" s="372"/>
      <c r="AR38" s="372"/>
      <c r="AS38" s="372"/>
      <c r="AT38" s="373"/>
      <c r="AU38" s="327"/>
      <c r="AV38" s="328"/>
      <c r="AW38" s="328"/>
      <c r="AX38" s="328"/>
      <c r="AY38" s="328"/>
      <c r="AZ38" s="328"/>
      <c r="BA38" s="329"/>
      <c r="BB38" s="318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20"/>
    </row>
    <row r="39" spans="2:69" ht="17.100000000000001" customHeight="1" x14ac:dyDescent="0.2">
      <c r="B39" s="297" t="s">
        <v>3</v>
      </c>
      <c r="C39" s="298"/>
      <c r="D39" s="298"/>
      <c r="E39" s="298"/>
      <c r="F39" s="298"/>
      <c r="G39" s="298"/>
      <c r="H39" s="298"/>
      <c r="I39" s="298"/>
      <c r="J39" s="298"/>
      <c r="K39" s="299"/>
      <c r="L39" s="300">
        <f>SUM(L21:R38)</f>
        <v>0</v>
      </c>
      <c r="M39" s="269"/>
      <c r="N39" s="269"/>
      <c r="O39" s="269"/>
      <c r="P39" s="269"/>
      <c r="Q39" s="269"/>
      <c r="R39" s="301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K39" s="297" t="s">
        <v>3</v>
      </c>
      <c r="AL39" s="298"/>
      <c r="AM39" s="298"/>
      <c r="AN39" s="298"/>
      <c r="AO39" s="298"/>
      <c r="AP39" s="298"/>
      <c r="AQ39" s="298"/>
      <c r="AR39" s="298"/>
      <c r="AS39" s="298"/>
      <c r="AT39" s="299"/>
      <c r="AU39" s="300">
        <f>SUM(AU21:BA38)</f>
        <v>105000000</v>
      </c>
      <c r="AV39" s="269"/>
      <c r="AW39" s="269"/>
      <c r="AX39" s="269"/>
      <c r="AY39" s="269"/>
      <c r="AZ39" s="269"/>
      <c r="BA39" s="301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</row>
    <row r="40" spans="2:69" ht="17.100000000000001" customHeight="1" x14ac:dyDescent="0.2">
      <c r="B40" s="219" t="s">
        <v>163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K40" s="219" t="s">
        <v>163</v>
      </c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2:69" ht="17.100000000000001" customHeight="1" x14ac:dyDescent="0.2">
      <c r="B41" s="297" t="s">
        <v>168</v>
      </c>
      <c r="C41" s="298"/>
      <c r="D41" s="298"/>
      <c r="E41" s="298"/>
      <c r="F41" s="298"/>
      <c r="G41" s="298"/>
      <c r="H41" s="298"/>
      <c r="I41" s="298"/>
      <c r="J41" s="299"/>
      <c r="K41" s="297" t="s">
        <v>169</v>
      </c>
      <c r="L41" s="298"/>
      <c r="M41" s="298"/>
      <c r="N41" s="298"/>
      <c r="O41" s="298"/>
      <c r="P41" s="298"/>
      <c r="Q41" s="299"/>
      <c r="R41" s="297" t="s">
        <v>170</v>
      </c>
      <c r="S41" s="299"/>
      <c r="T41" s="297" t="s">
        <v>171</v>
      </c>
      <c r="U41" s="298"/>
      <c r="V41" s="298"/>
      <c r="W41" s="299"/>
      <c r="X41" s="297" t="s">
        <v>172</v>
      </c>
      <c r="Y41" s="298"/>
      <c r="Z41" s="298"/>
      <c r="AA41" s="299"/>
      <c r="AB41" s="297" t="s">
        <v>173</v>
      </c>
      <c r="AC41" s="298"/>
      <c r="AD41" s="298"/>
      <c r="AE41" s="298"/>
      <c r="AF41" s="298"/>
      <c r="AG41" s="298"/>
      <c r="AH41" s="299"/>
      <c r="AK41" s="297" t="s">
        <v>168</v>
      </c>
      <c r="AL41" s="298"/>
      <c r="AM41" s="298"/>
      <c r="AN41" s="298"/>
      <c r="AO41" s="298"/>
      <c r="AP41" s="298"/>
      <c r="AQ41" s="298"/>
      <c r="AR41" s="298"/>
      <c r="AS41" s="299"/>
      <c r="AT41" s="297" t="s">
        <v>169</v>
      </c>
      <c r="AU41" s="298"/>
      <c r="AV41" s="298"/>
      <c r="AW41" s="298"/>
      <c r="AX41" s="298"/>
      <c r="AY41" s="298"/>
      <c r="AZ41" s="299"/>
      <c r="BA41" s="297" t="s">
        <v>170</v>
      </c>
      <c r="BB41" s="299"/>
      <c r="BC41" s="297" t="s">
        <v>171</v>
      </c>
      <c r="BD41" s="298"/>
      <c r="BE41" s="298"/>
      <c r="BF41" s="299"/>
      <c r="BG41" s="297" t="s">
        <v>172</v>
      </c>
      <c r="BH41" s="298"/>
      <c r="BI41" s="298"/>
      <c r="BJ41" s="299"/>
      <c r="BK41" s="297" t="s">
        <v>173</v>
      </c>
      <c r="BL41" s="298"/>
      <c r="BM41" s="298"/>
      <c r="BN41" s="298"/>
      <c r="BO41" s="298"/>
      <c r="BP41" s="298"/>
      <c r="BQ41" s="299"/>
    </row>
    <row r="42" spans="2:69" ht="17.100000000000001" customHeight="1" x14ac:dyDescent="0.2">
      <c r="B42" s="305"/>
      <c r="C42" s="306"/>
      <c r="D42" s="306"/>
      <c r="E42" s="306"/>
      <c r="F42" s="306"/>
      <c r="G42" s="306"/>
      <c r="H42" s="306"/>
      <c r="I42" s="306"/>
      <c r="J42" s="306"/>
      <c r="K42" s="305"/>
      <c r="L42" s="306"/>
      <c r="M42" s="306"/>
      <c r="N42" s="306"/>
      <c r="O42" s="306"/>
      <c r="P42" s="306"/>
      <c r="Q42" s="306"/>
      <c r="R42" s="366"/>
      <c r="S42" s="367"/>
      <c r="T42" s="309"/>
      <c r="U42" s="310"/>
      <c r="V42" s="310"/>
      <c r="W42" s="311"/>
      <c r="X42" s="312">
        <f t="shared" ref="X42:X49" si="0">R42*T42</f>
        <v>0</v>
      </c>
      <c r="Y42" s="313"/>
      <c r="Z42" s="313"/>
      <c r="AA42" s="314"/>
      <c r="AB42" s="305"/>
      <c r="AC42" s="306"/>
      <c r="AD42" s="306"/>
      <c r="AE42" s="306"/>
      <c r="AF42" s="306"/>
      <c r="AG42" s="306"/>
      <c r="AH42" s="370"/>
      <c r="AK42" s="475" t="s">
        <v>226</v>
      </c>
      <c r="AL42" s="476"/>
      <c r="AM42" s="476"/>
      <c r="AN42" s="476"/>
      <c r="AO42" s="476"/>
      <c r="AP42" s="476"/>
      <c r="AQ42" s="476"/>
      <c r="AR42" s="476"/>
      <c r="AS42" s="476"/>
      <c r="AT42" s="475" t="s">
        <v>227</v>
      </c>
      <c r="AU42" s="476"/>
      <c r="AV42" s="476"/>
      <c r="AW42" s="476"/>
      <c r="AX42" s="476"/>
      <c r="AY42" s="476"/>
      <c r="AZ42" s="476"/>
      <c r="BA42" s="507">
        <v>1</v>
      </c>
      <c r="BB42" s="508"/>
      <c r="BC42" s="479">
        <v>105000000</v>
      </c>
      <c r="BD42" s="480"/>
      <c r="BE42" s="480"/>
      <c r="BF42" s="481"/>
      <c r="BG42" s="312">
        <f t="shared" ref="BG42:BG49" si="1">BA42*BC42</f>
        <v>105000000</v>
      </c>
      <c r="BH42" s="313"/>
      <c r="BI42" s="313"/>
      <c r="BJ42" s="314"/>
      <c r="BK42" s="509">
        <v>44905</v>
      </c>
      <c r="BL42" s="476"/>
      <c r="BM42" s="476"/>
      <c r="BN42" s="476"/>
      <c r="BO42" s="476"/>
      <c r="BP42" s="476"/>
      <c r="BQ42" s="510"/>
    </row>
    <row r="43" spans="2:69" ht="17.100000000000001" customHeight="1" x14ac:dyDescent="0.2">
      <c r="B43" s="284"/>
      <c r="C43" s="285"/>
      <c r="D43" s="285"/>
      <c r="E43" s="285"/>
      <c r="F43" s="285"/>
      <c r="G43" s="285"/>
      <c r="H43" s="285"/>
      <c r="I43" s="285"/>
      <c r="J43" s="285"/>
      <c r="K43" s="284"/>
      <c r="L43" s="285"/>
      <c r="M43" s="285"/>
      <c r="N43" s="285"/>
      <c r="O43" s="285"/>
      <c r="P43" s="285"/>
      <c r="Q43" s="285"/>
      <c r="R43" s="286"/>
      <c r="S43" s="365"/>
      <c r="T43" s="288"/>
      <c r="U43" s="289"/>
      <c r="V43" s="289"/>
      <c r="W43" s="290"/>
      <c r="X43" s="291">
        <f t="shared" si="0"/>
        <v>0</v>
      </c>
      <c r="Y43" s="292"/>
      <c r="Z43" s="292"/>
      <c r="AA43" s="293"/>
      <c r="AB43" s="284"/>
      <c r="AC43" s="285"/>
      <c r="AD43" s="285"/>
      <c r="AE43" s="285"/>
      <c r="AF43" s="285"/>
      <c r="AG43" s="285"/>
      <c r="AH43" s="363"/>
      <c r="AK43" s="284"/>
      <c r="AL43" s="285"/>
      <c r="AM43" s="285"/>
      <c r="AN43" s="285"/>
      <c r="AO43" s="285"/>
      <c r="AP43" s="285"/>
      <c r="AQ43" s="285"/>
      <c r="AR43" s="285"/>
      <c r="AS43" s="285"/>
      <c r="AT43" s="284"/>
      <c r="AU43" s="285"/>
      <c r="AV43" s="285"/>
      <c r="AW43" s="285"/>
      <c r="AX43" s="285"/>
      <c r="AY43" s="285"/>
      <c r="AZ43" s="285"/>
      <c r="BA43" s="286"/>
      <c r="BB43" s="365"/>
      <c r="BC43" s="288"/>
      <c r="BD43" s="289"/>
      <c r="BE43" s="289"/>
      <c r="BF43" s="290"/>
      <c r="BG43" s="291">
        <f t="shared" si="1"/>
        <v>0</v>
      </c>
      <c r="BH43" s="292"/>
      <c r="BI43" s="292"/>
      <c r="BJ43" s="293"/>
      <c r="BK43" s="284"/>
      <c r="BL43" s="285"/>
      <c r="BM43" s="285"/>
      <c r="BN43" s="285"/>
      <c r="BO43" s="285"/>
      <c r="BP43" s="285"/>
      <c r="BQ43" s="363"/>
    </row>
    <row r="44" spans="2:69" ht="17.100000000000001" customHeight="1" x14ac:dyDescent="0.2">
      <c r="B44" s="284"/>
      <c r="C44" s="285"/>
      <c r="D44" s="285"/>
      <c r="E44" s="285"/>
      <c r="F44" s="285"/>
      <c r="G44" s="285"/>
      <c r="H44" s="285"/>
      <c r="I44" s="285"/>
      <c r="J44" s="285"/>
      <c r="K44" s="284"/>
      <c r="L44" s="285"/>
      <c r="M44" s="285"/>
      <c r="N44" s="285"/>
      <c r="O44" s="285"/>
      <c r="P44" s="285"/>
      <c r="Q44" s="285"/>
      <c r="R44" s="286"/>
      <c r="S44" s="365"/>
      <c r="T44" s="288"/>
      <c r="U44" s="289"/>
      <c r="V44" s="289"/>
      <c r="W44" s="290"/>
      <c r="X44" s="291">
        <f t="shared" si="0"/>
        <v>0</v>
      </c>
      <c r="Y44" s="292"/>
      <c r="Z44" s="292"/>
      <c r="AA44" s="293"/>
      <c r="AB44" s="284"/>
      <c r="AC44" s="285"/>
      <c r="AD44" s="285"/>
      <c r="AE44" s="285"/>
      <c r="AF44" s="285"/>
      <c r="AG44" s="285"/>
      <c r="AH44" s="363"/>
      <c r="AK44" s="284"/>
      <c r="AL44" s="285"/>
      <c r="AM44" s="285"/>
      <c r="AN44" s="285"/>
      <c r="AO44" s="285"/>
      <c r="AP44" s="285"/>
      <c r="AQ44" s="285"/>
      <c r="AR44" s="285"/>
      <c r="AS44" s="285"/>
      <c r="AT44" s="284"/>
      <c r="AU44" s="285"/>
      <c r="AV44" s="285"/>
      <c r="AW44" s="285"/>
      <c r="AX44" s="285"/>
      <c r="AY44" s="285"/>
      <c r="AZ44" s="285"/>
      <c r="BA44" s="286"/>
      <c r="BB44" s="365"/>
      <c r="BC44" s="288"/>
      <c r="BD44" s="289"/>
      <c r="BE44" s="289"/>
      <c r="BF44" s="290"/>
      <c r="BG44" s="291">
        <f t="shared" si="1"/>
        <v>0</v>
      </c>
      <c r="BH44" s="292"/>
      <c r="BI44" s="292"/>
      <c r="BJ44" s="293"/>
      <c r="BK44" s="284"/>
      <c r="BL44" s="285"/>
      <c r="BM44" s="285"/>
      <c r="BN44" s="285"/>
      <c r="BO44" s="285"/>
      <c r="BP44" s="285"/>
      <c r="BQ44" s="363"/>
    </row>
    <row r="45" spans="2:69" ht="17.100000000000001" customHeight="1" x14ac:dyDescent="0.2">
      <c r="B45" s="284"/>
      <c r="C45" s="285"/>
      <c r="D45" s="285"/>
      <c r="E45" s="285"/>
      <c r="F45" s="285"/>
      <c r="G45" s="285"/>
      <c r="H45" s="285"/>
      <c r="I45" s="285"/>
      <c r="J45" s="285"/>
      <c r="K45" s="284"/>
      <c r="L45" s="285"/>
      <c r="M45" s="285"/>
      <c r="N45" s="285"/>
      <c r="O45" s="285"/>
      <c r="P45" s="285"/>
      <c r="Q45" s="285"/>
      <c r="R45" s="286"/>
      <c r="S45" s="365"/>
      <c r="T45" s="288"/>
      <c r="U45" s="289"/>
      <c r="V45" s="289"/>
      <c r="W45" s="290"/>
      <c r="X45" s="291">
        <f t="shared" si="0"/>
        <v>0</v>
      </c>
      <c r="Y45" s="292"/>
      <c r="Z45" s="292"/>
      <c r="AA45" s="293"/>
      <c r="AB45" s="284"/>
      <c r="AC45" s="285"/>
      <c r="AD45" s="285"/>
      <c r="AE45" s="285"/>
      <c r="AF45" s="285"/>
      <c r="AG45" s="285"/>
      <c r="AH45" s="363"/>
      <c r="AK45" s="284"/>
      <c r="AL45" s="285"/>
      <c r="AM45" s="285"/>
      <c r="AN45" s="285"/>
      <c r="AO45" s="285"/>
      <c r="AP45" s="285"/>
      <c r="AQ45" s="285"/>
      <c r="AR45" s="285"/>
      <c r="AS45" s="285"/>
      <c r="AT45" s="284"/>
      <c r="AU45" s="285"/>
      <c r="AV45" s="285"/>
      <c r="AW45" s="285"/>
      <c r="AX45" s="285"/>
      <c r="AY45" s="285"/>
      <c r="AZ45" s="285"/>
      <c r="BA45" s="286"/>
      <c r="BB45" s="365"/>
      <c r="BC45" s="288"/>
      <c r="BD45" s="289"/>
      <c r="BE45" s="289"/>
      <c r="BF45" s="290"/>
      <c r="BG45" s="291">
        <f t="shared" si="1"/>
        <v>0</v>
      </c>
      <c r="BH45" s="292"/>
      <c r="BI45" s="292"/>
      <c r="BJ45" s="293"/>
      <c r="BK45" s="284"/>
      <c r="BL45" s="285"/>
      <c r="BM45" s="285"/>
      <c r="BN45" s="285"/>
      <c r="BO45" s="285"/>
      <c r="BP45" s="285"/>
      <c r="BQ45" s="363"/>
    </row>
    <row r="46" spans="2:69" ht="17.100000000000001" customHeight="1" x14ac:dyDescent="0.2">
      <c r="B46" s="284"/>
      <c r="C46" s="285"/>
      <c r="D46" s="285"/>
      <c r="E46" s="285"/>
      <c r="F46" s="285"/>
      <c r="G46" s="285"/>
      <c r="H46" s="285"/>
      <c r="I46" s="285"/>
      <c r="J46" s="285"/>
      <c r="K46" s="284"/>
      <c r="L46" s="285"/>
      <c r="M46" s="285"/>
      <c r="N46" s="285"/>
      <c r="O46" s="285"/>
      <c r="P46" s="285"/>
      <c r="Q46" s="285"/>
      <c r="R46" s="286"/>
      <c r="S46" s="365"/>
      <c r="T46" s="288"/>
      <c r="U46" s="289"/>
      <c r="V46" s="289"/>
      <c r="W46" s="290"/>
      <c r="X46" s="291">
        <f t="shared" si="0"/>
        <v>0</v>
      </c>
      <c r="Y46" s="292"/>
      <c r="Z46" s="292"/>
      <c r="AA46" s="293"/>
      <c r="AB46" s="284"/>
      <c r="AC46" s="285"/>
      <c r="AD46" s="285"/>
      <c r="AE46" s="285"/>
      <c r="AF46" s="285"/>
      <c r="AG46" s="285"/>
      <c r="AH46" s="363"/>
      <c r="AK46" s="284"/>
      <c r="AL46" s="285"/>
      <c r="AM46" s="285"/>
      <c r="AN46" s="285"/>
      <c r="AO46" s="285"/>
      <c r="AP46" s="285"/>
      <c r="AQ46" s="285"/>
      <c r="AR46" s="285"/>
      <c r="AS46" s="285"/>
      <c r="AT46" s="284"/>
      <c r="AU46" s="285"/>
      <c r="AV46" s="285"/>
      <c r="AW46" s="285"/>
      <c r="AX46" s="285"/>
      <c r="AY46" s="285"/>
      <c r="AZ46" s="285"/>
      <c r="BA46" s="286"/>
      <c r="BB46" s="365"/>
      <c r="BC46" s="288"/>
      <c r="BD46" s="289"/>
      <c r="BE46" s="289"/>
      <c r="BF46" s="290"/>
      <c r="BG46" s="291">
        <f t="shared" si="1"/>
        <v>0</v>
      </c>
      <c r="BH46" s="292"/>
      <c r="BI46" s="292"/>
      <c r="BJ46" s="293"/>
      <c r="BK46" s="284"/>
      <c r="BL46" s="285"/>
      <c r="BM46" s="285"/>
      <c r="BN46" s="285"/>
      <c r="BO46" s="285"/>
      <c r="BP46" s="285"/>
      <c r="BQ46" s="363"/>
    </row>
    <row r="47" spans="2:69" ht="16.5" customHeight="1" x14ac:dyDescent="0.2">
      <c r="B47" s="284"/>
      <c r="C47" s="285"/>
      <c r="D47" s="285"/>
      <c r="E47" s="285"/>
      <c r="F47" s="285"/>
      <c r="G47" s="285"/>
      <c r="H47" s="285"/>
      <c r="I47" s="285"/>
      <c r="J47" s="285"/>
      <c r="K47" s="284"/>
      <c r="L47" s="285"/>
      <c r="M47" s="285"/>
      <c r="N47" s="285"/>
      <c r="O47" s="285"/>
      <c r="P47" s="285"/>
      <c r="Q47" s="285"/>
      <c r="R47" s="286"/>
      <c r="S47" s="365"/>
      <c r="T47" s="288"/>
      <c r="U47" s="289"/>
      <c r="V47" s="289"/>
      <c r="W47" s="290"/>
      <c r="X47" s="291">
        <f t="shared" si="0"/>
        <v>0</v>
      </c>
      <c r="Y47" s="292"/>
      <c r="Z47" s="292"/>
      <c r="AA47" s="293"/>
      <c r="AB47" s="284"/>
      <c r="AC47" s="285"/>
      <c r="AD47" s="285"/>
      <c r="AE47" s="285"/>
      <c r="AF47" s="285"/>
      <c r="AG47" s="285"/>
      <c r="AH47" s="363"/>
      <c r="AK47" s="284"/>
      <c r="AL47" s="285"/>
      <c r="AM47" s="285"/>
      <c r="AN47" s="285"/>
      <c r="AO47" s="285"/>
      <c r="AP47" s="285"/>
      <c r="AQ47" s="285"/>
      <c r="AR47" s="285"/>
      <c r="AS47" s="285"/>
      <c r="AT47" s="284"/>
      <c r="AU47" s="285"/>
      <c r="AV47" s="285"/>
      <c r="AW47" s="285"/>
      <c r="AX47" s="285"/>
      <c r="AY47" s="285"/>
      <c r="AZ47" s="285"/>
      <c r="BA47" s="286"/>
      <c r="BB47" s="365"/>
      <c r="BC47" s="288"/>
      <c r="BD47" s="289"/>
      <c r="BE47" s="289"/>
      <c r="BF47" s="290"/>
      <c r="BG47" s="291">
        <f t="shared" si="1"/>
        <v>0</v>
      </c>
      <c r="BH47" s="292"/>
      <c r="BI47" s="292"/>
      <c r="BJ47" s="293"/>
      <c r="BK47" s="284"/>
      <c r="BL47" s="285"/>
      <c r="BM47" s="285"/>
      <c r="BN47" s="285"/>
      <c r="BO47" s="285"/>
      <c r="BP47" s="285"/>
      <c r="BQ47" s="363"/>
    </row>
    <row r="48" spans="2:69" ht="17.100000000000001" customHeight="1" x14ac:dyDescent="0.2">
      <c r="B48" s="284"/>
      <c r="C48" s="285"/>
      <c r="D48" s="285"/>
      <c r="E48" s="285"/>
      <c r="F48" s="285"/>
      <c r="G48" s="285"/>
      <c r="H48" s="285"/>
      <c r="I48" s="285"/>
      <c r="J48" s="285"/>
      <c r="K48" s="284"/>
      <c r="L48" s="285"/>
      <c r="M48" s="285"/>
      <c r="N48" s="285"/>
      <c r="O48" s="285"/>
      <c r="P48" s="285"/>
      <c r="Q48" s="285"/>
      <c r="R48" s="286"/>
      <c r="S48" s="365"/>
      <c r="T48" s="288"/>
      <c r="U48" s="289"/>
      <c r="V48" s="289"/>
      <c r="W48" s="290"/>
      <c r="X48" s="291">
        <f t="shared" si="0"/>
        <v>0</v>
      </c>
      <c r="Y48" s="292"/>
      <c r="Z48" s="292"/>
      <c r="AA48" s="293"/>
      <c r="AB48" s="284"/>
      <c r="AC48" s="285"/>
      <c r="AD48" s="285"/>
      <c r="AE48" s="285"/>
      <c r="AF48" s="285"/>
      <c r="AG48" s="285"/>
      <c r="AH48" s="363"/>
      <c r="AK48" s="284"/>
      <c r="AL48" s="285"/>
      <c r="AM48" s="285"/>
      <c r="AN48" s="285"/>
      <c r="AO48" s="285"/>
      <c r="AP48" s="285"/>
      <c r="AQ48" s="285"/>
      <c r="AR48" s="285"/>
      <c r="AS48" s="285"/>
      <c r="AT48" s="284"/>
      <c r="AU48" s="285"/>
      <c r="AV48" s="285"/>
      <c r="AW48" s="285"/>
      <c r="AX48" s="285"/>
      <c r="AY48" s="285"/>
      <c r="AZ48" s="285"/>
      <c r="BA48" s="286"/>
      <c r="BB48" s="365"/>
      <c r="BC48" s="288"/>
      <c r="BD48" s="289"/>
      <c r="BE48" s="289"/>
      <c r="BF48" s="290"/>
      <c r="BG48" s="291">
        <f t="shared" si="1"/>
        <v>0</v>
      </c>
      <c r="BH48" s="292"/>
      <c r="BI48" s="292"/>
      <c r="BJ48" s="293"/>
      <c r="BK48" s="284"/>
      <c r="BL48" s="285"/>
      <c r="BM48" s="285"/>
      <c r="BN48" s="285"/>
      <c r="BO48" s="285"/>
      <c r="BP48" s="285"/>
      <c r="BQ48" s="363"/>
    </row>
    <row r="49" spans="2:69" ht="17.100000000000001" customHeight="1" x14ac:dyDescent="0.2">
      <c r="B49" s="271"/>
      <c r="C49" s="272"/>
      <c r="D49" s="272"/>
      <c r="E49" s="272"/>
      <c r="F49" s="272"/>
      <c r="G49" s="272"/>
      <c r="H49" s="272"/>
      <c r="I49" s="272"/>
      <c r="J49" s="272"/>
      <c r="K49" s="271"/>
      <c r="L49" s="272"/>
      <c r="M49" s="272"/>
      <c r="N49" s="272"/>
      <c r="O49" s="272"/>
      <c r="P49" s="272"/>
      <c r="Q49" s="272"/>
      <c r="R49" s="273"/>
      <c r="S49" s="368"/>
      <c r="T49" s="275"/>
      <c r="U49" s="276"/>
      <c r="V49" s="276"/>
      <c r="W49" s="277"/>
      <c r="X49" s="278">
        <f t="shared" si="0"/>
        <v>0</v>
      </c>
      <c r="Y49" s="279"/>
      <c r="Z49" s="279"/>
      <c r="AA49" s="280"/>
      <c r="AB49" s="271"/>
      <c r="AC49" s="272"/>
      <c r="AD49" s="272"/>
      <c r="AE49" s="272"/>
      <c r="AF49" s="272"/>
      <c r="AG49" s="272"/>
      <c r="AH49" s="364"/>
      <c r="AK49" s="271"/>
      <c r="AL49" s="272"/>
      <c r="AM49" s="272"/>
      <c r="AN49" s="272"/>
      <c r="AO49" s="272"/>
      <c r="AP49" s="272"/>
      <c r="AQ49" s="272"/>
      <c r="AR49" s="272"/>
      <c r="AS49" s="272"/>
      <c r="AT49" s="271"/>
      <c r="AU49" s="272"/>
      <c r="AV49" s="272"/>
      <c r="AW49" s="272"/>
      <c r="AX49" s="272"/>
      <c r="AY49" s="272"/>
      <c r="AZ49" s="272"/>
      <c r="BA49" s="273"/>
      <c r="BB49" s="368"/>
      <c r="BC49" s="275"/>
      <c r="BD49" s="276"/>
      <c r="BE49" s="276"/>
      <c r="BF49" s="277"/>
      <c r="BG49" s="278">
        <f t="shared" si="1"/>
        <v>0</v>
      </c>
      <c r="BH49" s="279"/>
      <c r="BI49" s="279"/>
      <c r="BJ49" s="280"/>
      <c r="BK49" s="271"/>
      <c r="BL49" s="272"/>
      <c r="BM49" s="272"/>
      <c r="BN49" s="272"/>
      <c r="BO49" s="272"/>
      <c r="BP49" s="272"/>
      <c r="BQ49" s="364"/>
    </row>
    <row r="50" spans="2:69" ht="13.5" customHeight="1" x14ac:dyDescent="0.2">
      <c r="B50" s="369" t="s">
        <v>179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K50" s="369" t="s">
        <v>179</v>
      </c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69"/>
    </row>
    <row r="51" spans="2:69" ht="13.5" customHeight="1" x14ac:dyDescent="0.2"/>
    <row r="52" spans="2:69" ht="13.5" customHeight="1" x14ac:dyDescent="0.2"/>
    <row r="53" spans="2:69" ht="13.5" customHeight="1" x14ac:dyDescent="0.2"/>
    <row r="54" spans="2:69" ht="13.5" customHeight="1" x14ac:dyDescent="0.2"/>
    <row r="55" spans="2:69" ht="13.5" customHeight="1" x14ac:dyDescent="0.2"/>
    <row r="56" spans="2:69" ht="13.5" customHeight="1" x14ac:dyDescent="0.2"/>
    <row r="57" spans="2:69" ht="13.5" customHeight="1" x14ac:dyDescent="0.2"/>
    <row r="58" spans="2:69" ht="13.5" customHeight="1" x14ac:dyDescent="0.2"/>
    <row r="59" spans="2:69" ht="13.5" customHeight="1" x14ac:dyDescent="0.2"/>
    <row r="60" spans="2:69" ht="13.5" customHeight="1" x14ac:dyDescent="0.2"/>
    <row r="61" spans="2:69" ht="13.5" customHeight="1" x14ac:dyDescent="0.2"/>
    <row r="62" spans="2:69" ht="13.5" customHeight="1" x14ac:dyDescent="0.2"/>
    <row r="63" spans="2:69" ht="13.5" customHeight="1" x14ac:dyDescent="0.2"/>
    <row r="64" spans="2:69" ht="13.5" customHeight="1" x14ac:dyDescent="0.2"/>
  </sheetData>
  <sheetProtection selectLockedCells="1"/>
  <mergeCells count="306">
    <mergeCell ref="AK50:BQ50"/>
    <mergeCell ref="AK48:AS48"/>
    <mergeCell ref="AT48:AZ48"/>
    <mergeCell ref="BA48:BB48"/>
    <mergeCell ref="BC48:BF48"/>
    <mergeCell ref="BG48:BJ48"/>
    <mergeCell ref="BK48:BQ48"/>
    <mergeCell ref="AK49:AS49"/>
    <mergeCell ref="AT49:AZ49"/>
    <mergeCell ref="BA49:BB49"/>
    <mergeCell ref="BC49:BF49"/>
    <mergeCell ref="BG49:BJ49"/>
    <mergeCell ref="BK49:BQ49"/>
    <mergeCell ref="AK46:AS46"/>
    <mergeCell ref="AT46:AZ46"/>
    <mergeCell ref="BA46:BB46"/>
    <mergeCell ref="BC46:BF46"/>
    <mergeCell ref="BG46:BJ46"/>
    <mergeCell ref="BK46:BQ46"/>
    <mergeCell ref="AK47:AS47"/>
    <mergeCell ref="AT47:AZ47"/>
    <mergeCell ref="BA47:BB47"/>
    <mergeCell ref="BC47:BF47"/>
    <mergeCell ref="BG47:BJ47"/>
    <mergeCell ref="BK47:BQ47"/>
    <mergeCell ref="AK44:AS44"/>
    <mergeCell ref="AT44:AZ44"/>
    <mergeCell ref="BA44:BB44"/>
    <mergeCell ref="BC44:BF44"/>
    <mergeCell ref="BG44:BJ44"/>
    <mergeCell ref="BK44:BQ44"/>
    <mergeCell ref="AK45:AS45"/>
    <mergeCell ref="AT45:AZ45"/>
    <mergeCell ref="BA45:BB45"/>
    <mergeCell ref="BC45:BF45"/>
    <mergeCell ref="BG45:BJ45"/>
    <mergeCell ref="BK45:BQ45"/>
    <mergeCell ref="AK42:AS42"/>
    <mergeCell ref="AT42:AZ42"/>
    <mergeCell ref="BA42:BB42"/>
    <mergeCell ref="BC42:BF42"/>
    <mergeCell ref="BG42:BJ42"/>
    <mergeCell ref="BK42:BQ42"/>
    <mergeCell ref="AK43:AS43"/>
    <mergeCell ref="AT43:AZ43"/>
    <mergeCell ref="BA43:BB43"/>
    <mergeCell ref="BC43:BF43"/>
    <mergeCell ref="BG43:BJ43"/>
    <mergeCell ref="BK43:BQ43"/>
    <mergeCell ref="AK39:AT39"/>
    <mergeCell ref="AU39:BA39"/>
    <mergeCell ref="BB39:BQ39"/>
    <mergeCell ref="AK40:BQ40"/>
    <mergeCell ref="AK41:AS41"/>
    <mergeCell ref="AT41:AZ41"/>
    <mergeCell ref="BA41:BB41"/>
    <mergeCell ref="BC41:BF41"/>
    <mergeCell ref="BG41:BJ41"/>
    <mergeCell ref="BK41:BQ41"/>
    <mergeCell ref="AK36:AT36"/>
    <mergeCell ref="AU36:BA36"/>
    <mergeCell ref="BB36:BQ36"/>
    <mergeCell ref="AK37:AT37"/>
    <mergeCell ref="AU37:BA37"/>
    <mergeCell ref="BB37:BQ37"/>
    <mergeCell ref="AK38:AT38"/>
    <mergeCell ref="AU38:BA38"/>
    <mergeCell ref="BB38:BQ38"/>
    <mergeCell ref="AK33:AT33"/>
    <mergeCell ref="AU33:BA33"/>
    <mergeCell ref="BB33:BQ33"/>
    <mergeCell ref="AK34:AT34"/>
    <mergeCell ref="AU34:BA34"/>
    <mergeCell ref="BB34:BQ34"/>
    <mergeCell ref="AK35:AT35"/>
    <mergeCell ref="AU35:BA35"/>
    <mergeCell ref="BB35:BQ35"/>
    <mergeCell ref="AK30:AT30"/>
    <mergeCell ref="AU30:BA30"/>
    <mergeCell ref="BB30:BQ30"/>
    <mergeCell ref="AK31:AT31"/>
    <mergeCell ref="AU31:BA31"/>
    <mergeCell ref="BB31:BQ31"/>
    <mergeCell ref="AK32:AT32"/>
    <mergeCell ref="AU32:BA32"/>
    <mergeCell ref="BB32:BQ32"/>
    <mergeCell ref="AK27:AT27"/>
    <mergeCell ref="AU27:BA27"/>
    <mergeCell ref="BB27:BQ27"/>
    <mergeCell ref="AK28:AT28"/>
    <mergeCell ref="AU28:BA28"/>
    <mergeCell ref="BB28:BQ28"/>
    <mergeCell ref="AK29:AT29"/>
    <mergeCell ref="AU29:BA29"/>
    <mergeCell ref="BB29:BQ29"/>
    <mergeCell ref="AK24:AT24"/>
    <mergeCell ref="AU24:BA24"/>
    <mergeCell ref="BB24:BQ24"/>
    <mergeCell ref="AK25:AT25"/>
    <mergeCell ref="AU25:BA25"/>
    <mergeCell ref="BB25:BQ25"/>
    <mergeCell ref="AK26:AT26"/>
    <mergeCell ref="AU26:BA26"/>
    <mergeCell ref="BB26:BQ26"/>
    <mergeCell ref="AK21:AT21"/>
    <mergeCell ref="AU21:BA21"/>
    <mergeCell ref="BB21:BQ21"/>
    <mergeCell ref="AK22:AT22"/>
    <mergeCell ref="AU22:BA22"/>
    <mergeCell ref="BB22:BQ22"/>
    <mergeCell ref="AK23:AT23"/>
    <mergeCell ref="AU23:BA23"/>
    <mergeCell ref="BB23:BQ23"/>
    <mergeCell ref="AK18:AQ18"/>
    <mergeCell ref="AR18:AX18"/>
    <mergeCell ref="AY18:BD18"/>
    <mergeCell ref="BE18:BK18"/>
    <mergeCell ref="BL18:BQ18"/>
    <mergeCell ref="AK19:BQ19"/>
    <mergeCell ref="AK20:AT20"/>
    <mergeCell ref="AU20:BA20"/>
    <mergeCell ref="BB20:BQ20"/>
    <mergeCell ref="AK14:AQ14"/>
    <mergeCell ref="AR14:AX14"/>
    <mergeCell ref="AY14:BD14"/>
    <mergeCell ref="BE14:BK14"/>
    <mergeCell ref="BL14:BQ14"/>
    <mergeCell ref="AK15:AQ17"/>
    <mergeCell ref="AR15:AX17"/>
    <mergeCell ref="AY15:BD17"/>
    <mergeCell ref="BE15:BK17"/>
    <mergeCell ref="BL15:BQ17"/>
    <mergeCell ref="AK10:AQ10"/>
    <mergeCell ref="AR10:AX10"/>
    <mergeCell ref="AY10:BD10"/>
    <mergeCell ref="BE10:BK10"/>
    <mergeCell ref="BL10:BQ10"/>
    <mergeCell ref="AK11:AQ13"/>
    <mergeCell ref="AR11:AX13"/>
    <mergeCell ref="AY11:BD13"/>
    <mergeCell ref="BE11:BK13"/>
    <mergeCell ref="BL11:BQ13"/>
    <mergeCell ref="AJ1:BP1"/>
    <mergeCell ref="AJ2:BQ2"/>
    <mergeCell ref="AJ3:BQ3"/>
    <mergeCell ref="AJ4:BQ4"/>
    <mergeCell ref="AJ5:BP5"/>
    <mergeCell ref="AK6:BQ6"/>
    <mergeCell ref="AK7:AQ9"/>
    <mergeCell ref="AR7:AX9"/>
    <mergeCell ref="AY7:BD9"/>
    <mergeCell ref="BE7:BK9"/>
    <mergeCell ref="BL7:BQ9"/>
    <mergeCell ref="A4:AH4"/>
    <mergeCell ref="B19:AH19"/>
    <mergeCell ref="S20:AH20"/>
    <mergeCell ref="B20:K20"/>
    <mergeCell ref="L20:R20"/>
    <mergeCell ref="B15:H17"/>
    <mergeCell ref="I15:O17"/>
    <mergeCell ref="A1:AG1"/>
    <mergeCell ref="A5:AG5"/>
    <mergeCell ref="A2:AH2"/>
    <mergeCell ref="A3:AH3"/>
    <mergeCell ref="B6:AH6"/>
    <mergeCell ref="P14:U14"/>
    <mergeCell ref="V14:AB14"/>
    <mergeCell ref="AC14:AH14"/>
    <mergeCell ref="I7:O9"/>
    <mergeCell ref="P7:U9"/>
    <mergeCell ref="V7:AB9"/>
    <mergeCell ref="AC7:AH9"/>
    <mergeCell ref="AC18:AH18"/>
    <mergeCell ref="P11:U13"/>
    <mergeCell ref="B11:H13"/>
    <mergeCell ref="I11:O13"/>
    <mergeCell ref="V11:AB13"/>
    <mergeCell ref="AC11:AH13"/>
    <mergeCell ref="I10:O10"/>
    <mergeCell ref="P10:U10"/>
    <mergeCell ref="V10:AB10"/>
    <mergeCell ref="AC10:AH10"/>
    <mergeCell ref="B7:H9"/>
    <mergeCell ref="AC15:AH17"/>
    <mergeCell ref="B10:H10"/>
    <mergeCell ref="V18:AB18"/>
    <mergeCell ref="P15:U17"/>
    <mergeCell ref="V15:AB17"/>
    <mergeCell ref="B14:H14"/>
    <mergeCell ref="I14:O14"/>
    <mergeCell ref="B18:H18"/>
    <mergeCell ref="B31:K31"/>
    <mergeCell ref="L31:R31"/>
    <mergeCell ref="B22:K22"/>
    <mergeCell ref="L22:R22"/>
    <mergeCell ref="S29:AH29"/>
    <mergeCell ref="S30:AH30"/>
    <mergeCell ref="I18:O18"/>
    <mergeCell ref="P18:U18"/>
    <mergeCell ref="B21:K21"/>
    <mergeCell ref="L21:R21"/>
    <mergeCell ref="S22:AH22"/>
    <mergeCell ref="S21:AH21"/>
    <mergeCell ref="B29:K29"/>
    <mergeCell ref="L29:R29"/>
    <mergeCell ref="B32:K32"/>
    <mergeCell ref="L32:R32"/>
    <mergeCell ref="S31:AH31"/>
    <mergeCell ref="S32:AH32"/>
    <mergeCell ref="B25:K25"/>
    <mergeCell ref="L25:R25"/>
    <mergeCell ref="B26:K26"/>
    <mergeCell ref="L26:R26"/>
    <mergeCell ref="B23:K23"/>
    <mergeCell ref="L23:R23"/>
    <mergeCell ref="B24:K24"/>
    <mergeCell ref="L24:R24"/>
    <mergeCell ref="B30:K30"/>
    <mergeCell ref="L30:R30"/>
    <mergeCell ref="B27:K27"/>
    <mergeCell ref="L27:R27"/>
    <mergeCell ref="B28:K28"/>
    <mergeCell ref="L28:R28"/>
    <mergeCell ref="S23:AH23"/>
    <mergeCell ref="S24:AH24"/>
    <mergeCell ref="S25:AH25"/>
    <mergeCell ref="S26:AH26"/>
    <mergeCell ref="S27:AH27"/>
    <mergeCell ref="S28:AH28"/>
    <mergeCell ref="B35:K35"/>
    <mergeCell ref="L35:R35"/>
    <mergeCell ref="B36:K36"/>
    <mergeCell ref="L36:R36"/>
    <mergeCell ref="S35:AH35"/>
    <mergeCell ref="S36:AH36"/>
    <mergeCell ref="S37:AH37"/>
    <mergeCell ref="S38:AH38"/>
    <mergeCell ref="B33:K33"/>
    <mergeCell ref="L33:R33"/>
    <mergeCell ref="B34:K34"/>
    <mergeCell ref="L34:R34"/>
    <mergeCell ref="S33:AH33"/>
    <mergeCell ref="S34:AH34"/>
    <mergeCell ref="X42:AA42"/>
    <mergeCell ref="S39:AH39"/>
    <mergeCell ref="B40:AH40"/>
    <mergeCell ref="AB41:AH41"/>
    <mergeCell ref="AB42:AH42"/>
    <mergeCell ref="AB43:AH43"/>
    <mergeCell ref="B37:K37"/>
    <mergeCell ref="L37:R37"/>
    <mergeCell ref="B38:K38"/>
    <mergeCell ref="L38:R38"/>
    <mergeCell ref="B41:J41"/>
    <mergeCell ref="K41:Q41"/>
    <mergeCell ref="R41:S41"/>
    <mergeCell ref="T41:W41"/>
    <mergeCell ref="X41:AA41"/>
    <mergeCell ref="B50:AH50"/>
    <mergeCell ref="AB44:AH44"/>
    <mergeCell ref="AB45:AH45"/>
    <mergeCell ref="B47:J47"/>
    <mergeCell ref="K47:Q47"/>
    <mergeCell ref="R47:S47"/>
    <mergeCell ref="T47:W47"/>
    <mergeCell ref="X47:AA47"/>
    <mergeCell ref="B46:J46"/>
    <mergeCell ref="K46:Q46"/>
    <mergeCell ref="R46:S46"/>
    <mergeCell ref="T46:W46"/>
    <mergeCell ref="X46:AA46"/>
    <mergeCell ref="AB46:AH46"/>
    <mergeCell ref="AB47:AH47"/>
    <mergeCell ref="B45:J45"/>
    <mergeCell ref="K45:Q45"/>
    <mergeCell ref="R45:S45"/>
    <mergeCell ref="T45:W45"/>
    <mergeCell ref="X45:AA45"/>
    <mergeCell ref="B44:J44"/>
    <mergeCell ref="K44:Q44"/>
    <mergeCell ref="R44:S44"/>
    <mergeCell ref="T44:W44"/>
    <mergeCell ref="AB48:AH48"/>
    <mergeCell ref="AB49:AH49"/>
    <mergeCell ref="X44:AA44"/>
    <mergeCell ref="B43:J43"/>
    <mergeCell ref="K43:Q43"/>
    <mergeCell ref="R43:S43"/>
    <mergeCell ref="T43:W43"/>
    <mergeCell ref="X43:AA43"/>
    <mergeCell ref="B39:K39"/>
    <mergeCell ref="L39:R39"/>
    <mergeCell ref="B42:J42"/>
    <mergeCell ref="K42:Q42"/>
    <mergeCell ref="R42:S42"/>
    <mergeCell ref="B49:J49"/>
    <mergeCell ref="K49:Q49"/>
    <mergeCell ref="R49:S49"/>
    <mergeCell ref="T49:W49"/>
    <mergeCell ref="X49:AA49"/>
    <mergeCell ref="B48:J48"/>
    <mergeCell ref="K48:Q48"/>
    <mergeCell ref="R48:S48"/>
    <mergeCell ref="T48:W48"/>
    <mergeCell ref="X48:AA48"/>
    <mergeCell ref="T42:W42"/>
  </mergeCells>
  <phoneticPr fontId="11"/>
  <dataValidations count="1">
    <dataValidation type="list" allowBlank="1" showInputMessage="1" showErrorMessage="1" sqref="B21:K38 AK21:AT38" xr:uid="{00000000-0002-0000-0300-000000000000}">
      <formula1>"（直接工事費）,工事費 本工事 材料費,工事費 本工事 労務費,工事費 本工事 直接経費,（間接工事費）,工事費 本工事 共通仮設費,工事費 本工事 現場管理費,工事費 本工事 一般管理費,工事費 付帯工事費,工事費 機械器具費,工事費 測量及試験費,設備費 設備費,業務費 業務費,事務費 事務費, ,"</formula1>
    </dataValidation>
  </dataValidations>
  <pageMargins left="0.70866141732283472" right="0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Q52"/>
  <sheetViews>
    <sheetView zoomScaleNormal="100" zoomScaleSheetLayoutView="100" workbookViewId="0">
      <selection activeCell="BB54" sqref="BB54"/>
    </sheetView>
  </sheetViews>
  <sheetFormatPr defaultColWidth="2.6640625" defaultRowHeight="13.2" x14ac:dyDescent="0.2"/>
  <cols>
    <col min="1" max="15" width="2.6640625" style="22"/>
    <col min="16" max="16" width="2.6640625" style="22" customWidth="1"/>
    <col min="17" max="17" width="2.6640625" style="22"/>
    <col min="18" max="18" width="4.21875" style="22" customWidth="1"/>
    <col min="19" max="19" width="2.44140625" style="22" customWidth="1"/>
    <col min="20" max="20" width="2.6640625" style="22" customWidth="1"/>
    <col min="21" max="21" width="2.6640625" style="22"/>
    <col min="22" max="22" width="2.88671875" style="22" customWidth="1"/>
    <col min="23" max="52" width="2.6640625" style="22"/>
    <col min="53" max="53" width="4.21875" style="22" customWidth="1"/>
    <col min="54" max="54" width="2.44140625" style="22" customWidth="1"/>
    <col min="55" max="56" width="2.6640625" style="22"/>
    <col min="57" max="57" width="2.88671875" style="22" customWidth="1"/>
    <col min="58" max="16384" width="2.6640625" style="22"/>
  </cols>
  <sheetData>
    <row r="1" spans="1:69" x14ac:dyDescent="0.2">
      <c r="A1" s="344" t="s">
        <v>190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J1" s="344" t="s">
        <v>190</v>
      </c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</row>
    <row r="2" spans="1:69" ht="13.05" customHeight="1" x14ac:dyDescent="0.2">
      <c r="A2" s="360" t="s">
        <v>184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J2" s="360" t="s">
        <v>184</v>
      </c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</row>
    <row r="3" spans="1:69" ht="13.05" customHeight="1" x14ac:dyDescent="0.2">
      <c r="A3" s="360" t="s">
        <v>185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J3" s="360" t="s">
        <v>185</v>
      </c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</row>
    <row r="4" spans="1:69" ht="13.05" customHeight="1" x14ac:dyDescent="0.2">
      <c r="A4" s="345" t="s">
        <v>186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345"/>
      <c r="AJ4" s="345" t="s">
        <v>186</v>
      </c>
      <c r="AK4" s="345"/>
      <c r="AL4" s="345"/>
      <c r="AM4" s="345"/>
      <c r="AN4" s="345"/>
      <c r="AO4" s="345"/>
      <c r="AP4" s="345"/>
      <c r="AQ4" s="345"/>
      <c r="AR4" s="345"/>
      <c r="AS4" s="345"/>
      <c r="AT4" s="345"/>
      <c r="AU4" s="345"/>
      <c r="AV4" s="345"/>
      <c r="AW4" s="345"/>
      <c r="AX4" s="345"/>
      <c r="AY4" s="345"/>
      <c r="AZ4" s="345"/>
      <c r="BA4" s="345"/>
      <c r="BB4" s="345"/>
      <c r="BC4" s="345"/>
      <c r="BD4" s="345"/>
      <c r="BE4" s="345"/>
      <c r="BF4" s="345"/>
      <c r="BG4" s="345"/>
      <c r="BH4" s="345"/>
      <c r="BI4" s="345"/>
      <c r="BJ4" s="345"/>
      <c r="BK4" s="345"/>
      <c r="BL4" s="345"/>
      <c r="BM4" s="345"/>
      <c r="BN4" s="345"/>
      <c r="BO4" s="345"/>
      <c r="BP4" s="345"/>
      <c r="BQ4" s="345"/>
    </row>
    <row r="5" spans="1:69" s="23" customFormat="1" ht="20.100000000000001" customHeight="1" x14ac:dyDescent="0.2">
      <c r="A5" s="346" t="s">
        <v>213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J5" s="346" t="s">
        <v>213</v>
      </c>
      <c r="AK5" s="346"/>
      <c r="AL5" s="346"/>
      <c r="AM5" s="346"/>
      <c r="AN5" s="346"/>
      <c r="AO5" s="346"/>
      <c r="AP5" s="346"/>
      <c r="AQ5" s="346"/>
      <c r="AR5" s="346"/>
      <c r="AS5" s="346"/>
      <c r="AT5" s="346"/>
      <c r="AU5" s="346"/>
      <c r="AV5" s="346"/>
      <c r="AW5" s="346"/>
      <c r="AX5" s="346"/>
      <c r="AY5" s="346"/>
      <c r="AZ5" s="346"/>
      <c r="BA5" s="346"/>
      <c r="BB5" s="346"/>
      <c r="BC5" s="346"/>
      <c r="BD5" s="346"/>
      <c r="BE5" s="346"/>
      <c r="BF5" s="346"/>
      <c r="BG5" s="346"/>
      <c r="BH5" s="346"/>
      <c r="BI5" s="346"/>
      <c r="BJ5" s="346"/>
      <c r="BK5" s="346"/>
      <c r="BL5" s="346"/>
      <c r="BM5" s="346"/>
      <c r="BN5" s="346"/>
      <c r="BO5" s="346"/>
      <c r="BP5" s="346"/>
    </row>
    <row r="6" spans="1:69" s="23" customFormat="1" ht="20.100000000000001" customHeight="1" x14ac:dyDescent="0.2">
      <c r="A6" s="25"/>
      <c r="B6" s="219" t="s">
        <v>145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J6" s="25"/>
      <c r="AK6" s="219" t="s">
        <v>145</v>
      </c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</row>
    <row r="7" spans="1:69" ht="18.75" customHeight="1" x14ac:dyDescent="0.2">
      <c r="B7" s="347" t="s">
        <v>122</v>
      </c>
      <c r="C7" s="348"/>
      <c r="D7" s="348"/>
      <c r="E7" s="348"/>
      <c r="F7" s="348"/>
      <c r="G7" s="348"/>
      <c r="H7" s="349"/>
      <c r="I7" s="220" t="s">
        <v>124</v>
      </c>
      <c r="J7" s="230"/>
      <c r="K7" s="230"/>
      <c r="L7" s="230"/>
      <c r="M7" s="230"/>
      <c r="N7" s="230"/>
      <c r="O7" s="231"/>
      <c r="P7" s="220" t="s">
        <v>125</v>
      </c>
      <c r="Q7" s="230"/>
      <c r="R7" s="230"/>
      <c r="S7" s="230"/>
      <c r="T7" s="230"/>
      <c r="U7" s="230"/>
      <c r="V7" s="229" t="s">
        <v>164</v>
      </c>
      <c r="W7" s="230"/>
      <c r="X7" s="230"/>
      <c r="Y7" s="230"/>
      <c r="Z7" s="230"/>
      <c r="AA7" s="230"/>
      <c r="AB7" s="231"/>
      <c r="AC7" s="205" t="s">
        <v>126</v>
      </c>
      <c r="AD7" s="205"/>
      <c r="AE7" s="205"/>
      <c r="AF7" s="205"/>
      <c r="AG7" s="205"/>
      <c r="AH7" s="205"/>
      <c r="AK7" s="347" t="s">
        <v>122</v>
      </c>
      <c r="AL7" s="348"/>
      <c r="AM7" s="348"/>
      <c r="AN7" s="348"/>
      <c r="AO7" s="348"/>
      <c r="AP7" s="348"/>
      <c r="AQ7" s="349"/>
      <c r="AR7" s="220" t="s">
        <v>124</v>
      </c>
      <c r="AS7" s="230"/>
      <c r="AT7" s="230"/>
      <c r="AU7" s="230"/>
      <c r="AV7" s="230"/>
      <c r="AW7" s="230"/>
      <c r="AX7" s="231"/>
      <c r="AY7" s="220" t="s">
        <v>125</v>
      </c>
      <c r="AZ7" s="230"/>
      <c r="BA7" s="230"/>
      <c r="BB7" s="230"/>
      <c r="BC7" s="230"/>
      <c r="BD7" s="230"/>
      <c r="BE7" s="229" t="s">
        <v>164</v>
      </c>
      <c r="BF7" s="230"/>
      <c r="BG7" s="230"/>
      <c r="BH7" s="230"/>
      <c r="BI7" s="230"/>
      <c r="BJ7" s="230"/>
      <c r="BK7" s="231"/>
      <c r="BL7" s="205" t="s">
        <v>126</v>
      </c>
      <c r="BM7" s="205"/>
      <c r="BN7" s="205"/>
      <c r="BO7" s="205"/>
      <c r="BP7" s="205"/>
      <c r="BQ7" s="205"/>
    </row>
    <row r="8" spans="1:69" ht="18.75" customHeight="1" x14ac:dyDescent="0.2">
      <c r="B8" s="350"/>
      <c r="C8" s="351"/>
      <c r="D8" s="351"/>
      <c r="E8" s="351"/>
      <c r="F8" s="351"/>
      <c r="G8" s="351"/>
      <c r="H8" s="352"/>
      <c r="I8" s="223"/>
      <c r="J8" s="232"/>
      <c r="K8" s="232"/>
      <c r="L8" s="232"/>
      <c r="M8" s="232"/>
      <c r="N8" s="232"/>
      <c r="O8" s="224"/>
      <c r="P8" s="223"/>
      <c r="Q8" s="232"/>
      <c r="R8" s="232"/>
      <c r="S8" s="232"/>
      <c r="T8" s="232"/>
      <c r="U8" s="232"/>
      <c r="V8" s="223"/>
      <c r="W8" s="232"/>
      <c r="X8" s="232"/>
      <c r="Y8" s="232"/>
      <c r="Z8" s="232"/>
      <c r="AA8" s="232"/>
      <c r="AB8" s="224"/>
      <c r="AC8" s="205"/>
      <c r="AD8" s="205"/>
      <c r="AE8" s="205"/>
      <c r="AF8" s="205"/>
      <c r="AG8" s="205"/>
      <c r="AH8" s="205"/>
      <c r="AK8" s="350"/>
      <c r="AL8" s="351"/>
      <c r="AM8" s="351"/>
      <c r="AN8" s="351"/>
      <c r="AO8" s="351"/>
      <c r="AP8" s="351"/>
      <c r="AQ8" s="352"/>
      <c r="AR8" s="223"/>
      <c r="AS8" s="232"/>
      <c r="AT8" s="232"/>
      <c r="AU8" s="232"/>
      <c r="AV8" s="232"/>
      <c r="AW8" s="232"/>
      <c r="AX8" s="224"/>
      <c r="AY8" s="223"/>
      <c r="AZ8" s="232"/>
      <c r="BA8" s="232"/>
      <c r="BB8" s="232"/>
      <c r="BC8" s="232"/>
      <c r="BD8" s="232"/>
      <c r="BE8" s="223"/>
      <c r="BF8" s="232"/>
      <c r="BG8" s="232"/>
      <c r="BH8" s="232"/>
      <c r="BI8" s="232"/>
      <c r="BJ8" s="232"/>
      <c r="BK8" s="224"/>
      <c r="BL8" s="205"/>
      <c r="BM8" s="205"/>
      <c r="BN8" s="205"/>
      <c r="BO8" s="205"/>
      <c r="BP8" s="205"/>
      <c r="BQ8" s="205"/>
    </row>
    <row r="9" spans="1:69" ht="18.75" customHeight="1" x14ac:dyDescent="0.2">
      <c r="B9" s="353"/>
      <c r="C9" s="354"/>
      <c r="D9" s="354"/>
      <c r="E9" s="354"/>
      <c r="F9" s="354"/>
      <c r="G9" s="354"/>
      <c r="H9" s="355"/>
      <c r="I9" s="225"/>
      <c r="J9" s="233"/>
      <c r="K9" s="233"/>
      <c r="L9" s="233"/>
      <c r="M9" s="233"/>
      <c r="N9" s="233"/>
      <c r="O9" s="226"/>
      <c r="P9" s="225"/>
      <c r="Q9" s="233"/>
      <c r="R9" s="233"/>
      <c r="S9" s="233"/>
      <c r="T9" s="233"/>
      <c r="U9" s="233"/>
      <c r="V9" s="225"/>
      <c r="W9" s="233"/>
      <c r="X9" s="233"/>
      <c r="Y9" s="233"/>
      <c r="Z9" s="233"/>
      <c r="AA9" s="233"/>
      <c r="AB9" s="226"/>
      <c r="AC9" s="205"/>
      <c r="AD9" s="205"/>
      <c r="AE9" s="205"/>
      <c r="AF9" s="205"/>
      <c r="AG9" s="205"/>
      <c r="AH9" s="205"/>
      <c r="AK9" s="353"/>
      <c r="AL9" s="354"/>
      <c r="AM9" s="354"/>
      <c r="AN9" s="354"/>
      <c r="AO9" s="354"/>
      <c r="AP9" s="354"/>
      <c r="AQ9" s="355"/>
      <c r="AR9" s="225"/>
      <c r="AS9" s="233"/>
      <c r="AT9" s="233"/>
      <c r="AU9" s="233"/>
      <c r="AV9" s="233"/>
      <c r="AW9" s="233"/>
      <c r="AX9" s="226"/>
      <c r="AY9" s="225"/>
      <c r="AZ9" s="233"/>
      <c r="BA9" s="233"/>
      <c r="BB9" s="233"/>
      <c r="BC9" s="233"/>
      <c r="BD9" s="233"/>
      <c r="BE9" s="225"/>
      <c r="BF9" s="233"/>
      <c r="BG9" s="233"/>
      <c r="BH9" s="233"/>
      <c r="BI9" s="233"/>
      <c r="BJ9" s="233"/>
      <c r="BK9" s="226"/>
      <c r="BL9" s="205"/>
      <c r="BM9" s="205"/>
      <c r="BN9" s="205"/>
      <c r="BO9" s="205"/>
      <c r="BP9" s="205"/>
      <c r="BQ9" s="205"/>
    </row>
    <row r="10" spans="1:69" ht="18.75" customHeight="1" x14ac:dyDescent="0.2">
      <c r="B10" s="336"/>
      <c r="C10" s="337"/>
      <c r="D10" s="337"/>
      <c r="E10" s="337"/>
      <c r="F10" s="337"/>
      <c r="G10" s="337"/>
      <c r="H10" s="338"/>
      <c r="I10" s="356"/>
      <c r="J10" s="357"/>
      <c r="K10" s="357"/>
      <c r="L10" s="357"/>
      <c r="M10" s="357"/>
      <c r="N10" s="357"/>
      <c r="O10" s="358"/>
      <c r="P10" s="340">
        <f>B10-I10</f>
        <v>0</v>
      </c>
      <c r="Q10" s="340"/>
      <c r="R10" s="340"/>
      <c r="S10" s="340"/>
      <c r="T10" s="340"/>
      <c r="U10" s="340"/>
      <c r="V10" s="234">
        <f>L39</f>
        <v>0</v>
      </c>
      <c r="W10" s="235"/>
      <c r="X10" s="235"/>
      <c r="Y10" s="235"/>
      <c r="Z10" s="235"/>
      <c r="AA10" s="235"/>
      <c r="AB10" s="236"/>
      <c r="AC10" s="359"/>
      <c r="AD10" s="359"/>
      <c r="AE10" s="359"/>
      <c r="AF10" s="359"/>
      <c r="AG10" s="359"/>
      <c r="AH10" s="359"/>
      <c r="AK10" s="459">
        <v>110000000</v>
      </c>
      <c r="AL10" s="460"/>
      <c r="AM10" s="460"/>
      <c r="AN10" s="460"/>
      <c r="AO10" s="460"/>
      <c r="AP10" s="460"/>
      <c r="AQ10" s="461"/>
      <c r="AR10" s="462">
        <v>0</v>
      </c>
      <c r="AS10" s="463"/>
      <c r="AT10" s="463"/>
      <c r="AU10" s="463"/>
      <c r="AV10" s="463"/>
      <c r="AW10" s="463"/>
      <c r="AX10" s="464"/>
      <c r="AY10" s="340">
        <f>AK10-AR10</f>
        <v>110000000</v>
      </c>
      <c r="AZ10" s="340"/>
      <c r="BA10" s="340"/>
      <c r="BB10" s="340"/>
      <c r="BC10" s="340"/>
      <c r="BD10" s="340"/>
      <c r="BE10" s="234">
        <f>AU39</f>
        <v>10500000</v>
      </c>
      <c r="BF10" s="235"/>
      <c r="BG10" s="235"/>
      <c r="BH10" s="235"/>
      <c r="BI10" s="235"/>
      <c r="BJ10" s="235"/>
      <c r="BK10" s="236"/>
      <c r="BL10" s="465">
        <v>105000000</v>
      </c>
      <c r="BM10" s="465"/>
      <c r="BN10" s="465"/>
      <c r="BO10" s="465"/>
      <c r="BP10" s="465"/>
      <c r="BQ10" s="465"/>
    </row>
    <row r="11" spans="1:69" ht="44.25" customHeight="1" x14ac:dyDescent="0.2">
      <c r="B11" s="220" t="s">
        <v>146</v>
      </c>
      <c r="C11" s="221"/>
      <c r="D11" s="221"/>
      <c r="E11" s="221"/>
      <c r="F11" s="221"/>
      <c r="G11" s="221"/>
      <c r="H11" s="222"/>
      <c r="I11" s="258" t="s">
        <v>147</v>
      </c>
      <c r="J11" s="259"/>
      <c r="K11" s="259"/>
      <c r="L11" s="259"/>
      <c r="M11" s="259"/>
      <c r="N11" s="259"/>
      <c r="O11" s="260"/>
      <c r="P11" s="220" t="s">
        <v>153</v>
      </c>
      <c r="Q11" s="221"/>
      <c r="R11" s="221"/>
      <c r="S11" s="221"/>
      <c r="T11" s="221"/>
      <c r="U11" s="222"/>
      <c r="V11" s="229" t="s">
        <v>156</v>
      </c>
      <c r="W11" s="230"/>
      <c r="X11" s="230"/>
      <c r="Y11" s="230"/>
      <c r="Z11" s="230"/>
      <c r="AA11" s="230"/>
      <c r="AB11" s="231"/>
      <c r="AC11" s="361" t="s">
        <v>158</v>
      </c>
      <c r="AD11" s="362"/>
      <c r="AE11" s="362"/>
      <c r="AF11" s="362"/>
      <c r="AG11" s="362"/>
      <c r="AH11" s="362"/>
      <c r="AK11" s="220" t="s">
        <v>146</v>
      </c>
      <c r="AL11" s="221"/>
      <c r="AM11" s="221"/>
      <c r="AN11" s="221"/>
      <c r="AO11" s="221"/>
      <c r="AP11" s="221"/>
      <c r="AQ11" s="222"/>
      <c r="AR11" s="258" t="s">
        <v>147</v>
      </c>
      <c r="AS11" s="259"/>
      <c r="AT11" s="259"/>
      <c r="AU11" s="259"/>
      <c r="AV11" s="259"/>
      <c r="AW11" s="259"/>
      <c r="AX11" s="260"/>
      <c r="AY11" s="220" t="s">
        <v>153</v>
      </c>
      <c r="AZ11" s="221"/>
      <c r="BA11" s="221"/>
      <c r="BB11" s="221"/>
      <c r="BC11" s="221"/>
      <c r="BD11" s="222"/>
      <c r="BE11" s="229" t="s">
        <v>156</v>
      </c>
      <c r="BF11" s="230"/>
      <c r="BG11" s="230"/>
      <c r="BH11" s="230"/>
      <c r="BI11" s="230"/>
      <c r="BJ11" s="230"/>
      <c r="BK11" s="231"/>
      <c r="BL11" s="361" t="s">
        <v>158</v>
      </c>
      <c r="BM11" s="362"/>
      <c r="BN11" s="362"/>
      <c r="BO11" s="362"/>
      <c r="BP11" s="362"/>
      <c r="BQ11" s="362"/>
    </row>
    <row r="12" spans="1:69" ht="18.75" customHeight="1" x14ac:dyDescent="0.2">
      <c r="B12" s="252"/>
      <c r="C12" s="253"/>
      <c r="D12" s="253"/>
      <c r="E12" s="253"/>
      <c r="F12" s="253"/>
      <c r="G12" s="253"/>
      <c r="H12" s="254"/>
      <c r="I12" s="261"/>
      <c r="J12" s="262"/>
      <c r="K12" s="262"/>
      <c r="L12" s="262"/>
      <c r="M12" s="262"/>
      <c r="N12" s="262"/>
      <c r="O12" s="263"/>
      <c r="P12" s="252"/>
      <c r="Q12" s="253"/>
      <c r="R12" s="253"/>
      <c r="S12" s="253"/>
      <c r="T12" s="253"/>
      <c r="U12" s="254"/>
      <c r="V12" s="223"/>
      <c r="W12" s="232"/>
      <c r="X12" s="232"/>
      <c r="Y12" s="232"/>
      <c r="Z12" s="232"/>
      <c r="AA12" s="232"/>
      <c r="AB12" s="224"/>
      <c r="AC12" s="362"/>
      <c r="AD12" s="362"/>
      <c r="AE12" s="362"/>
      <c r="AF12" s="362"/>
      <c r="AG12" s="362"/>
      <c r="AH12" s="362"/>
      <c r="AK12" s="252"/>
      <c r="AL12" s="253"/>
      <c r="AM12" s="253"/>
      <c r="AN12" s="253"/>
      <c r="AO12" s="253"/>
      <c r="AP12" s="253"/>
      <c r="AQ12" s="254"/>
      <c r="AR12" s="261"/>
      <c r="AS12" s="262"/>
      <c r="AT12" s="262"/>
      <c r="AU12" s="262"/>
      <c r="AV12" s="262"/>
      <c r="AW12" s="262"/>
      <c r="AX12" s="263"/>
      <c r="AY12" s="252"/>
      <c r="AZ12" s="253"/>
      <c r="BA12" s="253"/>
      <c r="BB12" s="253"/>
      <c r="BC12" s="253"/>
      <c r="BD12" s="254"/>
      <c r="BE12" s="223"/>
      <c r="BF12" s="232"/>
      <c r="BG12" s="232"/>
      <c r="BH12" s="232"/>
      <c r="BI12" s="232"/>
      <c r="BJ12" s="232"/>
      <c r="BK12" s="224"/>
      <c r="BL12" s="362"/>
      <c r="BM12" s="362"/>
      <c r="BN12" s="362"/>
      <c r="BO12" s="362"/>
      <c r="BP12" s="362"/>
      <c r="BQ12" s="362"/>
    </row>
    <row r="13" spans="1:69" ht="18.75" customHeight="1" x14ac:dyDescent="0.2">
      <c r="B13" s="255"/>
      <c r="C13" s="256"/>
      <c r="D13" s="256"/>
      <c r="E13" s="256"/>
      <c r="F13" s="256"/>
      <c r="G13" s="256"/>
      <c r="H13" s="257"/>
      <c r="I13" s="264"/>
      <c r="J13" s="265"/>
      <c r="K13" s="265"/>
      <c r="L13" s="265"/>
      <c r="M13" s="265"/>
      <c r="N13" s="265"/>
      <c r="O13" s="266"/>
      <c r="P13" s="255"/>
      <c r="Q13" s="256"/>
      <c r="R13" s="256"/>
      <c r="S13" s="256"/>
      <c r="T13" s="256"/>
      <c r="U13" s="257"/>
      <c r="V13" s="225"/>
      <c r="W13" s="233"/>
      <c r="X13" s="233"/>
      <c r="Y13" s="233"/>
      <c r="Z13" s="233"/>
      <c r="AA13" s="233"/>
      <c r="AB13" s="226"/>
      <c r="AC13" s="362"/>
      <c r="AD13" s="362"/>
      <c r="AE13" s="362"/>
      <c r="AF13" s="362"/>
      <c r="AG13" s="362"/>
      <c r="AH13" s="362"/>
      <c r="AK13" s="255"/>
      <c r="AL13" s="256"/>
      <c r="AM13" s="256"/>
      <c r="AN13" s="256"/>
      <c r="AO13" s="256"/>
      <c r="AP13" s="256"/>
      <c r="AQ13" s="257"/>
      <c r="AR13" s="264"/>
      <c r="AS13" s="265"/>
      <c r="AT13" s="265"/>
      <c r="AU13" s="265"/>
      <c r="AV13" s="265"/>
      <c r="AW13" s="265"/>
      <c r="AX13" s="266"/>
      <c r="AY13" s="255"/>
      <c r="AZ13" s="256"/>
      <c r="BA13" s="256"/>
      <c r="BB13" s="256"/>
      <c r="BC13" s="256"/>
      <c r="BD13" s="257"/>
      <c r="BE13" s="225"/>
      <c r="BF13" s="233"/>
      <c r="BG13" s="233"/>
      <c r="BH13" s="233"/>
      <c r="BI13" s="233"/>
      <c r="BJ13" s="233"/>
      <c r="BK13" s="226"/>
      <c r="BL13" s="362"/>
      <c r="BM13" s="362"/>
      <c r="BN13" s="362"/>
      <c r="BO13" s="362"/>
      <c r="BP13" s="362"/>
      <c r="BQ13" s="362"/>
    </row>
    <row r="14" spans="1:69" ht="18.75" customHeight="1" x14ac:dyDescent="0.2">
      <c r="B14" s="207">
        <f>IF(V10&gt;AC10,AC10,V10)</f>
        <v>0</v>
      </c>
      <c r="C14" s="208"/>
      <c r="D14" s="208"/>
      <c r="E14" s="208"/>
      <c r="F14" s="208"/>
      <c r="G14" s="208"/>
      <c r="H14" s="209"/>
      <c r="I14" s="267">
        <f>IF(P10&gt;B14,B14,P10)</f>
        <v>0</v>
      </c>
      <c r="J14" s="267"/>
      <c r="K14" s="267"/>
      <c r="L14" s="267"/>
      <c r="M14" s="267"/>
      <c r="N14" s="267"/>
      <c r="O14" s="267"/>
      <c r="P14" s="377"/>
      <c r="Q14" s="378"/>
      <c r="R14" s="378"/>
      <c r="S14" s="378"/>
      <c r="T14" s="378"/>
      <c r="U14" s="379"/>
      <c r="V14" s="234">
        <f>I14</f>
        <v>0</v>
      </c>
      <c r="W14" s="235"/>
      <c r="X14" s="235"/>
      <c r="Y14" s="235"/>
      <c r="Z14" s="235"/>
      <c r="AA14" s="235"/>
      <c r="AB14" s="236"/>
      <c r="AC14" s="207">
        <f>ROUNDDOWN(IF(V14/3&gt;38500000*P14,38500000*P14,V14/3),-3)</f>
        <v>0</v>
      </c>
      <c r="AD14" s="208"/>
      <c r="AE14" s="208"/>
      <c r="AF14" s="208"/>
      <c r="AG14" s="208"/>
      <c r="AH14" s="209"/>
      <c r="AK14" s="207">
        <f>IF(BE10&gt;BL10,BL10,BE10)</f>
        <v>10500000</v>
      </c>
      <c r="AL14" s="208"/>
      <c r="AM14" s="208"/>
      <c r="AN14" s="208"/>
      <c r="AO14" s="208"/>
      <c r="AP14" s="208"/>
      <c r="AQ14" s="209"/>
      <c r="AR14" s="267">
        <f>IF(AY10&gt;AK14,AK14,AY10)</f>
        <v>10500000</v>
      </c>
      <c r="AS14" s="267"/>
      <c r="AT14" s="267"/>
      <c r="AU14" s="267"/>
      <c r="AV14" s="267"/>
      <c r="AW14" s="267"/>
      <c r="AX14" s="267"/>
      <c r="AY14" s="501">
        <v>1</v>
      </c>
      <c r="AZ14" s="502"/>
      <c r="BA14" s="502"/>
      <c r="BB14" s="502"/>
      <c r="BC14" s="502"/>
      <c r="BD14" s="503"/>
      <c r="BE14" s="234">
        <f>AR14</f>
        <v>10500000</v>
      </c>
      <c r="BF14" s="235"/>
      <c r="BG14" s="235"/>
      <c r="BH14" s="235"/>
      <c r="BI14" s="235"/>
      <c r="BJ14" s="235"/>
      <c r="BK14" s="236"/>
      <c r="BL14" s="207">
        <f>ROUNDDOWN(IF(BE14/3&gt;38500000*AY14,38500000*AY14,BE14/3),-3)</f>
        <v>3500000</v>
      </c>
      <c r="BM14" s="208"/>
      <c r="BN14" s="208"/>
      <c r="BO14" s="208"/>
      <c r="BP14" s="208"/>
      <c r="BQ14" s="209"/>
    </row>
    <row r="15" spans="1:69" ht="18.75" customHeight="1" x14ac:dyDescent="0.2">
      <c r="B15" s="220" t="s">
        <v>151</v>
      </c>
      <c r="C15" s="230"/>
      <c r="D15" s="230"/>
      <c r="E15" s="230"/>
      <c r="F15" s="230"/>
      <c r="G15" s="230"/>
      <c r="H15" s="231"/>
      <c r="I15" s="220" t="s">
        <v>152</v>
      </c>
      <c r="J15" s="230"/>
      <c r="K15" s="230"/>
      <c r="L15" s="230"/>
      <c r="M15" s="230"/>
      <c r="N15" s="230"/>
      <c r="O15" s="231"/>
      <c r="P15" s="237"/>
      <c r="Q15" s="238"/>
      <c r="R15" s="238"/>
      <c r="S15" s="238"/>
      <c r="T15" s="238"/>
      <c r="U15" s="238"/>
      <c r="V15" s="243" t="s">
        <v>91</v>
      </c>
      <c r="W15" s="244"/>
      <c r="X15" s="244"/>
      <c r="Y15" s="244"/>
      <c r="Z15" s="244"/>
      <c r="AA15" s="244"/>
      <c r="AB15" s="245"/>
      <c r="AC15" s="210"/>
      <c r="AD15" s="211"/>
      <c r="AE15" s="211"/>
      <c r="AF15" s="211"/>
      <c r="AG15" s="211"/>
      <c r="AH15" s="212"/>
      <c r="AK15" s="220" t="s">
        <v>151</v>
      </c>
      <c r="AL15" s="230"/>
      <c r="AM15" s="230"/>
      <c r="AN15" s="230"/>
      <c r="AO15" s="230"/>
      <c r="AP15" s="230"/>
      <c r="AQ15" s="231"/>
      <c r="AR15" s="220" t="s">
        <v>152</v>
      </c>
      <c r="AS15" s="230"/>
      <c r="AT15" s="230"/>
      <c r="AU15" s="230"/>
      <c r="AV15" s="230"/>
      <c r="AW15" s="230"/>
      <c r="AX15" s="231"/>
      <c r="AY15" s="237"/>
      <c r="AZ15" s="238"/>
      <c r="BA15" s="238"/>
      <c r="BB15" s="238"/>
      <c r="BC15" s="238"/>
      <c r="BD15" s="238"/>
      <c r="BE15" s="243" t="s">
        <v>91</v>
      </c>
      <c r="BF15" s="244"/>
      <c r="BG15" s="244"/>
      <c r="BH15" s="244"/>
      <c r="BI15" s="244"/>
      <c r="BJ15" s="244"/>
      <c r="BK15" s="245"/>
      <c r="BL15" s="210"/>
      <c r="BM15" s="211"/>
      <c r="BN15" s="211"/>
      <c r="BO15" s="211"/>
      <c r="BP15" s="211"/>
      <c r="BQ15" s="212"/>
    </row>
    <row r="16" spans="1:69" ht="23.25" customHeight="1" x14ac:dyDescent="0.2">
      <c r="B16" s="223"/>
      <c r="C16" s="232"/>
      <c r="D16" s="232"/>
      <c r="E16" s="232"/>
      <c r="F16" s="232"/>
      <c r="G16" s="232"/>
      <c r="H16" s="224"/>
      <c r="I16" s="223"/>
      <c r="J16" s="232"/>
      <c r="K16" s="232"/>
      <c r="L16" s="232"/>
      <c r="M16" s="232"/>
      <c r="N16" s="232"/>
      <c r="O16" s="224"/>
      <c r="P16" s="239"/>
      <c r="Q16" s="240"/>
      <c r="R16" s="240"/>
      <c r="S16" s="240"/>
      <c r="T16" s="240"/>
      <c r="U16" s="240"/>
      <c r="V16" s="246"/>
      <c r="W16" s="247"/>
      <c r="X16" s="247"/>
      <c r="Y16" s="247"/>
      <c r="Z16" s="247"/>
      <c r="AA16" s="247"/>
      <c r="AB16" s="248"/>
      <c r="AC16" s="213"/>
      <c r="AD16" s="214"/>
      <c r="AE16" s="214"/>
      <c r="AF16" s="214"/>
      <c r="AG16" s="214"/>
      <c r="AH16" s="215"/>
      <c r="AK16" s="223"/>
      <c r="AL16" s="232"/>
      <c r="AM16" s="232"/>
      <c r="AN16" s="232"/>
      <c r="AO16" s="232"/>
      <c r="AP16" s="232"/>
      <c r="AQ16" s="224"/>
      <c r="AR16" s="223"/>
      <c r="AS16" s="232"/>
      <c r="AT16" s="232"/>
      <c r="AU16" s="232"/>
      <c r="AV16" s="232"/>
      <c r="AW16" s="232"/>
      <c r="AX16" s="224"/>
      <c r="AY16" s="239"/>
      <c r="AZ16" s="240"/>
      <c r="BA16" s="240"/>
      <c r="BB16" s="240"/>
      <c r="BC16" s="240"/>
      <c r="BD16" s="240"/>
      <c r="BE16" s="246"/>
      <c r="BF16" s="247"/>
      <c r="BG16" s="247"/>
      <c r="BH16" s="247"/>
      <c r="BI16" s="247"/>
      <c r="BJ16" s="247"/>
      <c r="BK16" s="248"/>
      <c r="BL16" s="213"/>
      <c r="BM16" s="214"/>
      <c r="BN16" s="214"/>
      <c r="BO16" s="214"/>
      <c r="BP16" s="214"/>
      <c r="BQ16" s="215"/>
    </row>
    <row r="17" spans="2:69" ht="15.75" customHeight="1" x14ac:dyDescent="0.2">
      <c r="B17" s="225"/>
      <c r="C17" s="233"/>
      <c r="D17" s="233"/>
      <c r="E17" s="233"/>
      <c r="F17" s="233"/>
      <c r="G17" s="233"/>
      <c r="H17" s="226"/>
      <c r="I17" s="225"/>
      <c r="J17" s="233"/>
      <c r="K17" s="233"/>
      <c r="L17" s="233"/>
      <c r="M17" s="233"/>
      <c r="N17" s="233"/>
      <c r="O17" s="226"/>
      <c r="P17" s="241"/>
      <c r="Q17" s="242"/>
      <c r="R17" s="242"/>
      <c r="S17" s="242"/>
      <c r="T17" s="242"/>
      <c r="U17" s="242"/>
      <c r="V17" s="249"/>
      <c r="W17" s="250"/>
      <c r="X17" s="250"/>
      <c r="Y17" s="250"/>
      <c r="Z17" s="250"/>
      <c r="AA17" s="250"/>
      <c r="AB17" s="251"/>
      <c r="AC17" s="216"/>
      <c r="AD17" s="217"/>
      <c r="AE17" s="217"/>
      <c r="AF17" s="217"/>
      <c r="AG17" s="217"/>
      <c r="AH17" s="218"/>
      <c r="AK17" s="225"/>
      <c r="AL17" s="233"/>
      <c r="AM17" s="233"/>
      <c r="AN17" s="233"/>
      <c r="AO17" s="233"/>
      <c r="AP17" s="233"/>
      <c r="AQ17" s="226"/>
      <c r="AR17" s="225"/>
      <c r="AS17" s="233"/>
      <c r="AT17" s="233"/>
      <c r="AU17" s="233"/>
      <c r="AV17" s="233"/>
      <c r="AW17" s="233"/>
      <c r="AX17" s="226"/>
      <c r="AY17" s="241"/>
      <c r="AZ17" s="242"/>
      <c r="BA17" s="242"/>
      <c r="BB17" s="242"/>
      <c r="BC17" s="242"/>
      <c r="BD17" s="242"/>
      <c r="BE17" s="249"/>
      <c r="BF17" s="250"/>
      <c r="BG17" s="250"/>
      <c r="BH17" s="250"/>
      <c r="BI17" s="250"/>
      <c r="BJ17" s="250"/>
      <c r="BK17" s="251"/>
      <c r="BL17" s="216"/>
      <c r="BM17" s="217"/>
      <c r="BN17" s="217"/>
      <c r="BO17" s="217"/>
      <c r="BP17" s="217"/>
      <c r="BQ17" s="218"/>
    </row>
    <row r="18" spans="2:69" ht="18.75" customHeight="1" x14ac:dyDescent="0.2">
      <c r="B18" s="336"/>
      <c r="C18" s="337"/>
      <c r="D18" s="337"/>
      <c r="E18" s="337"/>
      <c r="F18" s="337"/>
      <c r="G18" s="337"/>
      <c r="H18" s="338"/>
      <c r="I18" s="339">
        <f>B18-AC14</f>
        <v>0</v>
      </c>
      <c r="J18" s="339"/>
      <c r="K18" s="339"/>
      <c r="L18" s="339"/>
      <c r="M18" s="339"/>
      <c r="N18" s="339"/>
      <c r="O18" s="339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206"/>
      <c r="AD18" s="206"/>
      <c r="AE18" s="206"/>
      <c r="AF18" s="206"/>
      <c r="AG18" s="206"/>
      <c r="AH18" s="206"/>
      <c r="AK18" s="459">
        <v>52500000</v>
      </c>
      <c r="AL18" s="460"/>
      <c r="AM18" s="460"/>
      <c r="AN18" s="460"/>
      <c r="AO18" s="460"/>
      <c r="AP18" s="460"/>
      <c r="AQ18" s="461"/>
      <c r="AR18" s="339">
        <f>AK18-BL14</f>
        <v>49000000</v>
      </c>
      <c r="AS18" s="339"/>
      <c r="AT18" s="339"/>
      <c r="AU18" s="339"/>
      <c r="AV18" s="339"/>
      <c r="AW18" s="339"/>
      <c r="AX18" s="339"/>
      <c r="AY18" s="340"/>
      <c r="AZ18" s="340"/>
      <c r="BA18" s="340"/>
      <c r="BB18" s="340"/>
      <c r="BC18" s="340"/>
      <c r="BD18" s="340"/>
      <c r="BE18" s="340"/>
      <c r="BF18" s="340"/>
      <c r="BG18" s="340"/>
      <c r="BH18" s="340"/>
      <c r="BI18" s="340"/>
      <c r="BJ18" s="340"/>
      <c r="BK18" s="340"/>
      <c r="BL18" s="206"/>
      <c r="BM18" s="206"/>
      <c r="BN18" s="206"/>
      <c r="BO18" s="206"/>
      <c r="BP18" s="206"/>
      <c r="BQ18" s="206"/>
    </row>
    <row r="19" spans="2:69" ht="17.100000000000001" customHeight="1" x14ac:dyDescent="0.2">
      <c r="B19" s="374" t="s">
        <v>162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6"/>
      <c r="AK19" s="374" t="s">
        <v>162</v>
      </c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6"/>
    </row>
    <row r="20" spans="2:69" ht="17.100000000000001" customHeight="1" x14ac:dyDescent="0.2">
      <c r="B20" s="341" t="s">
        <v>0</v>
      </c>
      <c r="C20" s="342"/>
      <c r="D20" s="342"/>
      <c r="E20" s="342"/>
      <c r="F20" s="342"/>
      <c r="G20" s="342"/>
      <c r="H20" s="342"/>
      <c r="I20" s="342"/>
      <c r="J20" s="342"/>
      <c r="K20" s="343"/>
      <c r="L20" s="297" t="s">
        <v>1</v>
      </c>
      <c r="M20" s="298"/>
      <c r="N20" s="298"/>
      <c r="O20" s="298"/>
      <c r="P20" s="298"/>
      <c r="Q20" s="298"/>
      <c r="R20" s="299"/>
      <c r="S20" s="206" t="s">
        <v>2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K20" s="341" t="s">
        <v>0</v>
      </c>
      <c r="AL20" s="342"/>
      <c r="AM20" s="342"/>
      <c r="AN20" s="342"/>
      <c r="AO20" s="342"/>
      <c r="AP20" s="342"/>
      <c r="AQ20" s="342"/>
      <c r="AR20" s="342"/>
      <c r="AS20" s="342"/>
      <c r="AT20" s="343"/>
      <c r="AU20" s="297" t="s">
        <v>1</v>
      </c>
      <c r="AV20" s="298"/>
      <c r="AW20" s="298"/>
      <c r="AX20" s="298"/>
      <c r="AY20" s="298"/>
      <c r="AZ20" s="298"/>
      <c r="BA20" s="299"/>
      <c r="BB20" s="206" t="s">
        <v>2</v>
      </c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</row>
    <row r="21" spans="2:69" ht="14.25" customHeight="1" x14ac:dyDescent="0.2">
      <c r="B21" s="330"/>
      <c r="C21" s="331"/>
      <c r="D21" s="331"/>
      <c r="E21" s="331"/>
      <c r="F21" s="331"/>
      <c r="G21" s="331"/>
      <c r="H21" s="331"/>
      <c r="I21" s="331"/>
      <c r="J21" s="331"/>
      <c r="K21" s="332"/>
      <c r="L21" s="333"/>
      <c r="M21" s="334"/>
      <c r="N21" s="334"/>
      <c r="O21" s="334"/>
      <c r="P21" s="334"/>
      <c r="Q21" s="334"/>
      <c r="R21" s="335"/>
      <c r="S21" s="330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2"/>
      <c r="AK21" s="468" t="s">
        <v>214</v>
      </c>
      <c r="AL21" s="469"/>
      <c r="AM21" s="469"/>
      <c r="AN21" s="469"/>
      <c r="AO21" s="469"/>
      <c r="AP21" s="469"/>
      <c r="AQ21" s="469"/>
      <c r="AR21" s="469"/>
      <c r="AS21" s="469"/>
      <c r="AT21" s="470"/>
      <c r="AU21" s="471">
        <v>10500000</v>
      </c>
      <c r="AV21" s="472"/>
      <c r="AW21" s="472"/>
      <c r="AX21" s="472"/>
      <c r="AY21" s="472"/>
      <c r="AZ21" s="472"/>
      <c r="BA21" s="473"/>
      <c r="BB21" s="468" t="s">
        <v>228</v>
      </c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70"/>
    </row>
    <row r="22" spans="2:69" ht="14.25" customHeight="1" x14ac:dyDescent="0.2">
      <c r="B22" s="318"/>
      <c r="C22" s="319"/>
      <c r="D22" s="319"/>
      <c r="E22" s="319"/>
      <c r="F22" s="319"/>
      <c r="G22" s="319"/>
      <c r="H22" s="319"/>
      <c r="I22" s="319"/>
      <c r="J22" s="319"/>
      <c r="K22" s="320"/>
      <c r="L22" s="321"/>
      <c r="M22" s="322"/>
      <c r="N22" s="322"/>
      <c r="O22" s="322"/>
      <c r="P22" s="322"/>
      <c r="Q22" s="322"/>
      <c r="R22" s="323"/>
      <c r="S22" s="318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0"/>
      <c r="AK22" s="318"/>
      <c r="AL22" s="319"/>
      <c r="AM22" s="319"/>
      <c r="AN22" s="319"/>
      <c r="AO22" s="319"/>
      <c r="AP22" s="319"/>
      <c r="AQ22" s="319"/>
      <c r="AR22" s="319"/>
      <c r="AS22" s="319"/>
      <c r="AT22" s="320"/>
      <c r="AU22" s="321"/>
      <c r="AV22" s="322"/>
      <c r="AW22" s="322"/>
      <c r="AX22" s="322"/>
      <c r="AY22" s="322"/>
      <c r="AZ22" s="322"/>
      <c r="BA22" s="323"/>
      <c r="BB22" s="318"/>
      <c r="BC22" s="319"/>
      <c r="BD22" s="319"/>
      <c r="BE22" s="319"/>
      <c r="BF22" s="319"/>
      <c r="BG22" s="319"/>
      <c r="BH22" s="319"/>
      <c r="BI22" s="319"/>
      <c r="BJ22" s="319"/>
      <c r="BK22" s="319"/>
      <c r="BL22" s="319"/>
      <c r="BM22" s="319"/>
      <c r="BN22" s="319"/>
      <c r="BO22" s="319"/>
      <c r="BP22" s="319"/>
      <c r="BQ22" s="320"/>
    </row>
    <row r="23" spans="2:69" ht="14.25" customHeight="1" x14ac:dyDescent="0.2">
      <c r="B23" s="318"/>
      <c r="C23" s="319"/>
      <c r="D23" s="319"/>
      <c r="E23" s="319"/>
      <c r="F23" s="319"/>
      <c r="G23" s="319"/>
      <c r="H23" s="319"/>
      <c r="I23" s="319"/>
      <c r="J23" s="319"/>
      <c r="K23" s="320"/>
      <c r="L23" s="321"/>
      <c r="M23" s="322"/>
      <c r="N23" s="322"/>
      <c r="O23" s="322"/>
      <c r="P23" s="322"/>
      <c r="Q23" s="322"/>
      <c r="R23" s="323"/>
      <c r="S23" s="318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20"/>
      <c r="AK23" s="318"/>
      <c r="AL23" s="319"/>
      <c r="AM23" s="319"/>
      <c r="AN23" s="319"/>
      <c r="AO23" s="319"/>
      <c r="AP23" s="319"/>
      <c r="AQ23" s="319"/>
      <c r="AR23" s="319"/>
      <c r="AS23" s="319"/>
      <c r="AT23" s="320"/>
      <c r="AU23" s="321"/>
      <c r="AV23" s="322"/>
      <c r="AW23" s="322"/>
      <c r="AX23" s="322"/>
      <c r="AY23" s="322"/>
      <c r="AZ23" s="322"/>
      <c r="BA23" s="323"/>
      <c r="BB23" s="318"/>
      <c r="BC23" s="319"/>
      <c r="BD23" s="319"/>
      <c r="BE23" s="319"/>
      <c r="BF23" s="319"/>
      <c r="BG23" s="319"/>
      <c r="BH23" s="319"/>
      <c r="BI23" s="319"/>
      <c r="BJ23" s="319"/>
      <c r="BK23" s="319"/>
      <c r="BL23" s="319"/>
      <c r="BM23" s="319"/>
      <c r="BN23" s="319"/>
      <c r="BO23" s="319"/>
      <c r="BP23" s="319"/>
      <c r="BQ23" s="320"/>
    </row>
    <row r="24" spans="2:69" ht="14.25" customHeight="1" x14ac:dyDescent="0.2">
      <c r="B24" s="318"/>
      <c r="C24" s="319"/>
      <c r="D24" s="319"/>
      <c r="E24" s="319"/>
      <c r="F24" s="319"/>
      <c r="G24" s="319"/>
      <c r="H24" s="319"/>
      <c r="I24" s="319"/>
      <c r="J24" s="319"/>
      <c r="K24" s="320"/>
      <c r="L24" s="321"/>
      <c r="M24" s="322"/>
      <c r="N24" s="322"/>
      <c r="O24" s="322"/>
      <c r="P24" s="322"/>
      <c r="Q24" s="322"/>
      <c r="R24" s="323"/>
      <c r="S24" s="318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20"/>
      <c r="AK24" s="318"/>
      <c r="AL24" s="319"/>
      <c r="AM24" s="319"/>
      <c r="AN24" s="319"/>
      <c r="AO24" s="319"/>
      <c r="AP24" s="319"/>
      <c r="AQ24" s="319"/>
      <c r="AR24" s="319"/>
      <c r="AS24" s="319"/>
      <c r="AT24" s="320"/>
      <c r="AU24" s="321"/>
      <c r="AV24" s="322"/>
      <c r="AW24" s="322"/>
      <c r="AX24" s="322"/>
      <c r="AY24" s="322"/>
      <c r="AZ24" s="322"/>
      <c r="BA24" s="323"/>
      <c r="BB24" s="318"/>
      <c r="BC24" s="319"/>
      <c r="BD24" s="319"/>
      <c r="BE24" s="319"/>
      <c r="BF24" s="319"/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20"/>
    </row>
    <row r="25" spans="2:69" ht="14.25" customHeight="1" x14ac:dyDescent="0.2">
      <c r="B25" s="318"/>
      <c r="C25" s="319"/>
      <c r="D25" s="319"/>
      <c r="E25" s="319"/>
      <c r="F25" s="319"/>
      <c r="G25" s="319"/>
      <c r="H25" s="319"/>
      <c r="I25" s="319"/>
      <c r="J25" s="319"/>
      <c r="K25" s="320"/>
      <c r="L25" s="321"/>
      <c r="M25" s="322"/>
      <c r="N25" s="322"/>
      <c r="O25" s="322"/>
      <c r="P25" s="322"/>
      <c r="Q25" s="322"/>
      <c r="R25" s="323"/>
      <c r="S25" s="318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20"/>
      <c r="AK25" s="318"/>
      <c r="AL25" s="319"/>
      <c r="AM25" s="319"/>
      <c r="AN25" s="319"/>
      <c r="AO25" s="319"/>
      <c r="AP25" s="319"/>
      <c r="AQ25" s="319"/>
      <c r="AR25" s="319"/>
      <c r="AS25" s="319"/>
      <c r="AT25" s="320"/>
      <c r="AU25" s="321"/>
      <c r="AV25" s="322"/>
      <c r="AW25" s="322"/>
      <c r="AX25" s="322"/>
      <c r="AY25" s="322"/>
      <c r="AZ25" s="322"/>
      <c r="BA25" s="323"/>
      <c r="BB25" s="318"/>
      <c r="BC25" s="319"/>
      <c r="BD25" s="319"/>
      <c r="BE25" s="319"/>
      <c r="BF25" s="319"/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20"/>
    </row>
    <row r="26" spans="2:69" ht="14.25" customHeight="1" x14ac:dyDescent="0.2">
      <c r="B26" s="318"/>
      <c r="C26" s="319"/>
      <c r="D26" s="319"/>
      <c r="E26" s="319"/>
      <c r="F26" s="319"/>
      <c r="G26" s="319"/>
      <c r="H26" s="319"/>
      <c r="I26" s="319"/>
      <c r="J26" s="319"/>
      <c r="K26" s="320"/>
      <c r="L26" s="321"/>
      <c r="M26" s="322"/>
      <c r="N26" s="322"/>
      <c r="O26" s="322"/>
      <c r="P26" s="322"/>
      <c r="Q26" s="322"/>
      <c r="R26" s="323"/>
      <c r="S26" s="318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20"/>
      <c r="AK26" s="318"/>
      <c r="AL26" s="319"/>
      <c r="AM26" s="319"/>
      <c r="AN26" s="319"/>
      <c r="AO26" s="319"/>
      <c r="AP26" s="319"/>
      <c r="AQ26" s="319"/>
      <c r="AR26" s="319"/>
      <c r="AS26" s="319"/>
      <c r="AT26" s="320"/>
      <c r="AU26" s="321"/>
      <c r="AV26" s="322"/>
      <c r="AW26" s="322"/>
      <c r="AX26" s="322"/>
      <c r="AY26" s="322"/>
      <c r="AZ26" s="322"/>
      <c r="BA26" s="323"/>
      <c r="BB26" s="318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20"/>
    </row>
    <row r="27" spans="2:69" ht="14.25" customHeight="1" x14ac:dyDescent="0.2">
      <c r="B27" s="318"/>
      <c r="C27" s="319"/>
      <c r="D27" s="319"/>
      <c r="E27" s="319"/>
      <c r="F27" s="319"/>
      <c r="G27" s="319"/>
      <c r="H27" s="319"/>
      <c r="I27" s="319"/>
      <c r="J27" s="319"/>
      <c r="K27" s="320"/>
      <c r="L27" s="321"/>
      <c r="M27" s="322"/>
      <c r="N27" s="322"/>
      <c r="O27" s="322"/>
      <c r="P27" s="322"/>
      <c r="Q27" s="322"/>
      <c r="R27" s="323"/>
      <c r="S27" s="318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20"/>
      <c r="AK27" s="318"/>
      <c r="AL27" s="319"/>
      <c r="AM27" s="319"/>
      <c r="AN27" s="319"/>
      <c r="AO27" s="319"/>
      <c r="AP27" s="319"/>
      <c r="AQ27" s="319"/>
      <c r="AR27" s="319"/>
      <c r="AS27" s="319"/>
      <c r="AT27" s="320"/>
      <c r="AU27" s="321"/>
      <c r="AV27" s="322"/>
      <c r="AW27" s="322"/>
      <c r="AX27" s="322"/>
      <c r="AY27" s="322"/>
      <c r="AZ27" s="322"/>
      <c r="BA27" s="323"/>
      <c r="BB27" s="318"/>
      <c r="BC27" s="319"/>
      <c r="BD27" s="319"/>
      <c r="BE27" s="319"/>
      <c r="BF27" s="319"/>
      <c r="BG27" s="319"/>
      <c r="BH27" s="319"/>
      <c r="BI27" s="319"/>
      <c r="BJ27" s="319"/>
      <c r="BK27" s="319"/>
      <c r="BL27" s="319"/>
      <c r="BM27" s="319"/>
      <c r="BN27" s="319"/>
      <c r="BO27" s="319"/>
      <c r="BP27" s="319"/>
      <c r="BQ27" s="320"/>
    </row>
    <row r="28" spans="2:69" ht="14.25" customHeight="1" x14ac:dyDescent="0.2">
      <c r="B28" s="318"/>
      <c r="C28" s="319"/>
      <c r="D28" s="319"/>
      <c r="E28" s="319"/>
      <c r="F28" s="319"/>
      <c r="G28" s="319"/>
      <c r="H28" s="319"/>
      <c r="I28" s="319"/>
      <c r="J28" s="319"/>
      <c r="K28" s="320"/>
      <c r="L28" s="321"/>
      <c r="M28" s="322"/>
      <c r="N28" s="322"/>
      <c r="O28" s="322"/>
      <c r="P28" s="322"/>
      <c r="Q28" s="322"/>
      <c r="R28" s="323"/>
      <c r="S28" s="318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20"/>
      <c r="AK28" s="318"/>
      <c r="AL28" s="319"/>
      <c r="AM28" s="319"/>
      <c r="AN28" s="319"/>
      <c r="AO28" s="319"/>
      <c r="AP28" s="319"/>
      <c r="AQ28" s="319"/>
      <c r="AR28" s="319"/>
      <c r="AS28" s="319"/>
      <c r="AT28" s="320"/>
      <c r="AU28" s="321"/>
      <c r="AV28" s="322"/>
      <c r="AW28" s="322"/>
      <c r="AX28" s="322"/>
      <c r="AY28" s="322"/>
      <c r="AZ28" s="322"/>
      <c r="BA28" s="323"/>
      <c r="BB28" s="318"/>
      <c r="BC28" s="319"/>
      <c r="BD28" s="319"/>
      <c r="BE28" s="319"/>
      <c r="BF28" s="319"/>
      <c r="BG28" s="319"/>
      <c r="BH28" s="319"/>
      <c r="BI28" s="319"/>
      <c r="BJ28" s="319"/>
      <c r="BK28" s="319"/>
      <c r="BL28" s="319"/>
      <c r="BM28" s="319"/>
      <c r="BN28" s="319"/>
      <c r="BO28" s="319"/>
      <c r="BP28" s="319"/>
      <c r="BQ28" s="320"/>
    </row>
    <row r="29" spans="2:69" ht="14.25" customHeight="1" x14ac:dyDescent="0.2">
      <c r="B29" s="318"/>
      <c r="C29" s="319"/>
      <c r="D29" s="319"/>
      <c r="E29" s="319"/>
      <c r="F29" s="319"/>
      <c r="G29" s="319"/>
      <c r="H29" s="319"/>
      <c r="I29" s="319"/>
      <c r="J29" s="319"/>
      <c r="K29" s="320"/>
      <c r="L29" s="321"/>
      <c r="M29" s="322"/>
      <c r="N29" s="322"/>
      <c r="O29" s="322"/>
      <c r="P29" s="322"/>
      <c r="Q29" s="322"/>
      <c r="R29" s="323"/>
      <c r="S29" s="318"/>
      <c r="T29" s="319"/>
      <c r="U29" s="319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0"/>
      <c r="AK29" s="318"/>
      <c r="AL29" s="319"/>
      <c r="AM29" s="319"/>
      <c r="AN29" s="319"/>
      <c r="AO29" s="319"/>
      <c r="AP29" s="319"/>
      <c r="AQ29" s="319"/>
      <c r="AR29" s="319"/>
      <c r="AS29" s="319"/>
      <c r="AT29" s="320"/>
      <c r="AU29" s="321"/>
      <c r="AV29" s="322"/>
      <c r="AW29" s="322"/>
      <c r="AX29" s="322"/>
      <c r="AY29" s="322"/>
      <c r="AZ29" s="322"/>
      <c r="BA29" s="323"/>
      <c r="BB29" s="318"/>
      <c r="BC29" s="319"/>
      <c r="BD29" s="319"/>
      <c r="BE29" s="319"/>
      <c r="BF29" s="319"/>
      <c r="BG29" s="319"/>
      <c r="BH29" s="319"/>
      <c r="BI29" s="319"/>
      <c r="BJ29" s="319"/>
      <c r="BK29" s="319"/>
      <c r="BL29" s="319"/>
      <c r="BM29" s="319"/>
      <c r="BN29" s="319"/>
      <c r="BO29" s="319"/>
      <c r="BP29" s="319"/>
      <c r="BQ29" s="320"/>
    </row>
    <row r="30" spans="2:69" ht="14.25" customHeight="1" x14ac:dyDescent="0.2">
      <c r="B30" s="318"/>
      <c r="C30" s="319"/>
      <c r="D30" s="319"/>
      <c r="E30" s="319"/>
      <c r="F30" s="319"/>
      <c r="G30" s="319"/>
      <c r="H30" s="319"/>
      <c r="I30" s="319"/>
      <c r="J30" s="319"/>
      <c r="K30" s="320"/>
      <c r="L30" s="321"/>
      <c r="M30" s="322"/>
      <c r="N30" s="322"/>
      <c r="O30" s="322"/>
      <c r="P30" s="322"/>
      <c r="Q30" s="322"/>
      <c r="R30" s="323"/>
      <c r="S30" s="318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20"/>
      <c r="AK30" s="318"/>
      <c r="AL30" s="319"/>
      <c r="AM30" s="319"/>
      <c r="AN30" s="319"/>
      <c r="AO30" s="319"/>
      <c r="AP30" s="319"/>
      <c r="AQ30" s="319"/>
      <c r="AR30" s="319"/>
      <c r="AS30" s="319"/>
      <c r="AT30" s="320"/>
      <c r="AU30" s="321"/>
      <c r="AV30" s="322"/>
      <c r="AW30" s="322"/>
      <c r="AX30" s="322"/>
      <c r="AY30" s="322"/>
      <c r="AZ30" s="322"/>
      <c r="BA30" s="323"/>
      <c r="BB30" s="318"/>
      <c r="BC30" s="319"/>
      <c r="BD30" s="319"/>
      <c r="BE30" s="319"/>
      <c r="BF30" s="319"/>
      <c r="BG30" s="319"/>
      <c r="BH30" s="319"/>
      <c r="BI30" s="319"/>
      <c r="BJ30" s="319"/>
      <c r="BK30" s="319"/>
      <c r="BL30" s="319"/>
      <c r="BM30" s="319"/>
      <c r="BN30" s="319"/>
      <c r="BO30" s="319"/>
      <c r="BP30" s="319"/>
      <c r="BQ30" s="320"/>
    </row>
    <row r="31" spans="2:69" ht="14.25" customHeight="1" x14ac:dyDescent="0.2">
      <c r="B31" s="318"/>
      <c r="C31" s="319"/>
      <c r="D31" s="319"/>
      <c r="E31" s="319"/>
      <c r="F31" s="319"/>
      <c r="G31" s="319"/>
      <c r="H31" s="319"/>
      <c r="I31" s="319"/>
      <c r="J31" s="319"/>
      <c r="K31" s="320"/>
      <c r="L31" s="321"/>
      <c r="M31" s="322"/>
      <c r="N31" s="322"/>
      <c r="O31" s="322"/>
      <c r="P31" s="322"/>
      <c r="Q31" s="322"/>
      <c r="R31" s="323"/>
      <c r="S31" s="318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20"/>
      <c r="AK31" s="318"/>
      <c r="AL31" s="319"/>
      <c r="AM31" s="319"/>
      <c r="AN31" s="319"/>
      <c r="AO31" s="319"/>
      <c r="AP31" s="319"/>
      <c r="AQ31" s="319"/>
      <c r="AR31" s="319"/>
      <c r="AS31" s="319"/>
      <c r="AT31" s="320"/>
      <c r="AU31" s="321"/>
      <c r="AV31" s="322"/>
      <c r="AW31" s="322"/>
      <c r="AX31" s="322"/>
      <c r="AY31" s="322"/>
      <c r="AZ31" s="322"/>
      <c r="BA31" s="323"/>
      <c r="BB31" s="318"/>
      <c r="BC31" s="319"/>
      <c r="BD31" s="319"/>
      <c r="BE31" s="319"/>
      <c r="BF31" s="319"/>
      <c r="BG31" s="319"/>
      <c r="BH31" s="319"/>
      <c r="BI31" s="319"/>
      <c r="BJ31" s="319"/>
      <c r="BK31" s="319"/>
      <c r="BL31" s="319"/>
      <c r="BM31" s="319"/>
      <c r="BN31" s="319"/>
      <c r="BO31" s="319"/>
      <c r="BP31" s="319"/>
      <c r="BQ31" s="320"/>
    </row>
    <row r="32" spans="2:69" ht="14.25" customHeight="1" x14ac:dyDescent="0.2">
      <c r="B32" s="318"/>
      <c r="C32" s="319"/>
      <c r="D32" s="319"/>
      <c r="E32" s="319"/>
      <c r="F32" s="319"/>
      <c r="G32" s="319"/>
      <c r="H32" s="319"/>
      <c r="I32" s="319"/>
      <c r="J32" s="319"/>
      <c r="K32" s="320"/>
      <c r="L32" s="321"/>
      <c r="M32" s="322"/>
      <c r="N32" s="322"/>
      <c r="O32" s="322"/>
      <c r="P32" s="322"/>
      <c r="Q32" s="322"/>
      <c r="R32" s="323"/>
      <c r="S32" s="318"/>
      <c r="T32" s="319"/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20"/>
      <c r="AK32" s="318"/>
      <c r="AL32" s="319"/>
      <c r="AM32" s="319"/>
      <c r="AN32" s="319"/>
      <c r="AO32" s="319"/>
      <c r="AP32" s="319"/>
      <c r="AQ32" s="319"/>
      <c r="AR32" s="319"/>
      <c r="AS32" s="319"/>
      <c r="AT32" s="320"/>
      <c r="AU32" s="321"/>
      <c r="AV32" s="322"/>
      <c r="AW32" s="322"/>
      <c r="AX32" s="322"/>
      <c r="AY32" s="322"/>
      <c r="AZ32" s="322"/>
      <c r="BA32" s="323"/>
      <c r="BB32" s="318"/>
      <c r="BC32" s="319"/>
      <c r="BD32" s="319"/>
      <c r="BE32" s="319"/>
      <c r="BF32" s="319"/>
      <c r="BG32" s="319"/>
      <c r="BH32" s="319"/>
      <c r="BI32" s="319"/>
      <c r="BJ32" s="319"/>
      <c r="BK32" s="319"/>
      <c r="BL32" s="319"/>
      <c r="BM32" s="319"/>
      <c r="BN32" s="319"/>
      <c r="BO32" s="319"/>
      <c r="BP32" s="319"/>
      <c r="BQ32" s="320"/>
    </row>
    <row r="33" spans="2:69" ht="14.25" customHeight="1" x14ac:dyDescent="0.2">
      <c r="B33" s="318"/>
      <c r="C33" s="319"/>
      <c r="D33" s="319"/>
      <c r="E33" s="319"/>
      <c r="F33" s="319"/>
      <c r="G33" s="319"/>
      <c r="H33" s="319"/>
      <c r="I33" s="319"/>
      <c r="J33" s="319"/>
      <c r="K33" s="320"/>
      <c r="L33" s="321"/>
      <c r="M33" s="322"/>
      <c r="N33" s="322"/>
      <c r="O33" s="322"/>
      <c r="P33" s="322"/>
      <c r="Q33" s="322"/>
      <c r="R33" s="323"/>
      <c r="S33" s="318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20"/>
      <c r="AK33" s="318"/>
      <c r="AL33" s="319"/>
      <c r="AM33" s="319"/>
      <c r="AN33" s="319"/>
      <c r="AO33" s="319"/>
      <c r="AP33" s="319"/>
      <c r="AQ33" s="319"/>
      <c r="AR33" s="319"/>
      <c r="AS33" s="319"/>
      <c r="AT33" s="320"/>
      <c r="AU33" s="321"/>
      <c r="AV33" s="322"/>
      <c r="AW33" s="322"/>
      <c r="AX33" s="322"/>
      <c r="AY33" s="322"/>
      <c r="AZ33" s="322"/>
      <c r="BA33" s="323"/>
      <c r="BB33" s="318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20"/>
    </row>
    <row r="34" spans="2:69" ht="14.25" customHeight="1" x14ac:dyDescent="0.2">
      <c r="B34" s="318"/>
      <c r="C34" s="319"/>
      <c r="D34" s="319"/>
      <c r="E34" s="319"/>
      <c r="F34" s="319"/>
      <c r="G34" s="319"/>
      <c r="H34" s="319"/>
      <c r="I34" s="319"/>
      <c r="J34" s="319"/>
      <c r="K34" s="320"/>
      <c r="L34" s="321"/>
      <c r="M34" s="322"/>
      <c r="N34" s="322"/>
      <c r="O34" s="322"/>
      <c r="P34" s="322"/>
      <c r="Q34" s="322"/>
      <c r="R34" s="323"/>
      <c r="S34" s="318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20"/>
      <c r="AK34" s="318"/>
      <c r="AL34" s="319"/>
      <c r="AM34" s="319"/>
      <c r="AN34" s="319"/>
      <c r="AO34" s="319"/>
      <c r="AP34" s="319"/>
      <c r="AQ34" s="319"/>
      <c r="AR34" s="319"/>
      <c r="AS34" s="319"/>
      <c r="AT34" s="320"/>
      <c r="AU34" s="321"/>
      <c r="AV34" s="322"/>
      <c r="AW34" s="322"/>
      <c r="AX34" s="322"/>
      <c r="AY34" s="322"/>
      <c r="AZ34" s="322"/>
      <c r="BA34" s="323"/>
      <c r="BB34" s="318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20"/>
    </row>
    <row r="35" spans="2:69" ht="14.25" customHeight="1" x14ac:dyDescent="0.2">
      <c r="B35" s="318"/>
      <c r="C35" s="319"/>
      <c r="D35" s="319"/>
      <c r="E35" s="319"/>
      <c r="F35" s="319"/>
      <c r="G35" s="319"/>
      <c r="H35" s="319"/>
      <c r="I35" s="319"/>
      <c r="J35" s="319"/>
      <c r="K35" s="320"/>
      <c r="L35" s="321"/>
      <c r="M35" s="322"/>
      <c r="N35" s="322"/>
      <c r="O35" s="322"/>
      <c r="P35" s="322"/>
      <c r="Q35" s="322"/>
      <c r="R35" s="323"/>
      <c r="S35" s="318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20"/>
      <c r="AK35" s="318"/>
      <c r="AL35" s="319"/>
      <c r="AM35" s="319"/>
      <c r="AN35" s="319"/>
      <c r="AO35" s="319"/>
      <c r="AP35" s="319"/>
      <c r="AQ35" s="319"/>
      <c r="AR35" s="319"/>
      <c r="AS35" s="319"/>
      <c r="AT35" s="320"/>
      <c r="AU35" s="321"/>
      <c r="AV35" s="322"/>
      <c r="AW35" s="322"/>
      <c r="AX35" s="322"/>
      <c r="AY35" s="322"/>
      <c r="AZ35" s="322"/>
      <c r="BA35" s="323"/>
      <c r="BB35" s="318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20"/>
    </row>
    <row r="36" spans="2:69" ht="14.25" customHeight="1" x14ac:dyDescent="0.2">
      <c r="B36" s="318"/>
      <c r="C36" s="319"/>
      <c r="D36" s="319"/>
      <c r="E36" s="319"/>
      <c r="F36" s="319"/>
      <c r="G36" s="319"/>
      <c r="H36" s="319"/>
      <c r="I36" s="319"/>
      <c r="J36" s="319"/>
      <c r="K36" s="320"/>
      <c r="L36" s="321"/>
      <c r="M36" s="322"/>
      <c r="N36" s="322"/>
      <c r="O36" s="322"/>
      <c r="P36" s="322"/>
      <c r="Q36" s="322"/>
      <c r="R36" s="323"/>
      <c r="S36" s="318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20"/>
      <c r="AK36" s="318"/>
      <c r="AL36" s="319"/>
      <c r="AM36" s="319"/>
      <c r="AN36" s="319"/>
      <c r="AO36" s="319"/>
      <c r="AP36" s="319"/>
      <c r="AQ36" s="319"/>
      <c r="AR36" s="319"/>
      <c r="AS36" s="319"/>
      <c r="AT36" s="320"/>
      <c r="AU36" s="321"/>
      <c r="AV36" s="322"/>
      <c r="AW36" s="322"/>
      <c r="AX36" s="322"/>
      <c r="AY36" s="322"/>
      <c r="AZ36" s="322"/>
      <c r="BA36" s="323"/>
      <c r="BB36" s="318"/>
      <c r="BC36" s="319"/>
      <c r="BD36" s="319"/>
      <c r="BE36" s="319"/>
      <c r="BF36" s="319"/>
      <c r="BG36" s="319"/>
      <c r="BH36" s="319"/>
      <c r="BI36" s="319"/>
      <c r="BJ36" s="319"/>
      <c r="BK36" s="319"/>
      <c r="BL36" s="319"/>
      <c r="BM36" s="319"/>
      <c r="BN36" s="319"/>
      <c r="BO36" s="319"/>
      <c r="BP36" s="319"/>
      <c r="BQ36" s="320"/>
    </row>
    <row r="37" spans="2:69" ht="14.25" customHeight="1" x14ac:dyDescent="0.2">
      <c r="B37" s="318"/>
      <c r="C37" s="319"/>
      <c r="D37" s="319"/>
      <c r="E37" s="319"/>
      <c r="F37" s="319"/>
      <c r="G37" s="319"/>
      <c r="H37" s="319"/>
      <c r="I37" s="319"/>
      <c r="J37" s="319"/>
      <c r="K37" s="320"/>
      <c r="L37" s="321"/>
      <c r="M37" s="322"/>
      <c r="N37" s="322"/>
      <c r="O37" s="322"/>
      <c r="P37" s="322"/>
      <c r="Q37" s="322"/>
      <c r="R37" s="323"/>
      <c r="S37" s="318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20"/>
      <c r="AK37" s="318"/>
      <c r="AL37" s="319"/>
      <c r="AM37" s="319"/>
      <c r="AN37" s="319"/>
      <c r="AO37" s="319"/>
      <c r="AP37" s="319"/>
      <c r="AQ37" s="319"/>
      <c r="AR37" s="319"/>
      <c r="AS37" s="319"/>
      <c r="AT37" s="320"/>
      <c r="AU37" s="321"/>
      <c r="AV37" s="322"/>
      <c r="AW37" s="322"/>
      <c r="AX37" s="322"/>
      <c r="AY37" s="322"/>
      <c r="AZ37" s="322"/>
      <c r="BA37" s="323"/>
      <c r="BB37" s="318"/>
      <c r="BC37" s="319"/>
      <c r="BD37" s="319"/>
      <c r="BE37" s="319"/>
      <c r="BF37" s="319"/>
      <c r="BG37" s="319"/>
      <c r="BH37" s="319"/>
      <c r="BI37" s="319"/>
      <c r="BJ37" s="319"/>
      <c r="BK37" s="319"/>
      <c r="BL37" s="319"/>
      <c r="BM37" s="319"/>
      <c r="BN37" s="319"/>
      <c r="BO37" s="319"/>
      <c r="BP37" s="319"/>
      <c r="BQ37" s="320"/>
    </row>
    <row r="38" spans="2:69" ht="14.25" customHeight="1" x14ac:dyDescent="0.2">
      <c r="B38" s="371"/>
      <c r="C38" s="372"/>
      <c r="D38" s="372"/>
      <c r="E38" s="372"/>
      <c r="F38" s="372"/>
      <c r="G38" s="372"/>
      <c r="H38" s="372"/>
      <c r="I38" s="372"/>
      <c r="J38" s="372"/>
      <c r="K38" s="373"/>
      <c r="L38" s="327"/>
      <c r="M38" s="328"/>
      <c r="N38" s="328"/>
      <c r="O38" s="328"/>
      <c r="P38" s="328"/>
      <c r="Q38" s="328"/>
      <c r="R38" s="329"/>
      <c r="S38" s="318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20"/>
      <c r="AK38" s="371"/>
      <c r="AL38" s="372"/>
      <c r="AM38" s="372"/>
      <c r="AN38" s="372"/>
      <c r="AO38" s="372"/>
      <c r="AP38" s="372"/>
      <c r="AQ38" s="372"/>
      <c r="AR38" s="372"/>
      <c r="AS38" s="372"/>
      <c r="AT38" s="373"/>
      <c r="AU38" s="327"/>
      <c r="AV38" s="328"/>
      <c r="AW38" s="328"/>
      <c r="AX38" s="328"/>
      <c r="AY38" s="328"/>
      <c r="AZ38" s="328"/>
      <c r="BA38" s="329"/>
      <c r="BB38" s="318"/>
      <c r="BC38" s="319"/>
      <c r="BD38" s="319"/>
      <c r="BE38" s="319"/>
      <c r="BF38" s="319"/>
      <c r="BG38" s="319"/>
      <c r="BH38" s="319"/>
      <c r="BI38" s="319"/>
      <c r="BJ38" s="319"/>
      <c r="BK38" s="319"/>
      <c r="BL38" s="319"/>
      <c r="BM38" s="319"/>
      <c r="BN38" s="319"/>
      <c r="BO38" s="319"/>
      <c r="BP38" s="319"/>
      <c r="BQ38" s="320"/>
    </row>
    <row r="39" spans="2:69" ht="17.100000000000001" customHeight="1" x14ac:dyDescent="0.2">
      <c r="B39" s="297" t="s">
        <v>3</v>
      </c>
      <c r="C39" s="298"/>
      <c r="D39" s="298"/>
      <c r="E39" s="298"/>
      <c r="F39" s="298"/>
      <c r="G39" s="298"/>
      <c r="H39" s="298"/>
      <c r="I39" s="298"/>
      <c r="J39" s="298"/>
      <c r="K39" s="299"/>
      <c r="L39" s="300">
        <f>SUM(L21:R38)</f>
        <v>0</v>
      </c>
      <c r="M39" s="269"/>
      <c r="N39" s="269"/>
      <c r="O39" s="269"/>
      <c r="P39" s="269"/>
      <c r="Q39" s="269"/>
      <c r="R39" s="301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K39" s="297" t="s">
        <v>3</v>
      </c>
      <c r="AL39" s="298"/>
      <c r="AM39" s="298"/>
      <c r="AN39" s="298"/>
      <c r="AO39" s="298"/>
      <c r="AP39" s="298"/>
      <c r="AQ39" s="298"/>
      <c r="AR39" s="298"/>
      <c r="AS39" s="298"/>
      <c r="AT39" s="299"/>
      <c r="AU39" s="300">
        <f>SUM(AU21:BA38)</f>
        <v>10500000</v>
      </c>
      <c r="AV39" s="269"/>
      <c r="AW39" s="269"/>
      <c r="AX39" s="269"/>
      <c r="AY39" s="269"/>
      <c r="AZ39" s="269"/>
      <c r="BA39" s="301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</row>
    <row r="40" spans="2:69" ht="17.100000000000001" customHeight="1" x14ac:dyDescent="0.2">
      <c r="B40" s="219" t="s">
        <v>163</v>
      </c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K40" s="219" t="s">
        <v>163</v>
      </c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</row>
    <row r="41" spans="2:69" ht="17.100000000000001" customHeight="1" x14ac:dyDescent="0.2">
      <c r="B41" s="297" t="s">
        <v>4</v>
      </c>
      <c r="C41" s="298"/>
      <c r="D41" s="298"/>
      <c r="E41" s="298"/>
      <c r="F41" s="298"/>
      <c r="G41" s="298"/>
      <c r="H41" s="298"/>
      <c r="I41" s="298"/>
      <c r="J41" s="299"/>
      <c r="K41" s="297" t="s">
        <v>5</v>
      </c>
      <c r="L41" s="298"/>
      <c r="M41" s="298"/>
      <c r="N41" s="298"/>
      <c r="O41" s="298"/>
      <c r="P41" s="298"/>
      <c r="Q41" s="299"/>
      <c r="R41" s="297" t="s">
        <v>6</v>
      </c>
      <c r="S41" s="299"/>
      <c r="T41" s="297" t="s">
        <v>7</v>
      </c>
      <c r="U41" s="298"/>
      <c r="V41" s="298"/>
      <c r="W41" s="299"/>
      <c r="X41" s="297" t="s">
        <v>1</v>
      </c>
      <c r="Y41" s="298"/>
      <c r="Z41" s="298"/>
      <c r="AA41" s="299"/>
      <c r="AB41" s="206" t="s">
        <v>175</v>
      </c>
      <c r="AC41" s="206"/>
      <c r="AD41" s="206"/>
      <c r="AE41" s="206"/>
      <c r="AF41" s="206"/>
      <c r="AG41" s="206"/>
      <c r="AH41" s="206"/>
      <c r="AK41" s="297" t="s">
        <v>4</v>
      </c>
      <c r="AL41" s="298"/>
      <c r="AM41" s="298"/>
      <c r="AN41" s="298"/>
      <c r="AO41" s="298"/>
      <c r="AP41" s="298"/>
      <c r="AQ41" s="298"/>
      <c r="AR41" s="298"/>
      <c r="AS41" s="299"/>
      <c r="AT41" s="297" t="s">
        <v>5</v>
      </c>
      <c r="AU41" s="298"/>
      <c r="AV41" s="298"/>
      <c r="AW41" s="298"/>
      <c r="AX41" s="298"/>
      <c r="AY41" s="298"/>
      <c r="AZ41" s="299"/>
      <c r="BA41" s="297" t="s">
        <v>6</v>
      </c>
      <c r="BB41" s="299"/>
      <c r="BC41" s="297" t="s">
        <v>7</v>
      </c>
      <c r="BD41" s="298"/>
      <c r="BE41" s="298"/>
      <c r="BF41" s="299"/>
      <c r="BG41" s="297" t="s">
        <v>1</v>
      </c>
      <c r="BH41" s="298"/>
      <c r="BI41" s="298"/>
      <c r="BJ41" s="299"/>
      <c r="BK41" s="206" t="s">
        <v>173</v>
      </c>
      <c r="BL41" s="206"/>
      <c r="BM41" s="206"/>
      <c r="BN41" s="206"/>
      <c r="BO41" s="206"/>
      <c r="BP41" s="206"/>
      <c r="BQ41" s="206"/>
    </row>
    <row r="42" spans="2:69" ht="17.100000000000001" customHeight="1" x14ac:dyDescent="0.2">
      <c r="B42" s="305"/>
      <c r="C42" s="306"/>
      <c r="D42" s="306"/>
      <c r="E42" s="306"/>
      <c r="F42" s="306"/>
      <c r="G42" s="306"/>
      <c r="H42" s="306"/>
      <c r="I42" s="306"/>
      <c r="J42" s="306"/>
      <c r="K42" s="305"/>
      <c r="L42" s="306"/>
      <c r="M42" s="306"/>
      <c r="N42" s="306"/>
      <c r="O42" s="306"/>
      <c r="P42" s="306"/>
      <c r="Q42" s="306"/>
      <c r="R42" s="366"/>
      <c r="S42" s="367"/>
      <c r="T42" s="309"/>
      <c r="U42" s="310"/>
      <c r="V42" s="310"/>
      <c r="W42" s="311"/>
      <c r="X42" s="312">
        <f t="shared" ref="X42:X49" si="0">R42*T42</f>
        <v>0</v>
      </c>
      <c r="Y42" s="313"/>
      <c r="Z42" s="313"/>
      <c r="AA42" s="314"/>
      <c r="AB42" s="305"/>
      <c r="AC42" s="306"/>
      <c r="AD42" s="306"/>
      <c r="AE42" s="306"/>
      <c r="AF42" s="306"/>
      <c r="AG42" s="306"/>
      <c r="AH42" s="370"/>
      <c r="AK42" s="475" t="s">
        <v>229</v>
      </c>
      <c r="AL42" s="476"/>
      <c r="AM42" s="476"/>
      <c r="AN42" s="476"/>
      <c r="AO42" s="476"/>
      <c r="AP42" s="476"/>
      <c r="AQ42" s="476"/>
      <c r="AR42" s="476"/>
      <c r="AS42" s="476"/>
      <c r="AT42" s="475" t="s">
        <v>230</v>
      </c>
      <c r="AU42" s="476"/>
      <c r="AV42" s="476"/>
      <c r="AW42" s="476"/>
      <c r="AX42" s="476"/>
      <c r="AY42" s="476"/>
      <c r="AZ42" s="476"/>
      <c r="BA42" s="507">
        <v>1</v>
      </c>
      <c r="BB42" s="508"/>
      <c r="BC42" s="479">
        <v>10500000</v>
      </c>
      <c r="BD42" s="480"/>
      <c r="BE42" s="480"/>
      <c r="BF42" s="481"/>
      <c r="BG42" s="312">
        <f t="shared" ref="BG42:BG49" si="1">BA42*BC42</f>
        <v>10500000</v>
      </c>
      <c r="BH42" s="313"/>
      <c r="BI42" s="313"/>
      <c r="BJ42" s="314"/>
      <c r="BK42" s="509">
        <v>44905</v>
      </c>
      <c r="BL42" s="476"/>
      <c r="BM42" s="476"/>
      <c r="BN42" s="476"/>
      <c r="BO42" s="476"/>
      <c r="BP42" s="476"/>
      <c r="BQ42" s="510"/>
    </row>
    <row r="43" spans="2:69" ht="17.100000000000001" customHeight="1" x14ac:dyDescent="0.2">
      <c r="B43" s="284"/>
      <c r="C43" s="285"/>
      <c r="D43" s="285"/>
      <c r="E43" s="285"/>
      <c r="F43" s="285"/>
      <c r="G43" s="285"/>
      <c r="H43" s="285"/>
      <c r="I43" s="285"/>
      <c r="J43" s="285"/>
      <c r="K43" s="284"/>
      <c r="L43" s="285"/>
      <c r="M43" s="285"/>
      <c r="N43" s="285"/>
      <c r="O43" s="285"/>
      <c r="P43" s="285"/>
      <c r="Q43" s="285"/>
      <c r="R43" s="286"/>
      <c r="S43" s="365"/>
      <c r="T43" s="288"/>
      <c r="U43" s="289"/>
      <c r="V43" s="289"/>
      <c r="W43" s="290"/>
      <c r="X43" s="291">
        <f t="shared" si="0"/>
        <v>0</v>
      </c>
      <c r="Y43" s="292"/>
      <c r="Z43" s="292"/>
      <c r="AA43" s="293"/>
      <c r="AB43" s="284"/>
      <c r="AC43" s="285"/>
      <c r="AD43" s="285"/>
      <c r="AE43" s="285"/>
      <c r="AF43" s="285"/>
      <c r="AG43" s="285"/>
      <c r="AH43" s="363"/>
      <c r="AK43" s="284"/>
      <c r="AL43" s="285"/>
      <c r="AM43" s="285"/>
      <c r="AN43" s="285"/>
      <c r="AO43" s="285"/>
      <c r="AP43" s="285"/>
      <c r="AQ43" s="285"/>
      <c r="AR43" s="285"/>
      <c r="AS43" s="285"/>
      <c r="AT43" s="284"/>
      <c r="AU43" s="285"/>
      <c r="AV43" s="285"/>
      <c r="AW43" s="285"/>
      <c r="AX43" s="285"/>
      <c r="AY43" s="285"/>
      <c r="AZ43" s="285"/>
      <c r="BA43" s="286"/>
      <c r="BB43" s="365"/>
      <c r="BC43" s="288"/>
      <c r="BD43" s="289"/>
      <c r="BE43" s="289"/>
      <c r="BF43" s="290"/>
      <c r="BG43" s="291">
        <f t="shared" si="1"/>
        <v>0</v>
      </c>
      <c r="BH43" s="292"/>
      <c r="BI43" s="292"/>
      <c r="BJ43" s="293"/>
      <c r="BK43" s="284"/>
      <c r="BL43" s="285"/>
      <c r="BM43" s="285"/>
      <c r="BN43" s="285"/>
      <c r="BO43" s="285"/>
      <c r="BP43" s="285"/>
      <c r="BQ43" s="363"/>
    </row>
    <row r="44" spans="2:69" ht="17.100000000000001" customHeight="1" x14ac:dyDescent="0.2">
      <c r="B44" s="284"/>
      <c r="C44" s="285"/>
      <c r="D44" s="285"/>
      <c r="E44" s="285"/>
      <c r="F44" s="285"/>
      <c r="G44" s="285"/>
      <c r="H44" s="285"/>
      <c r="I44" s="285"/>
      <c r="J44" s="285"/>
      <c r="K44" s="284"/>
      <c r="L44" s="285"/>
      <c r="M44" s="285"/>
      <c r="N44" s="285"/>
      <c r="O44" s="285"/>
      <c r="P44" s="285"/>
      <c r="Q44" s="285"/>
      <c r="R44" s="286"/>
      <c r="S44" s="365"/>
      <c r="T44" s="288"/>
      <c r="U44" s="289"/>
      <c r="V44" s="289"/>
      <c r="W44" s="290"/>
      <c r="X44" s="291">
        <f t="shared" si="0"/>
        <v>0</v>
      </c>
      <c r="Y44" s="292"/>
      <c r="Z44" s="292"/>
      <c r="AA44" s="293"/>
      <c r="AB44" s="284"/>
      <c r="AC44" s="285"/>
      <c r="AD44" s="285"/>
      <c r="AE44" s="285"/>
      <c r="AF44" s="285"/>
      <c r="AG44" s="285"/>
      <c r="AH44" s="363"/>
      <c r="AK44" s="284"/>
      <c r="AL44" s="285"/>
      <c r="AM44" s="285"/>
      <c r="AN44" s="285"/>
      <c r="AO44" s="285"/>
      <c r="AP44" s="285"/>
      <c r="AQ44" s="285"/>
      <c r="AR44" s="285"/>
      <c r="AS44" s="285"/>
      <c r="AT44" s="284"/>
      <c r="AU44" s="285"/>
      <c r="AV44" s="285"/>
      <c r="AW44" s="285"/>
      <c r="AX44" s="285"/>
      <c r="AY44" s="285"/>
      <c r="AZ44" s="285"/>
      <c r="BA44" s="286"/>
      <c r="BB44" s="365"/>
      <c r="BC44" s="288"/>
      <c r="BD44" s="289"/>
      <c r="BE44" s="289"/>
      <c r="BF44" s="290"/>
      <c r="BG44" s="291">
        <f t="shared" si="1"/>
        <v>0</v>
      </c>
      <c r="BH44" s="292"/>
      <c r="BI44" s="292"/>
      <c r="BJ44" s="293"/>
      <c r="BK44" s="284"/>
      <c r="BL44" s="285"/>
      <c r="BM44" s="285"/>
      <c r="BN44" s="285"/>
      <c r="BO44" s="285"/>
      <c r="BP44" s="285"/>
      <c r="BQ44" s="363"/>
    </row>
    <row r="45" spans="2:69" ht="17.100000000000001" customHeight="1" x14ac:dyDescent="0.2">
      <c r="B45" s="284"/>
      <c r="C45" s="285"/>
      <c r="D45" s="285"/>
      <c r="E45" s="285"/>
      <c r="F45" s="285"/>
      <c r="G45" s="285"/>
      <c r="H45" s="285"/>
      <c r="I45" s="285"/>
      <c r="J45" s="285"/>
      <c r="K45" s="284"/>
      <c r="L45" s="285"/>
      <c r="M45" s="285"/>
      <c r="N45" s="285"/>
      <c r="O45" s="285"/>
      <c r="P45" s="285"/>
      <c r="Q45" s="285"/>
      <c r="R45" s="286"/>
      <c r="S45" s="365"/>
      <c r="T45" s="288"/>
      <c r="U45" s="289"/>
      <c r="V45" s="289"/>
      <c r="W45" s="290"/>
      <c r="X45" s="291">
        <f t="shared" si="0"/>
        <v>0</v>
      </c>
      <c r="Y45" s="292"/>
      <c r="Z45" s="292"/>
      <c r="AA45" s="293"/>
      <c r="AB45" s="284"/>
      <c r="AC45" s="285"/>
      <c r="AD45" s="285"/>
      <c r="AE45" s="285"/>
      <c r="AF45" s="285"/>
      <c r="AG45" s="285"/>
      <c r="AH45" s="363"/>
      <c r="AK45" s="284"/>
      <c r="AL45" s="285"/>
      <c r="AM45" s="285"/>
      <c r="AN45" s="285"/>
      <c r="AO45" s="285"/>
      <c r="AP45" s="285"/>
      <c r="AQ45" s="285"/>
      <c r="AR45" s="285"/>
      <c r="AS45" s="285"/>
      <c r="AT45" s="284"/>
      <c r="AU45" s="285"/>
      <c r="AV45" s="285"/>
      <c r="AW45" s="285"/>
      <c r="AX45" s="285"/>
      <c r="AY45" s="285"/>
      <c r="AZ45" s="285"/>
      <c r="BA45" s="286"/>
      <c r="BB45" s="365"/>
      <c r="BC45" s="288"/>
      <c r="BD45" s="289"/>
      <c r="BE45" s="289"/>
      <c r="BF45" s="290"/>
      <c r="BG45" s="291">
        <f t="shared" si="1"/>
        <v>0</v>
      </c>
      <c r="BH45" s="292"/>
      <c r="BI45" s="292"/>
      <c r="BJ45" s="293"/>
      <c r="BK45" s="284"/>
      <c r="BL45" s="285"/>
      <c r="BM45" s="285"/>
      <c r="BN45" s="285"/>
      <c r="BO45" s="285"/>
      <c r="BP45" s="285"/>
      <c r="BQ45" s="363"/>
    </row>
    <row r="46" spans="2:69" ht="17.100000000000001" customHeight="1" x14ac:dyDescent="0.2">
      <c r="B46" s="284"/>
      <c r="C46" s="285"/>
      <c r="D46" s="285"/>
      <c r="E46" s="285"/>
      <c r="F46" s="285"/>
      <c r="G46" s="285"/>
      <c r="H46" s="285"/>
      <c r="I46" s="285"/>
      <c r="J46" s="285"/>
      <c r="K46" s="284"/>
      <c r="L46" s="285"/>
      <c r="M46" s="285"/>
      <c r="N46" s="285"/>
      <c r="O46" s="285"/>
      <c r="P46" s="285"/>
      <c r="Q46" s="285"/>
      <c r="R46" s="286"/>
      <c r="S46" s="365"/>
      <c r="T46" s="288"/>
      <c r="U46" s="289"/>
      <c r="V46" s="289"/>
      <c r="W46" s="290"/>
      <c r="X46" s="291">
        <f t="shared" si="0"/>
        <v>0</v>
      </c>
      <c r="Y46" s="292"/>
      <c r="Z46" s="292"/>
      <c r="AA46" s="293"/>
      <c r="AB46" s="284"/>
      <c r="AC46" s="285"/>
      <c r="AD46" s="285"/>
      <c r="AE46" s="285"/>
      <c r="AF46" s="285"/>
      <c r="AG46" s="285"/>
      <c r="AH46" s="363"/>
      <c r="AK46" s="284"/>
      <c r="AL46" s="285"/>
      <c r="AM46" s="285"/>
      <c r="AN46" s="285"/>
      <c r="AO46" s="285"/>
      <c r="AP46" s="285"/>
      <c r="AQ46" s="285"/>
      <c r="AR46" s="285"/>
      <c r="AS46" s="285"/>
      <c r="AT46" s="284"/>
      <c r="AU46" s="285"/>
      <c r="AV46" s="285"/>
      <c r="AW46" s="285"/>
      <c r="AX46" s="285"/>
      <c r="AY46" s="285"/>
      <c r="AZ46" s="285"/>
      <c r="BA46" s="286"/>
      <c r="BB46" s="365"/>
      <c r="BC46" s="288"/>
      <c r="BD46" s="289"/>
      <c r="BE46" s="289"/>
      <c r="BF46" s="290"/>
      <c r="BG46" s="291">
        <f t="shared" si="1"/>
        <v>0</v>
      </c>
      <c r="BH46" s="292"/>
      <c r="BI46" s="292"/>
      <c r="BJ46" s="293"/>
      <c r="BK46" s="284"/>
      <c r="BL46" s="285"/>
      <c r="BM46" s="285"/>
      <c r="BN46" s="285"/>
      <c r="BO46" s="285"/>
      <c r="BP46" s="285"/>
      <c r="BQ46" s="363"/>
    </row>
    <row r="47" spans="2:69" ht="16.5" customHeight="1" x14ac:dyDescent="0.2">
      <c r="B47" s="284"/>
      <c r="C47" s="285"/>
      <c r="D47" s="285"/>
      <c r="E47" s="285"/>
      <c r="F47" s="285"/>
      <c r="G47" s="285"/>
      <c r="H47" s="285"/>
      <c r="I47" s="285"/>
      <c r="J47" s="285"/>
      <c r="K47" s="284"/>
      <c r="L47" s="285"/>
      <c r="M47" s="285"/>
      <c r="N47" s="285"/>
      <c r="O47" s="285"/>
      <c r="P47" s="285"/>
      <c r="Q47" s="285"/>
      <c r="R47" s="286"/>
      <c r="S47" s="365"/>
      <c r="T47" s="288"/>
      <c r="U47" s="289"/>
      <c r="V47" s="289"/>
      <c r="W47" s="290"/>
      <c r="X47" s="291">
        <f t="shared" si="0"/>
        <v>0</v>
      </c>
      <c r="Y47" s="292"/>
      <c r="Z47" s="292"/>
      <c r="AA47" s="293"/>
      <c r="AB47" s="284"/>
      <c r="AC47" s="285"/>
      <c r="AD47" s="285"/>
      <c r="AE47" s="285"/>
      <c r="AF47" s="285"/>
      <c r="AG47" s="285"/>
      <c r="AH47" s="363"/>
      <c r="AK47" s="284"/>
      <c r="AL47" s="285"/>
      <c r="AM47" s="285"/>
      <c r="AN47" s="285"/>
      <c r="AO47" s="285"/>
      <c r="AP47" s="285"/>
      <c r="AQ47" s="285"/>
      <c r="AR47" s="285"/>
      <c r="AS47" s="285"/>
      <c r="AT47" s="284"/>
      <c r="AU47" s="285"/>
      <c r="AV47" s="285"/>
      <c r="AW47" s="285"/>
      <c r="AX47" s="285"/>
      <c r="AY47" s="285"/>
      <c r="AZ47" s="285"/>
      <c r="BA47" s="286"/>
      <c r="BB47" s="365"/>
      <c r="BC47" s="288"/>
      <c r="BD47" s="289"/>
      <c r="BE47" s="289"/>
      <c r="BF47" s="290"/>
      <c r="BG47" s="291">
        <f t="shared" si="1"/>
        <v>0</v>
      </c>
      <c r="BH47" s="292"/>
      <c r="BI47" s="292"/>
      <c r="BJ47" s="293"/>
      <c r="BK47" s="284"/>
      <c r="BL47" s="285"/>
      <c r="BM47" s="285"/>
      <c r="BN47" s="285"/>
      <c r="BO47" s="285"/>
      <c r="BP47" s="285"/>
      <c r="BQ47" s="363"/>
    </row>
    <row r="48" spans="2:69" ht="17.100000000000001" customHeight="1" x14ac:dyDescent="0.2">
      <c r="B48" s="284"/>
      <c r="C48" s="285"/>
      <c r="D48" s="285"/>
      <c r="E48" s="285"/>
      <c r="F48" s="285"/>
      <c r="G48" s="285"/>
      <c r="H48" s="285"/>
      <c r="I48" s="285"/>
      <c r="J48" s="285"/>
      <c r="K48" s="284"/>
      <c r="L48" s="285"/>
      <c r="M48" s="285"/>
      <c r="N48" s="285"/>
      <c r="O48" s="285"/>
      <c r="P48" s="285"/>
      <c r="Q48" s="285"/>
      <c r="R48" s="286"/>
      <c r="S48" s="365"/>
      <c r="T48" s="288"/>
      <c r="U48" s="289"/>
      <c r="V48" s="289"/>
      <c r="W48" s="290"/>
      <c r="X48" s="291">
        <f t="shared" si="0"/>
        <v>0</v>
      </c>
      <c r="Y48" s="292"/>
      <c r="Z48" s="292"/>
      <c r="AA48" s="293"/>
      <c r="AB48" s="284"/>
      <c r="AC48" s="285"/>
      <c r="AD48" s="285"/>
      <c r="AE48" s="285"/>
      <c r="AF48" s="285"/>
      <c r="AG48" s="285"/>
      <c r="AH48" s="363"/>
      <c r="AK48" s="284"/>
      <c r="AL48" s="285"/>
      <c r="AM48" s="285"/>
      <c r="AN48" s="285"/>
      <c r="AO48" s="285"/>
      <c r="AP48" s="285"/>
      <c r="AQ48" s="285"/>
      <c r="AR48" s="285"/>
      <c r="AS48" s="285"/>
      <c r="AT48" s="284"/>
      <c r="AU48" s="285"/>
      <c r="AV48" s="285"/>
      <c r="AW48" s="285"/>
      <c r="AX48" s="285"/>
      <c r="AY48" s="285"/>
      <c r="AZ48" s="285"/>
      <c r="BA48" s="286"/>
      <c r="BB48" s="365"/>
      <c r="BC48" s="288"/>
      <c r="BD48" s="289"/>
      <c r="BE48" s="289"/>
      <c r="BF48" s="290"/>
      <c r="BG48" s="291">
        <f t="shared" si="1"/>
        <v>0</v>
      </c>
      <c r="BH48" s="292"/>
      <c r="BI48" s="292"/>
      <c r="BJ48" s="293"/>
      <c r="BK48" s="284"/>
      <c r="BL48" s="285"/>
      <c r="BM48" s="285"/>
      <c r="BN48" s="285"/>
      <c r="BO48" s="285"/>
      <c r="BP48" s="285"/>
      <c r="BQ48" s="363"/>
    </row>
    <row r="49" spans="2:69" ht="17.100000000000001" customHeight="1" x14ac:dyDescent="0.2">
      <c r="B49" s="271"/>
      <c r="C49" s="272"/>
      <c r="D49" s="272"/>
      <c r="E49" s="272"/>
      <c r="F49" s="272"/>
      <c r="G49" s="272"/>
      <c r="H49" s="272"/>
      <c r="I49" s="272"/>
      <c r="J49" s="272"/>
      <c r="K49" s="271"/>
      <c r="L49" s="272"/>
      <c r="M49" s="272"/>
      <c r="N49" s="272"/>
      <c r="O49" s="272"/>
      <c r="P49" s="272"/>
      <c r="Q49" s="272"/>
      <c r="R49" s="273"/>
      <c r="S49" s="368"/>
      <c r="T49" s="275"/>
      <c r="U49" s="276"/>
      <c r="V49" s="276"/>
      <c r="W49" s="277"/>
      <c r="X49" s="278">
        <f t="shared" si="0"/>
        <v>0</v>
      </c>
      <c r="Y49" s="279"/>
      <c r="Z49" s="279"/>
      <c r="AA49" s="280"/>
      <c r="AB49" s="271"/>
      <c r="AC49" s="272"/>
      <c r="AD49" s="272"/>
      <c r="AE49" s="272"/>
      <c r="AF49" s="272"/>
      <c r="AG49" s="272"/>
      <c r="AH49" s="364"/>
      <c r="AK49" s="271"/>
      <c r="AL49" s="272"/>
      <c r="AM49" s="272"/>
      <c r="AN49" s="272"/>
      <c r="AO49" s="272"/>
      <c r="AP49" s="272"/>
      <c r="AQ49" s="272"/>
      <c r="AR49" s="272"/>
      <c r="AS49" s="272"/>
      <c r="AT49" s="271"/>
      <c r="AU49" s="272"/>
      <c r="AV49" s="272"/>
      <c r="AW49" s="272"/>
      <c r="AX49" s="272"/>
      <c r="AY49" s="272"/>
      <c r="AZ49" s="272"/>
      <c r="BA49" s="273"/>
      <c r="BB49" s="368"/>
      <c r="BC49" s="275"/>
      <c r="BD49" s="276"/>
      <c r="BE49" s="276"/>
      <c r="BF49" s="277"/>
      <c r="BG49" s="278">
        <f t="shared" si="1"/>
        <v>0</v>
      </c>
      <c r="BH49" s="279"/>
      <c r="BI49" s="279"/>
      <c r="BJ49" s="280"/>
      <c r="BK49" s="271"/>
      <c r="BL49" s="272"/>
      <c r="BM49" s="272"/>
      <c r="BN49" s="272"/>
      <c r="BO49" s="272"/>
      <c r="BP49" s="272"/>
      <c r="BQ49" s="364"/>
    </row>
    <row r="50" spans="2:69" ht="13.5" customHeight="1" x14ac:dyDescent="0.2">
      <c r="B50" s="369" t="s">
        <v>179</v>
      </c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K50" s="369" t="s">
        <v>179</v>
      </c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369"/>
      <c r="BP50" s="369"/>
      <c r="BQ50" s="369"/>
    </row>
    <row r="51" spans="2:69" ht="13.5" customHeight="1" x14ac:dyDescent="0.2"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80"/>
      <c r="AA51" s="380"/>
      <c r="AB51" s="380"/>
      <c r="AC51" s="380"/>
      <c r="AD51" s="380"/>
      <c r="AE51" s="380"/>
      <c r="AF51" s="380"/>
      <c r="AG51" s="380"/>
      <c r="AK51" s="380"/>
      <c r="AL51" s="380"/>
      <c r="AM51" s="380"/>
      <c r="AN51" s="380"/>
      <c r="AO51" s="380"/>
      <c r="AP51" s="380"/>
      <c r="AQ51" s="380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0"/>
      <c r="BF51" s="380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</row>
    <row r="52" spans="2:69" ht="16.5" customHeight="1" x14ac:dyDescent="0.2"/>
  </sheetData>
  <sheetProtection selectLockedCells="1"/>
  <mergeCells count="308">
    <mergeCell ref="AK50:BQ50"/>
    <mergeCell ref="AK51:BP51"/>
    <mergeCell ref="AK48:AS48"/>
    <mergeCell ref="AT48:AZ48"/>
    <mergeCell ref="BA48:BB48"/>
    <mergeCell ref="BC48:BF48"/>
    <mergeCell ref="BG48:BJ48"/>
    <mergeCell ref="BK48:BQ48"/>
    <mergeCell ref="AK49:AS49"/>
    <mergeCell ref="AT49:AZ49"/>
    <mergeCell ref="BA49:BB49"/>
    <mergeCell ref="BC49:BF49"/>
    <mergeCell ref="BG49:BJ49"/>
    <mergeCell ref="BK49:BQ49"/>
    <mergeCell ref="AK46:AS46"/>
    <mergeCell ref="AT46:AZ46"/>
    <mergeCell ref="BA46:BB46"/>
    <mergeCell ref="BC46:BF46"/>
    <mergeCell ref="BG46:BJ46"/>
    <mergeCell ref="BK46:BQ46"/>
    <mergeCell ref="AK47:AS47"/>
    <mergeCell ref="AT47:AZ47"/>
    <mergeCell ref="BA47:BB47"/>
    <mergeCell ref="BC47:BF47"/>
    <mergeCell ref="BG47:BJ47"/>
    <mergeCell ref="BK47:BQ47"/>
    <mergeCell ref="AK44:AS44"/>
    <mergeCell ref="AT44:AZ44"/>
    <mergeCell ref="BA44:BB44"/>
    <mergeCell ref="BC44:BF44"/>
    <mergeCell ref="BG44:BJ44"/>
    <mergeCell ref="BK44:BQ44"/>
    <mergeCell ref="AK45:AS45"/>
    <mergeCell ref="AT45:AZ45"/>
    <mergeCell ref="BA45:BB45"/>
    <mergeCell ref="BC45:BF45"/>
    <mergeCell ref="BG45:BJ45"/>
    <mergeCell ref="BK45:BQ45"/>
    <mergeCell ref="AK42:AS42"/>
    <mergeCell ref="AT42:AZ42"/>
    <mergeCell ref="BA42:BB42"/>
    <mergeCell ref="BC42:BF42"/>
    <mergeCell ref="BG42:BJ42"/>
    <mergeCell ref="BK42:BQ42"/>
    <mergeCell ref="AK43:AS43"/>
    <mergeCell ref="AT43:AZ43"/>
    <mergeCell ref="BA43:BB43"/>
    <mergeCell ref="BC43:BF43"/>
    <mergeCell ref="BG43:BJ43"/>
    <mergeCell ref="BK43:BQ43"/>
    <mergeCell ref="AK39:AT39"/>
    <mergeCell ref="AU39:BA39"/>
    <mergeCell ref="BB39:BQ39"/>
    <mergeCell ref="AK40:BQ40"/>
    <mergeCell ref="AK41:AS41"/>
    <mergeCell ref="AT41:AZ41"/>
    <mergeCell ref="BA41:BB41"/>
    <mergeCell ref="BC41:BF41"/>
    <mergeCell ref="BG41:BJ41"/>
    <mergeCell ref="BK41:BQ41"/>
    <mergeCell ref="AK36:AT36"/>
    <mergeCell ref="AU36:BA36"/>
    <mergeCell ref="BB36:BQ36"/>
    <mergeCell ref="AK37:AT37"/>
    <mergeCell ref="AU37:BA37"/>
    <mergeCell ref="BB37:BQ37"/>
    <mergeCell ref="AK38:AT38"/>
    <mergeCell ref="AU38:BA38"/>
    <mergeCell ref="BB38:BQ38"/>
    <mergeCell ref="AK33:AT33"/>
    <mergeCell ref="AU33:BA33"/>
    <mergeCell ref="BB33:BQ33"/>
    <mergeCell ref="AK34:AT34"/>
    <mergeCell ref="AU34:BA34"/>
    <mergeCell ref="BB34:BQ34"/>
    <mergeCell ref="AK35:AT35"/>
    <mergeCell ref="AU35:BA35"/>
    <mergeCell ref="BB35:BQ35"/>
    <mergeCell ref="AK30:AT30"/>
    <mergeCell ref="AU30:BA30"/>
    <mergeCell ref="BB30:BQ30"/>
    <mergeCell ref="AK31:AT31"/>
    <mergeCell ref="AU31:BA31"/>
    <mergeCell ref="BB31:BQ31"/>
    <mergeCell ref="AK32:AT32"/>
    <mergeCell ref="AU32:BA32"/>
    <mergeCell ref="BB32:BQ32"/>
    <mergeCell ref="AK27:AT27"/>
    <mergeCell ref="AU27:BA27"/>
    <mergeCell ref="BB27:BQ27"/>
    <mergeCell ref="AK28:AT28"/>
    <mergeCell ref="AU28:BA28"/>
    <mergeCell ref="BB28:BQ28"/>
    <mergeCell ref="AK29:AT29"/>
    <mergeCell ref="AU29:BA29"/>
    <mergeCell ref="BB29:BQ29"/>
    <mergeCell ref="AK24:AT24"/>
    <mergeCell ref="AU24:BA24"/>
    <mergeCell ref="BB24:BQ24"/>
    <mergeCell ref="AK25:AT25"/>
    <mergeCell ref="AU25:BA25"/>
    <mergeCell ref="BB25:BQ25"/>
    <mergeCell ref="AK26:AT26"/>
    <mergeCell ref="AU26:BA26"/>
    <mergeCell ref="BB26:BQ26"/>
    <mergeCell ref="AK21:AT21"/>
    <mergeCell ref="AU21:BA21"/>
    <mergeCell ref="BB21:BQ21"/>
    <mergeCell ref="AK22:AT22"/>
    <mergeCell ref="AU22:BA22"/>
    <mergeCell ref="BB22:BQ22"/>
    <mergeCell ref="AK23:AT23"/>
    <mergeCell ref="AU23:BA23"/>
    <mergeCell ref="BB23:BQ23"/>
    <mergeCell ref="AK18:AQ18"/>
    <mergeCell ref="AR18:AX18"/>
    <mergeCell ref="AY18:BD18"/>
    <mergeCell ref="BE18:BK18"/>
    <mergeCell ref="BL18:BQ18"/>
    <mergeCell ref="AK19:BQ19"/>
    <mergeCell ref="AK20:AT20"/>
    <mergeCell ref="AU20:BA20"/>
    <mergeCell ref="BB20:BQ20"/>
    <mergeCell ref="AK14:AQ14"/>
    <mergeCell ref="AR14:AX14"/>
    <mergeCell ref="AY14:BD14"/>
    <mergeCell ref="BE14:BK14"/>
    <mergeCell ref="BL14:BQ14"/>
    <mergeCell ref="AK15:AQ17"/>
    <mergeCell ref="AR15:AX17"/>
    <mergeCell ref="AY15:BD17"/>
    <mergeCell ref="BE15:BK17"/>
    <mergeCell ref="BL15:BQ17"/>
    <mergeCell ref="AK10:AQ10"/>
    <mergeCell ref="AR10:AX10"/>
    <mergeCell ref="AY10:BD10"/>
    <mergeCell ref="BE10:BK10"/>
    <mergeCell ref="BL10:BQ10"/>
    <mergeCell ref="AK11:AQ13"/>
    <mergeCell ref="AR11:AX13"/>
    <mergeCell ref="AY11:BD13"/>
    <mergeCell ref="BE11:BK13"/>
    <mergeCell ref="BL11:BQ13"/>
    <mergeCell ref="AJ1:BP1"/>
    <mergeCell ref="AJ2:BQ2"/>
    <mergeCell ref="AJ3:BQ3"/>
    <mergeCell ref="AJ4:BQ4"/>
    <mergeCell ref="AJ5:BP5"/>
    <mergeCell ref="AK6:BQ6"/>
    <mergeCell ref="AK7:AQ9"/>
    <mergeCell ref="AR7:AX9"/>
    <mergeCell ref="AY7:BD9"/>
    <mergeCell ref="BE7:BK9"/>
    <mergeCell ref="BL7:BQ9"/>
    <mergeCell ref="A2:AH2"/>
    <mergeCell ref="A4:AH4"/>
    <mergeCell ref="B49:J49"/>
    <mergeCell ref="K49:Q49"/>
    <mergeCell ref="R49:S49"/>
    <mergeCell ref="T49:W49"/>
    <mergeCell ref="X49:AA49"/>
    <mergeCell ref="AB49:AH49"/>
    <mergeCell ref="B47:J47"/>
    <mergeCell ref="K47:Q47"/>
    <mergeCell ref="R47:S47"/>
    <mergeCell ref="T47:W47"/>
    <mergeCell ref="X47:AA47"/>
    <mergeCell ref="AB47:AH47"/>
    <mergeCell ref="B48:J48"/>
    <mergeCell ref="K48:Q48"/>
    <mergeCell ref="R48:S48"/>
    <mergeCell ref="T48:W48"/>
    <mergeCell ref="X48:AA48"/>
    <mergeCell ref="AB48:AH48"/>
    <mergeCell ref="B45:J45"/>
    <mergeCell ref="K45:Q45"/>
    <mergeCell ref="R45:S45"/>
    <mergeCell ref="T45:W45"/>
    <mergeCell ref="X45:AA45"/>
    <mergeCell ref="AB45:AH45"/>
    <mergeCell ref="B46:J46"/>
    <mergeCell ref="K46:Q46"/>
    <mergeCell ref="R46:S46"/>
    <mergeCell ref="T46:W46"/>
    <mergeCell ref="X46:AA46"/>
    <mergeCell ref="AB46:AH46"/>
    <mergeCell ref="B43:J43"/>
    <mergeCell ref="K43:Q43"/>
    <mergeCell ref="R43:S43"/>
    <mergeCell ref="T43:W43"/>
    <mergeCell ref="X43:AA43"/>
    <mergeCell ref="AB43:AH43"/>
    <mergeCell ref="B44:J44"/>
    <mergeCell ref="K44:Q44"/>
    <mergeCell ref="R44:S44"/>
    <mergeCell ref="T44:W44"/>
    <mergeCell ref="X44:AA44"/>
    <mergeCell ref="AB44:AH44"/>
    <mergeCell ref="B38:K38"/>
    <mergeCell ref="L38:R38"/>
    <mergeCell ref="S38:AH38"/>
    <mergeCell ref="B39:K39"/>
    <mergeCell ref="L39:R39"/>
    <mergeCell ref="S39:AH39"/>
    <mergeCell ref="B40:AH40"/>
    <mergeCell ref="AB41:AH41"/>
    <mergeCell ref="B42:J42"/>
    <mergeCell ref="K42:Q42"/>
    <mergeCell ref="R42:S42"/>
    <mergeCell ref="T42:W42"/>
    <mergeCell ref="X42:AA42"/>
    <mergeCell ref="AB42:AH42"/>
    <mergeCell ref="B41:J41"/>
    <mergeCell ref="K41:Q41"/>
    <mergeCell ref="R41:S41"/>
    <mergeCell ref="T41:W41"/>
    <mergeCell ref="X41:AA41"/>
    <mergeCell ref="B35:K35"/>
    <mergeCell ref="L35:R35"/>
    <mergeCell ref="S35:AH35"/>
    <mergeCell ref="B36:K36"/>
    <mergeCell ref="L36:R36"/>
    <mergeCell ref="S36:AH36"/>
    <mergeCell ref="B37:K37"/>
    <mergeCell ref="L37:R37"/>
    <mergeCell ref="S37:AH37"/>
    <mergeCell ref="B32:K32"/>
    <mergeCell ref="L32:R32"/>
    <mergeCell ref="S32:AH32"/>
    <mergeCell ref="B33:K33"/>
    <mergeCell ref="L33:R33"/>
    <mergeCell ref="S33:AH33"/>
    <mergeCell ref="B34:K34"/>
    <mergeCell ref="L34:R34"/>
    <mergeCell ref="S34:AH34"/>
    <mergeCell ref="B29:K29"/>
    <mergeCell ref="L29:R29"/>
    <mergeCell ref="S29:AH29"/>
    <mergeCell ref="B30:K30"/>
    <mergeCell ref="L30:R30"/>
    <mergeCell ref="S30:AH30"/>
    <mergeCell ref="B31:K31"/>
    <mergeCell ref="L31:R31"/>
    <mergeCell ref="S31:AH31"/>
    <mergeCell ref="B26:K26"/>
    <mergeCell ref="L26:R26"/>
    <mergeCell ref="S26:AH26"/>
    <mergeCell ref="B27:K27"/>
    <mergeCell ref="L27:R27"/>
    <mergeCell ref="S27:AH27"/>
    <mergeCell ref="B28:K28"/>
    <mergeCell ref="L28:R28"/>
    <mergeCell ref="S28:AH28"/>
    <mergeCell ref="B23:K23"/>
    <mergeCell ref="L23:R23"/>
    <mergeCell ref="S23:AH23"/>
    <mergeCell ref="B24:K24"/>
    <mergeCell ref="L24:R24"/>
    <mergeCell ref="S24:AH24"/>
    <mergeCell ref="B25:K25"/>
    <mergeCell ref="L25:R25"/>
    <mergeCell ref="S25:AH25"/>
    <mergeCell ref="B19:AH19"/>
    <mergeCell ref="B20:K20"/>
    <mergeCell ref="L20:R20"/>
    <mergeCell ref="S20:AH20"/>
    <mergeCell ref="B21:K21"/>
    <mergeCell ref="L21:R21"/>
    <mergeCell ref="S21:AH21"/>
    <mergeCell ref="B22:K22"/>
    <mergeCell ref="L22:R22"/>
    <mergeCell ref="S22:AH22"/>
    <mergeCell ref="V14:AB14"/>
    <mergeCell ref="AC14:AH14"/>
    <mergeCell ref="B15:H17"/>
    <mergeCell ref="I15:O17"/>
    <mergeCell ref="P15:U17"/>
    <mergeCell ref="V15:AB17"/>
    <mergeCell ref="AC15:AH17"/>
    <mergeCell ref="B18:H18"/>
    <mergeCell ref="I18:O18"/>
    <mergeCell ref="P18:U18"/>
    <mergeCell ref="V18:AB18"/>
    <mergeCell ref="AC18:AH18"/>
    <mergeCell ref="B51:AG51"/>
    <mergeCell ref="B50:AH50"/>
    <mergeCell ref="A1:AG1"/>
    <mergeCell ref="A5:AG5"/>
    <mergeCell ref="A3:AH3"/>
    <mergeCell ref="B6:AH6"/>
    <mergeCell ref="B7:H9"/>
    <mergeCell ref="I7:O9"/>
    <mergeCell ref="P7:U9"/>
    <mergeCell ref="V7:AB9"/>
    <mergeCell ref="AC7:AH9"/>
    <mergeCell ref="B10:H10"/>
    <mergeCell ref="I10:O10"/>
    <mergeCell ref="P10:U10"/>
    <mergeCell ref="V10:AB10"/>
    <mergeCell ref="AC10:AH10"/>
    <mergeCell ref="B11:H13"/>
    <mergeCell ref="I11:O13"/>
    <mergeCell ref="P11:U13"/>
    <mergeCell ref="V11:AB13"/>
    <mergeCell ref="AC11:AH13"/>
    <mergeCell ref="B14:H14"/>
    <mergeCell ref="I14:O14"/>
    <mergeCell ref="P14:U14"/>
  </mergeCells>
  <phoneticPr fontId="10"/>
  <dataValidations count="1">
    <dataValidation type="list" allowBlank="1" showInputMessage="1" showErrorMessage="1" sqref="B21:K38 AK21:AT38" xr:uid="{00000000-0002-0000-0400-000000000000}">
      <formula1>"（直接工事費）,工事費 本工事 材料費,工事費 本工事 労務費,工事費 本工事 直接経費,（間接工事費）,工事費 本工事 共通仮設費,工事費 本工事 現場管理費,工事費 本工事 一般管理費,工事費 付帯工事費,工事費 機械器具費,工事費 測量及試験費,設備費 設備費,業務費 業務費,事務費 事務費, ,"</formula1>
    </dataValidation>
  </dataValidations>
  <pageMargins left="0.70866141732283472" right="0" top="0.74803149606299213" bottom="0.59055118110236227" header="0.31496062992125984" footer="0.31496062992125984"/>
  <pageSetup paperSize="9" scale="9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6"/>
  <sheetViews>
    <sheetView zoomScale="85" zoomScaleNormal="85" workbookViewId="0"/>
  </sheetViews>
  <sheetFormatPr defaultColWidth="9" defaultRowHeight="12" x14ac:dyDescent="0.2"/>
  <cols>
    <col min="1" max="1" width="3" style="10" customWidth="1"/>
    <col min="2" max="2" width="20.33203125" style="10" bestFit="1" customWidth="1"/>
    <col min="3" max="3" width="21.77734375" style="10" customWidth="1"/>
    <col min="4" max="4" width="21.44140625" style="10" customWidth="1"/>
    <col min="5" max="5" width="8" style="10" bestFit="1" customWidth="1"/>
    <col min="6" max="6" width="18.109375" style="10" bestFit="1" customWidth="1"/>
    <col min="7" max="7" width="28.77734375" style="10" customWidth="1"/>
    <col min="8" max="8" width="16.21875" style="10" bestFit="1" customWidth="1"/>
    <col min="9" max="9" width="29.33203125" style="10" customWidth="1"/>
    <col min="10" max="10" width="25.33203125" style="10" customWidth="1"/>
    <col min="11" max="11" width="25.21875" style="10" customWidth="1"/>
    <col min="12" max="12" width="29.33203125" style="10" customWidth="1"/>
    <col min="13" max="14" width="16.88671875" style="10" customWidth="1"/>
    <col min="15" max="15" width="16.88671875" style="10" bestFit="1" customWidth="1"/>
    <col min="16" max="16" width="16.88671875" style="10" customWidth="1"/>
    <col min="17" max="17" width="17" style="10" customWidth="1"/>
    <col min="18" max="18" width="17.109375" style="10" customWidth="1"/>
    <col min="19" max="16384" width="9" style="10"/>
  </cols>
  <sheetData>
    <row r="2" spans="2:18" s="12" customFormat="1" ht="24" x14ac:dyDescent="0.2">
      <c r="B2" s="11" t="s">
        <v>55</v>
      </c>
      <c r="C2" s="11" t="s">
        <v>58</v>
      </c>
      <c r="D2" s="11" t="s">
        <v>56</v>
      </c>
      <c r="E2" s="11" t="s">
        <v>57</v>
      </c>
      <c r="F2" s="11" t="s">
        <v>61</v>
      </c>
      <c r="G2" s="11" t="s">
        <v>63</v>
      </c>
      <c r="H2" s="11" t="s">
        <v>65</v>
      </c>
      <c r="I2" s="11" t="s">
        <v>68</v>
      </c>
      <c r="J2" s="11" t="s">
        <v>69</v>
      </c>
      <c r="K2" s="11" t="s">
        <v>70</v>
      </c>
      <c r="L2" s="11" t="s">
        <v>71</v>
      </c>
      <c r="M2" s="392" t="s">
        <v>82</v>
      </c>
      <c r="N2" s="393"/>
      <c r="O2" s="390" t="s">
        <v>73</v>
      </c>
      <c r="P2" s="391"/>
      <c r="Q2" s="390" t="s">
        <v>81</v>
      </c>
      <c r="R2" s="391"/>
    </row>
    <row r="3" spans="2:18" ht="104.25" customHeight="1" x14ac:dyDescent="0.2">
      <c r="B3" s="18" t="e">
        <f>#REF!</f>
        <v>#REF!</v>
      </c>
      <c r="C3" s="381" t="e">
        <f>#REF!</f>
        <v>#REF!</v>
      </c>
      <c r="D3" s="381" t="e">
        <f>#REF!</f>
        <v>#REF!</v>
      </c>
      <c r="E3" s="384" t="e">
        <f>#REF!</f>
        <v>#REF!</v>
      </c>
      <c r="F3" s="14" t="s">
        <v>59</v>
      </c>
      <c r="G3" s="15" t="s">
        <v>62</v>
      </c>
      <c r="H3" s="387" t="e">
        <f>#REF!</f>
        <v>#REF!</v>
      </c>
      <c r="I3" s="14" t="s">
        <v>66</v>
      </c>
      <c r="J3" s="381" t="e">
        <f>#REF!</f>
        <v>#REF!</v>
      </c>
      <c r="K3" s="381" t="e">
        <f>#REF!</f>
        <v>#REF!</v>
      </c>
      <c r="L3" s="381" t="e">
        <f>#REF!</f>
        <v>#REF!</v>
      </c>
      <c r="M3" s="16" t="s">
        <v>77</v>
      </c>
      <c r="N3" s="16" t="s">
        <v>79</v>
      </c>
      <c r="O3" s="14" t="s">
        <v>72</v>
      </c>
      <c r="P3" s="14" t="s">
        <v>74</v>
      </c>
      <c r="Q3" s="14" t="s">
        <v>72</v>
      </c>
      <c r="R3" s="14" t="s">
        <v>74</v>
      </c>
    </row>
    <row r="4" spans="2:18" ht="104.25" customHeight="1" x14ac:dyDescent="0.2">
      <c r="B4" s="13" t="e">
        <f>#REF!&amp;" /
"&amp;#REF!&amp;" /
"&amp;#REF!</f>
        <v>#REF!</v>
      </c>
      <c r="C4" s="382"/>
      <c r="D4" s="382"/>
      <c r="E4" s="385"/>
      <c r="F4" s="21" t="e">
        <f>#REF!</f>
        <v>#REF!</v>
      </c>
      <c r="G4" s="17" t="e">
        <f>#REF!</f>
        <v>#REF!</v>
      </c>
      <c r="H4" s="388"/>
      <c r="I4" s="15" t="e">
        <f>#REF!&amp;":"&amp;#REF!&amp;"tCO2/年 、"&amp;#REF!&amp;":"&amp;#REF!&amp;"tCO2/年、"&amp;#REF!&amp;":"&amp;#REF!&amp;"tCO2/年、"&amp;#REF!&amp;":"&amp;#REF!&amp;"tCO2/年、"&amp;#REF!&amp;":"&amp;#REF!&amp;"tCO2/年"</f>
        <v>#REF!</v>
      </c>
      <c r="J4" s="382"/>
      <c r="K4" s="382"/>
      <c r="L4" s="382"/>
      <c r="M4" s="17" t="e">
        <f>#REF!</f>
        <v>#REF!</v>
      </c>
      <c r="N4" s="17" t="e">
        <f>#REF!</f>
        <v>#REF!</v>
      </c>
      <c r="O4" s="20" t="e">
        <f>#REF!</f>
        <v>#REF!</v>
      </c>
      <c r="P4" s="20" t="e">
        <f>#REF!</f>
        <v>#REF!</v>
      </c>
      <c r="Q4" s="20" t="e">
        <f>#REF!</f>
        <v>#REF!</v>
      </c>
      <c r="R4" s="20" t="e">
        <f>#REF!</f>
        <v>#REF!</v>
      </c>
    </row>
    <row r="5" spans="2:18" ht="104.25" customHeight="1" x14ac:dyDescent="0.2">
      <c r="B5" s="19" t="e">
        <f>#REF!</f>
        <v>#REF!</v>
      </c>
      <c r="C5" s="382"/>
      <c r="D5" s="382"/>
      <c r="E5" s="385"/>
      <c r="F5" s="14" t="s">
        <v>60</v>
      </c>
      <c r="G5" s="15" t="s">
        <v>64</v>
      </c>
      <c r="H5" s="388"/>
      <c r="I5" s="14" t="s">
        <v>67</v>
      </c>
      <c r="J5" s="382"/>
      <c r="K5" s="382"/>
      <c r="L5" s="382"/>
      <c r="M5" s="15" t="s">
        <v>78</v>
      </c>
      <c r="N5" s="15" t="s">
        <v>80</v>
      </c>
      <c r="O5" s="14" t="s">
        <v>76</v>
      </c>
      <c r="P5" s="14" t="s">
        <v>75</v>
      </c>
      <c r="Q5" s="14" t="s">
        <v>76</v>
      </c>
      <c r="R5" s="14" t="s">
        <v>75</v>
      </c>
    </row>
    <row r="6" spans="2:18" ht="104.25" customHeight="1" x14ac:dyDescent="0.2">
      <c r="B6" s="19" t="e">
        <f>#REF!</f>
        <v>#REF!</v>
      </c>
      <c r="C6" s="383"/>
      <c r="D6" s="383"/>
      <c r="E6" s="386"/>
      <c r="F6" s="21" t="e">
        <f>#REF!</f>
        <v>#REF!</v>
      </c>
      <c r="G6" s="17" t="e">
        <f>#REF!</f>
        <v>#REF!</v>
      </c>
      <c r="H6" s="389"/>
      <c r="I6" s="15" t="e">
        <f>#REF!&amp;":"&amp;#REF!&amp;"年 、"&amp;#REF!&amp;":"&amp;#REF!&amp;"年、"&amp;#REF!&amp;":"&amp;#REF!&amp;"年、"&amp;#REF!&amp;":"&amp;#REF!&amp;"年、"&amp;#REF!&amp;":"&amp;#REF!&amp;"年"</f>
        <v>#REF!</v>
      </c>
      <c r="J6" s="383"/>
      <c r="K6" s="383"/>
      <c r="L6" s="383"/>
      <c r="M6" s="17" t="e">
        <f>#REF!</f>
        <v>#REF!</v>
      </c>
      <c r="N6" s="17" t="e">
        <f>#REF!</f>
        <v>#REF!</v>
      </c>
      <c r="O6" s="20" t="e">
        <f>#REF!</f>
        <v>#REF!</v>
      </c>
      <c r="P6" s="20" t="e">
        <f>#REF!</f>
        <v>#REF!</v>
      </c>
      <c r="Q6" s="20" t="e">
        <f>#REF!</f>
        <v>#REF!</v>
      </c>
      <c r="R6" s="20" t="e">
        <f>#REF!</f>
        <v>#REF!</v>
      </c>
    </row>
  </sheetData>
  <sheetProtection password="DC99" sheet="1"/>
  <mergeCells count="10">
    <mergeCell ref="Q2:R2"/>
    <mergeCell ref="J3:J6"/>
    <mergeCell ref="K3:K6"/>
    <mergeCell ref="L3:L6"/>
    <mergeCell ref="M2:N2"/>
    <mergeCell ref="C3:C6"/>
    <mergeCell ref="D3:D6"/>
    <mergeCell ref="E3:E6"/>
    <mergeCell ref="H3:H6"/>
    <mergeCell ref="O2:P2"/>
  </mergeCells>
  <phoneticPr fontId="1"/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6"/>
  <sheetViews>
    <sheetView zoomScaleNormal="100" workbookViewId="0">
      <selection activeCell="B3" sqref="B3"/>
    </sheetView>
  </sheetViews>
  <sheetFormatPr defaultColWidth="9" defaultRowHeight="12" x14ac:dyDescent="0.2"/>
  <cols>
    <col min="1" max="1" width="2.88671875" style="1" customWidth="1"/>
    <col min="2" max="2" width="27" style="1" bestFit="1" customWidth="1"/>
    <col min="3" max="3" width="5.88671875" style="1" bestFit="1" customWidth="1"/>
    <col min="4" max="4" width="6.21875" style="1" bestFit="1" customWidth="1"/>
    <col min="5" max="5" width="10.6640625" style="1" bestFit="1" customWidth="1"/>
    <col min="6" max="16384" width="9" style="1"/>
  </cols>
  <sheetData>
    <row r="2" spans="2:9" x14ac:dyDescent="0.2">
      <c r="B2" s="2"/>
      <c r="C2" s="8"/>
      <c r="D2" s="8"/>
      <c r="E2" s="9"/>
      <c r="F2" s="394" t="s">
        <v>9</v>
      </c>
      <c r="G2" s="394"/>
      <c r="H2" s="394" t="s">
        <v>10</v>
      </c>
      <c r="I2" s="394"/>
    </row>
    <row r="3" spans="2:9" x14ac:dyDescent="0.2">
      <c r="B3" s="2" t="s">
        <v>54</v>
      </c>
      <c r="C3" s="8"/>
      <c r="D3" s="8"/>
      <c r="E3" s="9"/>
      <c r="F3" s="394" t="s">
        <v>11</v>
      </c>
      <c r="G3" s="394"/>
      <c r="H3" s="394" t="s">
        <v>12</v>
      </c>
      <c r="I3" s="394"/>
    </row>
    <row r="4" spans="2:9" ht="13.5" customHeight="1" x14ac:dyDescent="0.2">
      <c r="B4" s="2" t="s">
        <v>13</v>
      </c>
      <c r="C4" s="3">
        <v>2.6192466666666667</v>
      </c>
      <c r="D4" s="2" t="s">
        <v>14</v>
      </c>
      <c r="E4" s="2" t="s">
        <v>15</v>
      </c>
      <c r="F4" s="2">
        <v>38.200000000000003</v>
      </c>
      <c r="G4" s="2" t="s">
        <v>16</v>
      </c>
      <c r="H4" s="2">
        <v>1.8700000000000001E-2</v>
      </c>
      <c r="I4" s="2" t="s">
        <v>17</v>
      </c>
    </row>
    <row r="5" spans="2:9" x14ac:dyDescent="0.2">
      <c r="B5" s="2" t="s">
        <v>18</v>
      </c>
      <c r="C5" s="3">
        <v>2.3815733333333333</v>
      </c>
      <c r="D5" s="2" t="s">
        <v>14</v>
      </c>
      <c r="E5" s="2" t="s">
        <v>15</v>
      </c>
      <c r="F5" s="2">
        <v>35.299999999999997</v>
      </c>
      <c r="G5" s="2" t="s">
        <v>16</v>
      </c>
      <c r="H5" s="2">
        <v>1.84E-2</v>
      </c>
      <c r="I5" s="2" t="s">
        <v>17</v>
      </c>
    </row>
    <row r="6" spans="2:9" x14ac:dyDescent="0.2">
      <c r="B6" s="2" t="s">
        <v>19</v>
      </c>
      <c r="C6" s="3">
        <v>2.3216600000000001</v>
      </c>
      <c r="D6" s="2" t="s">
        <v>14</v>
      </c>
      <c r="E6" s="2" t="s">
        <v>15</v>
      </c>
      <c r="F6" s="2">
        <v>34.6</v>
      </c>
      <c r="G6" s="2" t="s">
        <v>16</v>
      </c>
      <c r="H6" s="2">
        <v>1.83E-2</v>
      </c>
      <c r="I6" s="2" t="s">
        <v>17</v>
      </c>
    </row>
    <row r="7" spans="2:9" x14ac:dyDescent="0.2">
      <c r="B7" s="2" t="s">
        <v>20</v>
      </c>
      <c r="C7" s="3">
        <v>2.2422400000000002</v>
      </c>
      <c r="D7" s="2" t="s">
        <v>14</v>
      </c>
      <c r="E7" s="2" t="s">
        <v>15</v>
      </c>
      <c r="F7" s="2">
        <v>33.6</v>
      </c>
      <c r="G7" s="2" t="s">
        <v>16</v>
      </c>
      <c r="H7" s="2">
        <v>1.8200000000000001E-2</v>
      </c>
      <c r="I7" s="2" t="s">
        <v>17</v>
      </c>
    </row>
    <row r="8" spans="2:9" x14ac:dyDescent="0.2">
      <c r="B8" s="2" t="s">
        <v>21</v>
      </c>
      <c r="C8" s="3">
        <v>2.4894833333333337</v>
      </c>
      <c r="D8" s="2" t="s">
        <v>14</v>
      </c>
      <c r="E8" s="2" t="s">
        <v>15</v>
      </c>
      <c r="F8" s="2">
        <v>36.700000000000003</v>
      </c>
      <c r="G8" s="2" t="s">
        <v>16</v>
      </c>
      <c r="H8" s="2">
        <v>1.8499999999999999E-2</v>
      </c>
      <c r="I8" s="2" t="s">
        <v>17</v>
      </c>
    </row>
    <row r="9" spans="2:9" x14ac:dyDescent="0.2">
      <c r="B9" s="2" t="s">
        <v>22</v>
      </c>
      <c r="C9" s="3">
        <v>2.5849633333333339</v>
      </c>
      <c r="D9" s="2" t="s">
        <v>14</v>
      </c>
      <c r="E9" s="2" t="s">
        <v>15</v>
      </c>
      <c r="F9" s="2">
        <v>37.700000000000003</v>
      </c>
      <c r="G9" s="2" t="s">
        <v>16</v>
      </c>
      <c r="H9" s="2">
        <v>1.8700000000000001E-2</v>
      </c>
      <c r="I9" s="2" t="s">
        <v>17</v>
      </c>
    </row>
    <row r="10" spans="2:9" x14ac:dyDescent="0.2">
      <c r="B10" s="2" t="s">
        <v>23</v>
      </c>
      <c r="C10" s="3">
        <v>2.7096300000000002</v>
      </c>
      <c r="D10" s="2" t="s">
        <v>14</v>
      </c>
      <c r="E10" s="2" t="s">
        <v>15</v>
      </c>
      <c r="F10" s="2">
        <v>39.1</v>
      </c>
      <c r="G10" s="2" t="s">
        <v>16</v>
      </c>
      <c r="H10" s="2">
        <v>1.89E-2</v>
      </c>
      <c r="I10" s="2" t="s">
        <v>17</v>
      </c>
    </row>
    <row r="11" spans="2:9" x14ac:dyDescent="0.2">
      <c r="B11" s="2" t="s">
        <v>24</v>
      </c>
      <c r="C11" s="3">
        <v>2.9958499999999995</v>
      </c>
      <c r="D11" s="2" t="s">
        <v>14</v>
      </c>
      <c r="E11" s="2" t="s">
        <v>15</v>
      </c>
      <c r="F11" s="2">
        <v>41.9</v>
      </c>
      <c r="G11" s="2" t="s">
        <v>16</v>
      </c>
      <c r="H11" s="2">
        <v>1.95E-2</v>
      </c>
      <c r="I11" s="2" t="s">
        <v>17</v>
      </c>
    </row>
    <row r="12" spans="2:9" x14ac:dyDescent="0.2">
      <c r="B12" s="2" t="s">
        <v>25</v>
      </c>
      <c r="C12" s="3">
        <v>3.1193066666666667</v>
      </c>
      <c r="D12" s="2" t="s">
        <v>26</v>
      </c>
      <c r="E12" s="2" t="s">
        <v>27</v>
      </c>
      <c r="F12" s="2">
        <v>40.9</v>
      </c>
      <c r="G12" s="2" t="s">
        <v>28</v>
      </c>
      <c r="H12" s="2">
        <v>2.0799999999999999E-2</v>
      </c>
      <c r="I12" s="2" t="s">
        <v>17</v>
      </c>
    </row>
    <row r="13" spans="2:9" x14ac:dyDescent="0.2">
      <c r="B13" s="2" t="s">
        <v>29</v>
      </c>
      <c r="C13" s="3">
        <v>2.7846866666666661</v>
      </c>
      <c r="D13" s="2" t="s">
        <v>26</v>
      </c>
      <c r="E13" s="2" t="s">
        <v>27</v>
      </c>
      <c r="F13" s="2">
        <v>29.9</v>
      </c>
      <c r="G13" s="2" t="s">
        <v>28</v>
      </c>
      <c r="H13" s="2">
        <v>2.5399999999999999E-2</v>
      </c>
      <c r="I13" s="2" t="s">
        <v>17</v>
      </c>
    </row>
    <row r="14" spans="2:9" x14ac:dyDescent="0.2">
      <c r="B14" s="2" t="s">
        <v>30</v>
      </c>
      <c r="C14" s="3">
        <v>2.9988933333333332</v>
      </c>
      <c r="D14" s="2" t="s">
        <v>26</v>
      </c>
      <c r="E14" s="2" t="s">
        <v>27</v>
      </c>
      <c r="F14" s="2">
        <v>50.8</v>
      </c>
      <c r="G14" s="2" t="s">
        <v>28</v>
      </c>
      <c r="H14" s="2">
        <v>1.61E-2</v>
      </c>
      <c r="I14" s="2" t="s">
        <v>17</v>
      </c>
    </row>
    <row r="15" spans="2:9" x14ac:dyDescent="0.2">
      <c r="B15" s="2" t="s">
        <v>31</v>
      </c>
      <c r="C15" s="3">
        <v>2.3377933333333334</v>
      </c>
      <c r="D15" s="2" t="s">
        <v>32</v>
      </c>
      <c r="E15" s="2" t="s">
        <v>33</v>
      </c>
      <c r="F15" s="2">
        <v>44.9</v>
      </c>
      <c r="G15" s="2" t="s">
        <v>34</v>
      </c>
      <c r="H15" s="2">
        <v>1.4200000000000001E-2</v>
      </c>
      <c r="I15" s="2" t="s">
        <v>17</v>
      </c>
    </row>
    <row r="16" spans="2:9" x14ac:dyDescent="0.2">
      <c r="B16" s="2" t="s">
        <v>35</v>
      </c>
      <c r="C16" s="3">
        <v>2.7027000000000001</v>
      </c>
      <c r="D16" s="2" t="s">
        <v>26</v>
      </c>
      <c r="E16" s="2" t="s">
        <v>27</v>
      </c>
      <c r="F16" s="2">
        <v>54.6</v>
      </c>
      <c r="G16" s="2" t="s">
        <v>28</v>
      </c>
      <c r="H16" s="2">
        <v>1.35E-2</v>
      </c>
      <c r="I16" s="2" t="s">
        <v>17</v>
      </c>
    </row>
    <row r="17" spans="2:9" x14ac:dyDescent="0.2">
      <c r="B17" s="2" t="s">
        <v>36</v>
      </c>
      <c r="C17" s="3">
        <v>2.21705</v>
      </c>
      <c r="D17" s="2" t="s">
        <v>32</v>
      </c>
      <c r="E17" s="2" t="s">
        <v>33</v>
      </c>
      <c r="F17" s="2">
        <v>43.5</v>
      </c>
      <c r="G17" s="2" t="s">
        <v>34</v>
      </c>
      <c r="H17" s="2">
        <v>1.3899999999999999E-2</v>
      </c>
      <c r="I17" s="2" t="s">
        <v>17</v>
      </c>
    </row>
    <row r="18" spans="2:9" x14ac:dyDescent="0.2">
      <c r="B18" s="2" t="s">
        <v>37</v>
      </c>
      <c r="C18" s="3">
        <v>2.6051666666666669</v>
      </c>
      <c r="D18" s="2" t="s">
        <v>26</v>
      </c>
      <c r="E18" s="2" t="s">
        <v>27</v>
      </c>
      <c r="F18" s="2">
        <v>29</v>
      </c>
      <c r="G18" s="2" t="s">
        <v>28</v>
      </c>
      <c r="H18" s="2">
        <v>2.4500000000000001E-2</v>
      </c>
      <c r="I18" s="2" t="s">
        <v>17</v>
      </c>
    </row>
    <row r="19" spans="2:9" x14ac:dyDescent="0.2">
      <c r="B19" s="2" t="s">
        <v>38</v>
      </c>
      <c r="C19" s="3">
        <v>2.3275633333333334</v>
      </c>
      <c r="D19" s="2" t="s">
        <v>26</v>
      </c>
      <c r="E19" s="2" t="s">
        <v>27</v>
      </c>
      <c r="F19" s="2">
        <v>25.7</v>
      </c>
      <c r="G19" s="2" t="s">
        <v>28</v>
      </c>
      <c r="H19" s="2">
        <v>2.47E-2</v>
      </c>
      <c r="I19" s="2" t="s">
        <v>17</v>
      </c>
    </row>
    <row r="20" spans="2:9" x14ac:dyDescent="0.2">
      <c r="B20" s="2" t="s">
        <v>39</v>
      </c>
      <c r="C20" s="3">
        <v>2.5151499999999998</v>
      </c>
      <c r="D20" s="2" t="s">
        <v>26</v>
      </c>
      <c r="E20" s="2" t="s">
        <v>27</v>
      </c>
      <c r="F20" s="2">
        <v>26.9</v>
      </c>
      <c r="G20" s="2" t="s">
        <v>28</v>
      </c>
      <c r="H20" s="2">
        <v>2.5499999999999998E-2</v>
      </c>
      <c r="I20" s="2" t="s">
        <v>17</v>
      </c>
    </row>
    <row r="21" spans="2:9" x14ac:dyDescent="0.2">
      <c r="B21" s="2" t="s">
        <v>40</v>
      </c>
      <c r="C21" s="3">
        <v>3.1693199999999995</v>
      </c>
      <c r="D21" s="2" t="s">
        <v>26</v>
      </c>
      <c r="E21" s="2" t="s">
        <v>27</v>
      </c>
      <c r="F21" s="2">
        <v>29.4</v>
      </c>
      <c r="G21" s="2" t="s">
        <v>28</v>
      </c>
      <c r="H21" s="2">
        <v>2.9399999999999999E-2</v>
      </c>
      <c r="I21" s="2" t="s">
        <v>17</v>
      </c>
    </row>
    <row r="22" spans="2:9" x14ac:dyDescent="0.2">
      <c r="B22" s="2" t="s">
        <v>41</v>
      </c>
      <c r="C22" s="3">
        <v>2.8584233333333326</v>
      </c>
      <c r="D22" s="2" t="s">
        <v>26</v>
      </c>
      <c r="E22" s="2" t="s">
        <v>27</v>
      </c>
      <c r="F22" s="2">
        <v>37.299999999999997</v>
      </c>
      <c r="G22" s="2" t="s">
        <v>28</v>
      </c>
      <c r="H22" s="2">
        <v>2.0899999999999998E-2</v>
      </c>
      <c r="I22" s="2" t="s">
        <v>17</v>
      </c>
    </row>
    <row r="23" spans="2:9" x14ac:dyDescent="0.2">
      <c r="B23" s="2" t="s">
        <v>42</v>
      </c>
      <c r="C23" s="3">
        <v>0.85103333333333342</v>
      </c>
      <c r="D23" s="2" t="s">
        <v>32</v>
      </c>
      <c r="E23" s="2" t="s">
        <v>33</v>
      </c>
      <c r="F23" s="2">
        <v>21.1</v>
      </c>
      <c r="G23" s="2" t="s">
        <v>34</v>
      </c>
      <c r="H23" s="2">
        <v>1.0999999999999999E-2</v>
      </c>
      <c r="I23" s="2" t="s">
        <v>17</v>
      </c>
    </row>
    <row r="24" spans="2:9" x14ac:dyDescent="0.2">
      <c r="B24" s="2" t="s">
        <v>43</v>
      </c>
      <c r="C24" s="3">
        <v>0.32883766666666664</v>
      </c>
      <c r="D24" s="2" t="s">
        <v>32</v>
      </c>
      <c r="E24" s="2" t="s">
        <v>33</v>
      </c>
      <c r="F24" s="2">
        <v>3.41</v>
      </c>
      <c r="G24" s="2" t="s">
        <v>34</v>
      </c>
      <c r="H24" s="2">
        <v>2.63E-2</v>
      </c>
      <c r="I24" s="2" t="s">
        <v>17</v>
      </c>
    </row>
    <row r="25" spans="2:9" x14ac:dyDescent="0.2">
      <c r="B25" s="2" t="s">
        <v>44</v>
      </c>
      <c r="C25" s="3">
        <v>1.1841279999999998</v>
      </c>
      <c r="D25" s="2" t="s">
        <v>32</v>
      </c>
      <c r="E25" s="2" t="s">
        <v>33</v>
      </c>
      <c r="F25" s="2">
        <v>8.41</v>
      </c>
      <c r="G25" s="2" t="s">
        <v>34</v>
      </c>
      <c r="H25" s="2">
        <v>3.8399999999999997E-2</v>
      </c>
      <c r="I25" s="2" t="s">
        <v>17</v>
      </c>
    </row>
    <row r="26" spans="2:9" x14ac:dyDescent="0.2">
      <c r="B26" s="2" t="s">
        <v>45</v>
      </c>
      <c r="C26" s="3">
        <f>F26*H26*44/12</f>
        <v>2.2340266666666664</v>
      </c>
      <c r="D26" s="2" t="s">
        <v>32</v>
      </c>
      <c r="E26" s="2" t="s">
        <v>33</v>
      </c>
      <c r="F26" s="4">
        <v>44.8</v>
      </c>
      <c r="G26" s="2" t="s">
        <v>34</v>
      </c>
      <c r="H26" s="2">
        <v>1.3599999999999999E-2</v>
      </c>
      <c r="I26" s="2" t="s">
        <v>17</v>
      </c>
    </row>
    <row r="27" spans="2:9" x14ac:dyDescent="0.2">
      <c r="B27" s="2"/>
      <c r="C27" s="2"/>
      <c r="D27" s="2"/>
      <c r="E27" s="2"/>
      <c r="F27" s="2"/>
      <c r="G27" s="2"/>
      <c r="H27" s="2"/>
      <c r="I27" s="2"/>
    </row>
    <row r="28" spans="2:9" x14ac:dyDescent="0.2">
      <c r="B28" s="2" t="s">
        <v>46</v>
      </c>
      <c r="C28" s="2">
        <v>0.06</v>
      </c>
      <c r="D28" s="2" t="s">
        <v>47</v>
      </c>
      <c r="E28" s="2" t="s">
        <v>48</v>
      </c>
      <c r="F28" s="2"/>
      <c r="G28" s="2"/>
      <c r="H28" s="2"/>
      <c r="I28" s="2"/>
    </row>
    <row r="29" spans="2:9" x14ac:dyDescent="0.2">
      <c r="B29" s="2" t="s">
        <v>49</v>
      </c>
      <c r="C29" s="2">
        <v>5.7000000000000002E-2</v>
      </c>
      <c r="D29" s="2" t="s">
        <v>47</v>
      </c>
      <c r="E29" s="2" t="s">
        <v>48</v>
      </c>
      <c r="F29" s="2"/>
      <c r="G29" s="2"/>
      <c r="H29" s="2"/>
      <c r="I29" s="2"/>
    </row>
    <row r="30" spans="2:9" x14ac:dyDescent="0.2">
      <c r="B30" s="2" t="s">
        <v>50</v>
      </c>
      <c r="C30" s="2">
        <v>5.7000000000000002E-2</v>
      </c>
      <c r="D30" s="2" t="s">
        <v>47</v>
      </c>
      <c r="E30" s="2" t="s">
        <v>48</v>
      </c>
      <c r="F30" s="2"/>
      <c r="G30" s="2"/>
      <c r="H30" s="2"/>
      <c r="I30" s="2"/>
    </row>
    <row r="31" spans="2:9" x14ac:dyDescent="0.2">
      <c r="B31" s="2" t="s">
        <v>51</v>
      </c>
      <c r="C31" s="2">
        <v>5.7000000000000002E-2</v>
      </c>
      <c r="D31" s="2" t="s">
        <v>47</v>
      </c>
      <c r="E31" s="2" t="s">
        <v>48</v>
      </c>
      <c r="F31" s="2"/>
      <c r="G31" s="2"/>
      <c r="H31" s="2"/>
      <c r="I31" s="2"/>
    </row>
    <row r="32" spans="2:9" x14ac:dyDescent="0.2">
      <c r="B32" s="2" t="s">
        <v>8</v>
      </c>
      <c r="C32" s="5">
        <v>0.55000000000000004</v>
      </c>
      <c r="D32" s="2" t="s">
        <v>52</v>
      </c>
      <c r="E32" s="2" t="s">
        <v>53</v>
      </c>
      <c r="F32" s="2"/>
      <c r="G32" s="2"/>
      <c r="H32" s="2"/>
      <c r="I32" s="2"/>
    </row>
    <row r="33" spans="2:9" x14ac:dyDescent="0.2">
      <c r="B33" s="2"/>
      <c r="C33" s="6"/>
      <c r="D33" s="2"/>
      <c r="E33" s="2"/>
      <c r="F33" s="2"/>
      <c r="G33" s="2"/>
      <c r="H33" s="2"/>
      <c r="I33" s="2"/>
    </row>
    <row r="36" spans="2:9" x14ac:dyDescent="0.2">
      <c r="C36" s="7"/>
    </row>
  </sheetData>
  <mergeCells count="4">
    <mergeCell ref="F2:G2"/>
    <mergeCell ref="H2:I2"/>
    <mergeCell ref="F3:G3"/>
    <mergeCell ref="H3:I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別紙１の４ 実施報告書（燃料電池車両）</vt:lpstr>
      <vt:lpstr>別紙２の４ー１ 精算調書（フォークリフト）</vt:lpstr>
      <vt:lpstr>別紙２の４－２ 精算調書（フォークリフト・実績あり）</vt:lpstr>
      <vt:lpstr>別紙２の４－３ 精算調書　（バス等） </vt:lpstr>
      <vt:lpstr>別紙２の４－４ 精算調書（バス等・実績あり）</vt:lpstr>
      <vt:lpstr>協会使用シート</vt:lpstr>
      <vt:lpstr>換算係数</vt:lpstr>
      <vt:lpstr>'別紙１の４ 実施報告書（燃料電池車両）'!Print_Area</vt:lpstr>
      <vt:lpstr>'別紙２の４－２ 精算調書（フォークリフト・実績あり）'!Print_Area</vt:lpstr>
      <vt:lpstr>'別紙２の４－３ 精算調書　（バス等） '!Print_Area</vt:lpstr>
      <vt:lpstr>'別紙２の４－４ 精算調書（バス等・実績あり）'!Print_Area</vt:lpstr>
      <vt:lpstr>'別紙２の４ー１ 精算調書（フォークリフト）'!Print_Area</vt:lpstr>
      <vt:lpstr>エネルギー種類</vt:lpstr>
      <vt:lpstr>換算係数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HNPC001</dc:creator>
  <cp:lastModifiedBy>HNPC2108</cp:lastModifiedBy>
  <cp:lastPrinted>2022-07-05T05:02:33Z</cp:lastPrinted>
  <dcterms:created xsi:type="dcterms:W3CDTF">2015-02-23T09:12:20Z</dcterms:created>
  <dcterms:modified xsi:type="dcterms:W3CDTF">2022-07-05T05:02:45Z</dcterms:modified>
</cp:coreProperties>
</file>