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showInkAnnotation="0" codeName="ThisWorkbook" defaultThemeVersion="124226"/>
  <xr:revisionPtr revIDLastSave="0" documentId="13_ncr:1_{94E2710B-B5CA-48D4-8A7B-7B19884242BD}" xr6:coauthVersionLast="47" xr6:coauthVersionMax="47" xr10:uidLastSave="{00000000-0000-0000-0000-000000000000}"/>
  <bookViews>
    <workbookView xWindow="-110" yWindow="-110" windowWidth="19420" windowHeight="10300" tabRatio="834" firstSheet="1" activeTab="2" xr2:uid="{00000000-000D-0000-FFFF-FFFF00000000}"/>
  </bookViews>
  <sheets>
    <sheet name="串刺用【先頭】" sheetId="106" state="hidden" r:id="rId1"/>
    <sheet name="完了（居間だけ戸建）" sheetId="114" r:id="rId2"/>
    <sheet name="様式第8｜完了実績報告書" sheetId="88" r:id="rId3"/>
    <sheet name="定型様式5｜総括表" sheetId="92" r:id="rId4"/>
    <sheet name="定型様式6｜明細書【窓】" sheetId="113" r:id="rId5"/>
    <sheet name="定型様式6｜明細書【玄関ドア】" sheetId="112" r:id="rId6"/>
    <sheet name="定型様式6｜明細書【設備】" sheetId="100" r:id="rId7"/>
    <sheet name="様式第12｜精算払請求書" sheetId="111" r:id="rId8"/>
    <sheet name="串刺用【末尾】" sheetId="107" state="hidden" r:id="rId9"/>
  </sheets>
  <definedNames>
    <definedName name="_xlnm.Print_Area" localSheetId="3">'定型様式5｜総括表'!$A$1:$BC$37</definedName>
    <definedName name="_xlnm.Print_Area" localSheetId="5">'定型様式6｜明細書【玄関ドア】'!$A$1:$BC$43</definedName>
    <definedName name="_xlnm.Print_Area" localSheetId="6">'定型様式6｜明細書【設備】'!$A$1:$BC$51</definedName>
    <definedName name="_xlnm.Print_Area" localSheetId="4">'定型様式6｜明細書【窓】'!$A$1:$BC$70</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5">#REF!</definedName>
    <definedName name="窓" localSheetId="4">#REF!</definedName>
    <definedName name="窓">#REF!</definedName>
    <definedName name="断熱材" localSheetId="5">#REF!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92"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AO33" i="92" s="1"/>
  <c r="Y63" i="88" l="1"/>
  <c r="Y56" i="111" s="1"/>
</calcChain>
</file>

<file path=xl/sharedStrings.xml><?xml version="1.0" encoding="utf-8"?>
<sst xmlns="http://schemas.openxmlformats.org/spreadsheetml/2006/main" count="496" uniqueCount="286">
  <si>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</si>
  <si>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</si>
  <si>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</si>
  <si>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</si>
  <si>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</si>
  <si>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</si>
  <si>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</si>
  <si>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</si>
  <si>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</si>
  <si>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</si>
  <si>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</si>
  <si>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</si>
  <si>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</si>
  <si>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</si>
  <si>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</si>
  <si>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</si>
  <si>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</si>
  <si>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</si>
  <si>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</si>
  <si>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</si>
  <si>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</si>
  <si>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</si>
  <si>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</si>
  <si>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</si>
  <si>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</si>
  <si>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</si>
  <si>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</si>
  <si>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</si>
  <si>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</si>
  <si>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</si>
  <si>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</si>
  <si>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</si>
  <si>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</si>
  <si>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</si>
  <si>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</si>
  <si>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</si>
  <si>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</si>
  <si>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</si>
  <si>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</si>
  <si>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</si>
  <si>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</si>
  <si>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</si>
  <si>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</si>
  <si>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</si>
  <si>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</si>
  <si>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1"/>
  </si>
  <si>
    <t>費目</t>
    <rPh sb="0" eb="2">
      <t>ヒモク</t>
    </rPh>
    <phoneticPr fontId="3"/>
  </si>
  <si>
    <t>工事費</t>
    <rPh sb="0" eb="2">
      <t>コウジ</t>
    </rPh>
    <rPh sb="2" eb="3">
      <t>ヒ</t>
    </rPh>
    <phoneticPr fontId="41"/>
  </si>
  <si>
    <t>設備費</t>
    <rPh sb="0" eb="3">
      <t>セツビヒ</t>
    </rPh>
    <phoneticPr fontId="41"/>
  </si>
  <si>
    <t>ｋWh</t>
    <phoneticPr fontId="41"/>
  </si>
  <si>
    <t>種目</t>
    <rPh sb="0" eb="2">
      <t>シュモク</t>
    </rPh>
    <phoneticPr fontId="3"/>
  </si>
  <si>
    <t>ヒートポンプユニット</t>
    <phoneticPr fontId="41"/>
  </si>
  <si>
    <t>貯湯ユニット</t>
    <rPh sb="0" eb="2">
      <t>チョトウ</t>
    </rPh>
    <phoneticPr fontId="41"/>
  </si>
  <si>
    <t>製品型番</t>
    <rPh sb="0" eb="2">
      <t>セイヒン</t>
    </rPh>
    <rPh sb="2" eb="4">
      <t>カタバン</t>
    </rPh>
    <phoneticPr fontId="41"/>
  </si>
  <si>
    <t>蓄熱設備</t>
    <rPh sb="0" eb="2">
      <t>チクネツ</t>
    </rPh>
    <rPh sb="2" eb="4">
      <t>セツビ</t>
    </rPh>
    <phoneticPr fontId="3"/>
  </si>
  <si>
    <t>初期実効容量</t>
    <rPh sb="0" eb="2">
      <t>ショキ</t>
    </rPh>
    <rPh sb="2" eb="4">
      <t>ジッコウ</t>
    </rPh>
    <rPh sb="4" eb="6">
      <t>ヨウリョウ</t>
    </rPh>
    <phoneticPr fontId="41"/>
  </si>
  <si>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</si>
  <si>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</si>
  <si>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</si>
  <si>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</si>
  <si>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</si>
  <si>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</si>
  <si>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</si>
  <si>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</si>
  <si>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</si>
  <si>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</si>
  <si>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</si>
  <si>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</si>
  <si>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1"/>
  </si>
  <si>
    <t>建材名</t>
    <rPh sb="0" eb="2">
      <t>ケンザイ</t>
    </rPh>
    <rPh sb="2" eb="3">
      <t>メイ</t>
    </rPh>
    <phoneticPr fontId="3"/>
  </si>
  <si>
    <t>＜補助対象経費の算出＞</t>
    <rPh sb="5" eb="7">
      <t>ケイヒ</t>
    </rPh>
    <rPh sb="8" eb="10">
      <t>サンシュツ</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</si>
  <si>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</si>
  <si>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</si>
  <si>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</si>
  <si>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</si>
  <si>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</si>
  <si>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</si>
  <si>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</si>
  <si>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</si>
  <si>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</si>
  <si>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1"/>
  </si>
  <si>
    <t>↓目標価格以下であること。</t>
    <rPh sb="1" eb="3">
      <t>モクヒョウ</t>
    </rPh>
    <rPh sb="3" eb="5">
      <t>カカク</t>
    </rPh>
    <rPh sb="5" eb="7">
      <t>イカ</t>
    </rPh>
    <phoneticPr fontId="41"/>
  </si>
  <si>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</si>
  <si>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</si>
  <si>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</si>
  <si>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</si>
  <si>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1"/>
  </si>
  <si>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</si>
  <si>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</si>
  <si>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</si>
  <si>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</si>
  <si>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</si>
  <si>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</si>
  <si>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</si>
  <si>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</si>
  <si>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</si>
  <si>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</si>
  <si>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1"/>
  </si>
  <si>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</si>
  <si>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</si>
  <si>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</si>
  <si>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1"/>
  </si>
  <si>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</si>
  <si>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</si>
  <si>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</si>
  <si>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</si>
  <si>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公益財団法人北海道環境財団</t>
    <phoneticPr fontId="27"/>
  </si>
  <si>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</si>
  <si>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</si>
  <si>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7"/>
  </si>
  <si>
    <t>日</t>
    <rPh sb="0" eb="1">
      <t>ニチ</t>
    </rPh>
    <phoneticPr fontId="27"/>
  </si>
  <si>
    <t>現金・振込</t>
    <rPh sb="0" eb="2">
      <t>ゲンキン</t>
    </rPh>
    <rPh sb="3" eb="5">
      <t>フリコミ</t>
    </rPh>
    <phoneticPr fontId="27"/>
  </si>
  <si>
    <t>支払委託</t>
    <rPh sb="0" eb="2">
      <t>シハラ</t>
    </rPh>
    <rPh sb="2" eb="4">
      <t>イタク</t>
    </rPh>
    <phoneticPr fontId="27"/>
  </si>
  <si>
    <t>個別クレジット</t>
    <rPh sb="0" eb="2">
      <t>コベツ</t>
    </rPh>
    <phoneticPr fontId="27"/>
  </si>
  <si>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</si>
  <si>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</si>
  <si>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7"/>
  </si>
  <si>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7"/>
  </si>
  <si>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7"/>
  </si>
  <si>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</si>
  <si>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</si>
  <si>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【戸建】定型様式5</t>
    <phoneticPr fontId="3"/>
  </si>
  <si>
    <t>【戸建】定型様式6</t>
    <phoneticPr fontId="51"/>
  </si>
  <si>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</si>
  <si>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</si>
  <si>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</si>
  <si>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1"/>
  </si>
  <si>
    <t xml:space="preserve"> ふりがな</t>
    <phoneticPr fontId="51"/>
  </si>
  <si>
    <t xml:space="preserve"> 氏名または法人名・代表者名等</t>
    <rPh sb="1" eb="3">
      <t>シメイ</t>
    </rPh>
    <rPh sb="6" eb="8">
      <t>ホウジン</t>
    </rPh>
    <rPh sb="8" eb="9">
      <t>メイ</t>
    </rPh>
    <rPh sb="10" eb="13">
      <t>ダイヒョウシャ</t>
    </rPh>
    <rPh sb="13" eb="14">
      <t>メイ</t>
    </rPh>
    <rPh sb="14" eb="15">
      <t>ナド</t>
    </rPh>
    <phoneticPr fontId="51"/>
  </si>
  <si>
    <t>北環財第</t>
    <rPh sb="0" eb="1">
      <t>キタ</t>
    </rPh>
    <rPh sb="1" eb="2">
      <t>ワ</t>
    </rPh>
    <rPh sb="2" eb="3">
      <t>ザイ</t>
    </rPh>
    <rPh sb="3" eb="4">
      <t>ダイ</t>
    </rPh>
    <phoneticPr fontId="51"/>
  </si>
  <si>
    <t>-</t>
    <phoneticPr fontId="51"/>
  </si>
  <si>
    <t>号</t>
    <rPh sb="0" eb="1">
      <t>ゴウ</t>
    </rPh>
    <phoneticPr fontId="51"/>
  </si>
  <si>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</si>
  <si>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</si>
  <si>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</si>
  <si>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</si>
  <si>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</si>
  <si>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</si>
  <si>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</si>
  <si>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</si>
  <si>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</si>
  <si>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</si>
  <si>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</si>
  <si>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</si>
  <si>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</si>
  <si>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</si>
  <si>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7"/>
  </si>
  <si>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</si>
  <si>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</si>
  <si>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</si>
  <si>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</si>
  <si>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</si>
  <si>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7"/>
  </si>
  <si>
    <t>１．補助事業者情報</t>
  </si>
  <si>
    <t>２．事業完了日</t>
  </si>
  <si>
    <t>３．実績報告の補助金の額</t>
    <phoneticPr fontId="27"/>
  </si>
  <si>
    <t>４．支払形態</t>
    <phoneticPr fontId="27"/>
  </si>
  <si>
    <t>５．手続代行者 担当者情報</t>
    <phoneticPr fontId="27"/>
  </si>
  <si>
    <t>６．補助事業の実施に係る契約先</t>
    <phoneticPr fontId="27"/>
  </si>
  <si>
    <t>記</t>
    <rPh sb="0" eb="1">
      <t>キ</t>
    </rPh>
    <phoneticPr fontId="51"/>
  </si>
  <si>
    <t>２．精算払請求金額</t>
    <phoneticPr fontId="51"/>
  </si>
  <si>
    <t>３．振込先</t>
    <phoneticPr fontId="51"/>
  </si>
  <si>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</si>
  <si>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</si>
  <si>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</si>
  <si>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7"/>
  </si>
  <si>
    <t>令和</t>
    <rPh sb="0" eb="2">
      <t>レイワ</t>
    </rPh>
    <phoneticPr fontId="27"/>
  </si>
  <si>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</si>
  <si>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</si>
  <si>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</si>
  <si>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</si>
  <si>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7"/>
  </si>
  <si>
    <t>氏名等</t>
    <rPh sb="0" eb="2">
      <t>シメイ</t>
    </rPh>
    <rPh sb="2" eb="3">
      <t>トウ</t>
    </rPh>
    <phoneticPr fontId="3"/>
  </si>
  <si>
    <t>玄関ドア</t>
    <rPh sb="0" eb="2">
      <t>ゲンカン</t>
    </rPh>
    <phoneticPr fontId="3"/>
  </si>
  <si>
    <t>明細書【設備】</t>
    <rPh sb="0" eb="3">
      <t>メイサイショ</t>
    </rPh>
    <rPh sb="4" eb="6">
      <t>セツビ</t>
    </rPh>
    <phoneticPr fontId="20"/>
  </si>
  <si>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1"/>
  </si>
  <si>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</si>
  <si>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</si>
  <si>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</si>
  <si>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</si>
  <si>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</si>
  <si>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</si>
  <si>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</si>
  <si>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</si>
  <si>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</si>
  <si>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</si>
  <si>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</si>
  <si>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</si>
  <si>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</si>
  <si>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</si>
  <si>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</si>
  <si>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</si>
  <si>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1"/>
  </si>
  <si>
    <t>↓手続代行者がいない場合は必ず入力してください。</t>
    <rPh sb="1" eb="3">
      <t>テツヅキ</t>
    </rPh>
    <rPh sb="3" eb="6">
      <t>ダイコウシャ</t>
    </rPh>
    <rPh sb="10" eb="12">
      <t>バアイ</t>
    </rPh>
    <rPh sb="13" eb="14">
      <t>カナラ</t>
    </rPh>
    <rPh sb="15" eb="17">
      <t>ニュウリョク</t>
    </rPh>
    <phoneticPr fontId="27"/>
  </si>
  <si>
    <t>　下記製品は、ランマ付きタイプ、袖付きタイプでないことを確認済み</t>
    <rPh sb="28" eb="31">
      <t>カクニンズ</t>
    </rPh>
    <phoneticPr fontId="51"/>
  </si>
  <si>
    <t>メーカー名</t>
    <rPh sb="4" eb="5">
      <t>メイ</t>
    </rPh>
    <phoneticPr fontId="51"/>
  </si>
  <si>
    <t>商品名（シリーズ名）</t>
    <rPh sb="0" eb="3">
      <t>ショウヒンメイ</t>
    </rPh>
    <rPh sb="8" eb="9">
      <t>メイ</t>
    </rPh>
    <phoneticPr fontId="51"/>
  </si>
  <si>
    <t>開閉タイプ</t>
    <rPh sb="0" eb="2">
      <t>カイヘイ</t>
    </rPh>
    <phoneticPr fontId="51"/>
  </si>
  <si>
    <t>断熱仕様</t>
    <rPh sb="0" eb="4">
      <t>ダンネツシヨウ</t>
    </rPh>
    <phoneticPr fontId="51"/>
  </si>
  <si>
    <t>本体型番</t>
    <rPh sb="0" eb="4">
      <t>ホンタイカタバン</t>
    </rPh>
    <phoneticPr fontId="51"/>
  </si>
  <si>
    <t>適合番号</t>
    <rPh sb="0" eb="4">
      <t>テキゴウバンゴウ</t>
    </rPh>
    <phoneticPr fontId="3"/>
  </si>
  <si>
    <t>【戸建】定型様式6</t>
    <phoneticPr fontId="3"/>
  </si>
  <si>
    <t>明細書【窓】</t>
    <rPh sb="0" eb="3">
      <t>メイサイショ</t>
    </rPh>
    <rPh sb="4" eb="5">
      <t>マド</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</si>
  <si>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3"/>
  </si>
  <si>
    <t>M1</t>
    <phoneticPr fontId="3"/>
  </si>
  <si>
    <t>M2</t>
  </si>
  <si>
    <t>M3</t>
  </si>
  <si>
    <t>M4</t>
  </si>
  <si>
    <t>M5</t>
  </si>
  <si>
    <t>事業番号</t>
  </si>
  <si>
    <t>補助事業者名</t>
  </si>
  <si>
    <t/>
  </si>
  <si>
    <t>＜改修した部屋の面積について＞</t>
    <rPh sb="1" eb="3">
      <t>カイシュウ</t>
    </rPh>
    <rPh sb="5" eb="7">
      <t>ヘヤ</t>
    </rPh>
    <rPh sb="8" eb="10">
      <t>メンセキ</t>
    </rPh>
    <phoneticPr fontId="3"/>
  </si>
  <si>
    <t>（小数点第２位まで、３位切捨て）</t>
    <rPh sb="1" eb="4">
      <t>ショウスウテン</t>
    </rPh>
    <rPh sb="4" eb="5">
      <t>ダイ</t>
    </rPh>
    <rPh sb="6" eb="7">
      <t>イ</t>
    </rPh>
    <rPh sb="11" eb="12">
      <t>イ</t>
    </rPh>
    <rPh sb="12" eb="14">
      <t>キリス</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</si>
  <si>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</si>
  <si>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改修した部屋等の面積の合計</t>
    <rPh sb="0" eb="2">
      <t>カイシュウ</t>
    </rPh>
    <rPh sb="4" eb="6">
      <t>ヘヤ</t>
    </rPh>
    <rPh sb="6" eb="7">
      <t>トウ</t>
    </rPh>
    <rPh sb="8" eb="10">
      <t>メンセキ</t>
    </rPh>
    <rPh sb="11" eb="13">
      <t>ゴウケイ</t>
    </rPh>
    <phoneticPr fontId="3"/>
  </si>
  <si>
    <t>様式第8【令和５年６月公募 居間だけ断熱（戸建住宅）】</t>
    <rPh sb="21" eb="25">
      <t>コダテジュウタク</t>
    </rPh>
    <phoneticPr fontId="3"/>
  </si>
  <si>
    <t>完了実績報告書（令和５年６月公募 居間だけ断熱）</t>
    <rPh sb="0" eb="2">
      <t>カンリョウ</t>
    </rPh>
    <rPh sb="2" eb="4">
      <t>ジッセキ</t>
    </rPh>
    <rPh sb="4" eb="7">
      <t>ホウコクショ</t>
    </rPh>
    <phoneticPr fontId="3"/>
  </si>
  <si>
    <t>【提出書類チェックリスト】</t>
    <rPh sb="1" eb="5">
      <t>テイシュツショルイ</t>
    </rPh>
    <phoneticPr fontId="60"/>
  </si>
  <si>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0"/>
  </si>
  <si>
    <t>一覧表
NO</t>
    <rPh sb="0" eb="2">
      <t>イチラン</t>
    </rPh>
    <rPh sb="2" eb="3">
      <t>ヒョウ</t>
    </rPh>
    <phoneticPr fontId="60"/>
  </si>
  <si>
    <t>書類名</t>
  </si>
  <si>
    <t>様式</t>
  </si>
  <si>
    <t>形式</t>
  </si>
  <si>
    <t>該当者</t>
    <rPh sb="0" eb="2">
      <t>ガイトウ</t>
    </rPh>
    <rPh sb="2" eb="3">
      <t>シャ</t>
    </rPh>
    <phoneticPr fontId="60"/>
  </si>
  <si>
    <t>確認事項、よくある不備等</t>
    <rPh sb="0" eb="2">
      <t>カクニン</t>
    </rPh>
    <rPh sb="2" eb="4">
      <t>ジコウ</t>
    </rPh>
    <rPh sb="9" eb="11">
      <t>フビ</t>
    </rPh>
    <rPh sb="11" eb="12">
      <t>トウ</t>
    </rPh>
    <phoneticPr fontId="60"/>
  </si>
  <si>
    <t>チェック欄</t>
    <rPh sb="4" eb="5">
      <t>ラン</t>
    </rPh>
    <phoneticPr fontId="60"/>
  </si>
  <si>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</si>
  <si>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</si>
  <si>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</si>
  <si>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</si>
  <si>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</si>
  <si>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0"/>
  </si>
  <si>
    <t>②</t>
  </si>
  <si>
    <t>総括表</t>
  </si>
  <si>
    <t>定型様式５</t>
  </si>
  <si>
    <t>記入漏れはありませんか。</t>
    <phoneticPr fontId="60"/>
  </si>
  <si>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</si>
  <si>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</si>
  <si>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</si>
  <si>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0"/>
  </si>
  <si>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</si>
  <si>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</si>
  <si>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</si>
  <si>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0"/>
  </si>
  <si>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</si>
  <si>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</si>
  <si>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</si>
  <si>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</si>
  <si>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0"/>
  </si>
  <si>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</si>
  <si>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</si>
  <si>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</si>
  <si>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</si>
  <si>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0"/>
  </si>
  <si>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</si>
  <si>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</si>
  <si>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0"/>
  </si>
  <si>
    <t>⑧</t>
  </si>
  <si>
    <t>領収書</t>
    <rPh sb="0" eb="3">
      <t>リョウシュウショ</t>
    </rPh>
    <phoneticPr fontId="60"/>
  </si>
  <si>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0"/>
  </si>
  <si>
    <t>⑨</t>
    <phoneticPr fontId="60"/>
  </si>
  <si>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</si>
  <si>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0"/>
  </si>
  <si>
    <t>⑩</t>
    <phoneticPr fontId="60"/>
  </si>
  <si>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</si>
  <si>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0"/>
  </si>
  <si>
    <t>⑪</t>
    <phoneticPr fontId="60"/>
  </si>
  <si>
    <t>出荷証明書</t>
    <phoneticPr fontId="60"/>
  </si>
  <si>
    <t>定型様式８</t>
  </si>
  <si>
    <r>
      <t>Excel</t>
    </r>
    <r>
      <rPr>
        <vertAlign val="superscript"/>
        <sz val="10"/>
        <color rgb="FFFF0000"/>
        <rFont val="ＭＳ Ｐゴシック"/>
        <family val="3"/>
        <charset val="128"/>
        <scheme val="minor"/>
      </rPr>
      <t>※1</t>
    </r>
    <phoneticPr fontId="60"/>
  </si>
  <si>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0"/>
  </si>
  <si>
    <t>⑫</t>
    <phoneticPr fontId="60"/>
  </si>
  <si>
    <t>設置・引渡し完了証明書</t>
  </si>
  <si>
    <t>宛名は申請者の元請け業者になっていますか。</t>
    <phoneticPr fontId="60"/>
  </si>
  <si>
    <t>⑮</t>
  </si>
  <si>
    <t>支払い委託契約書</t>
  </si>
  <si>
    <t>⑯</t>
  </si>
  <si>
    <t>個別クレジット契約による補助金に関する取決書</t>
    <phoneticPr fontId="60"/>
  </si>
  <si>
    <t>定型様式９</t>
  </si>
  <si>
    <t>⑰</t>
  </si>
  <si>
    <t>個別クレジット契約書</t>
  </si>
  <si>
    <t>⑱</t>
  </si>
  <si>
    <t>個別クレジットの支払い明細書</t>
    <phoneticPr fontId="60"/>
  </si>
  <si>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0"/>
  </si>
  <si>
    <t>　理 事 長　　大　原　　雅　　様</t>
    <rPh sb="1" eb="2">
      <t>リ</t>
    </rPh>
    <rPh sb="3" eb="4">
      <t>コト</t>
    </rPh>
    <rPh sb="5" eb="6">
      <t>チョウ</t>
    </rPh>
    <rPh sb="8" eb="9">
      <t>ダイ</t>
    </rPh>
    <rPh sb="10" eb="11">
      <t>ハラ</t>
    </rPh>
    <rPh sb="13" eb="14">
      <t>ミヤビ</t>
    </rPh>
    <rPh sb="16" eb="17">
      <t>サマ</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</si>
</sst>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69"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5" fillId="0" borderId="0">
      <alignment vertical="center"/>
    </xf>
    <xf numFmtId="0" fontId="5" fillId="0" borderId="0"/>
    <xf numFmtId="0" fontId="5" fillId="0" borderId="0"/>
    <xf numFmtId="0" fontId="5" fillId="0" borderId="0"/>
    <xf numFmtId="0" fontId="2" fillId="0" borderId="0">
      <alignment vertical="center"/>
    </xf>
    <xf numFmtId="0" fontId="45" fillId="0" borderId="0">
      <alignment vertical="center"/>
    </xf>
    <xf numFmtId="0" fontId="45" fillId="0" borderId="0">
      <alignment vertical="center"/>
    </xf>
    <xf numFmtId="0" fontId="5" fillId="0" borderId="0">
      <alignment vertical="center"/>
    </xf>
    <xf numFmtId="0" fontId="2" fillId="0" borderId="0">
      <alignment vertical="center"/>
    </xf>
    <xf numFmtId="0" fontId="45" fillId="0" borderId="0">
      <alignment vertical="center"/>
    </xf>
    <xf numFmtId="0" fontId="2"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5" fillId="0" borderId="0" applyFont="0" applyFill="0" applyBorder="0" applyAlignment="0" applyProtection="0">
      <alignment vertical="center"/>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0" fontId="1" fillId="0" borderId="0">
      <alignment vertical="center"/>
    </xf>
  </cellStyleXfs>
  <cellXfs count="884">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7"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3" borderId="0" xfId="0" applyFont="1" applyFill="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4" xfId="0" applyFont="1" applyBorder="1" applyAlignment="1" applyProtection="1">
      <alignment horizontal="center" vertical="center"/>
      <protection hidden="1"/>
    </xf>
    <xf numFmtId="0" fontId="12" fillId="0" borderId="30" xfId="0" applyFont="1" applyBorder="1" applyProtection="1">
      <alignment vertical="center"/>
      <protection hidden="1"/>
    </xf>
    <xf numFmtId="49" fontId="16" fillId="2" borderId="30" xfId="0" applyNumberFormat="1" applyFont="1" applyFill="1" applyBorder="1" applyAlignment="1" applyProtection="1">
      <alignment horizontal="center" vertical="center"/>
      <protection hidden="1"/>
    </xf>
    <xf numFmtId="0" fontId="16" fillId="0" borderId="30" xfId="0" applyFont="1" applyBorder="1" applyProtection="1">
      <alignment vertical="center"/>
      <protection hidden="1"/>
    </xf>
    <xf numFmtId="0" fontId="12" fillId="2" borderId="30" xfId="0" applyFont="1" applyFill="1" applyBorder="1" applyProtection="1">
      <alignment vertical="center"/>
      <protection hidden="1"/>
    </xf>
    <xf numFmtId="0" fontId="12" fillId="2" borderId="30" xfId="0" applyFont="1" applyFill="1" applyBorder="1" applyAlignment="1" applyProtection="1">
      <alignment horizontal="center" vertical="center" wrapText="1"/>
      <protection hidden="1"/>
    </xf>
    <xf numFmtId="0" fontId="12" fillId="2" borderId="30" xfId="0" applyFont="1" applyFill="1" applyBorder="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2"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38" fillId="2" borderId="43"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2" fillId="0" borderId="8" xfId="0" applyFont="1" applyBorder="1" applyAlignment="1" applyProtection="1">
      <alignment vertical="center" shrinkToFit="1"/>
      <protection hidden="1"/>
    </xf>
    <xf numFmtId="0" fontId="52" fillId="0" borderId="3" xfId="0" applyFont="1" applyBorder="1" applyAlignment="1" applyProtection="1">
      <protection hidden="1"/>
    </xf>
    <xf numFmtId="0" fontId="53" fillId="2" borderId="0" xfId="0" applyFont="1" applyFill="1" applyProtection="1">
      <alignment vertical="center"/>
      <protection hidden="1"/>
    </xf>
    <xf numFmtId="0" fontId="13" fillId="0" borderId="99" xfId="0" applyFont="1" applyBorder="1" applyProtection="1">
      <alignment vertical="center"/>
      <protection hidden="1"/>
    </xf>
    <xf numFmtId="0" fontId="13" fillId="0" borderId="135" xfId="0" applyFont="1" applyBorder="1" applyProtection="1">
      <alignment vertical="center"/>
      <protection hidden="1"/>
    </xf>
    <xf numFmtId="0" fontId="28" fillId="0" borderId="0" xfId="0" applyFont="1" applyAlignment="1" applyProtection="1">
      <alignment vertical="center" shrinkToFit="1"/>
      <protection locked="0"/>
    </xf>
    <xf numFmtId="38" fontId="22" fillId="2" borderId="31" xfId="10" applyFont="1" applyFill="1" applyBorder="1" applyAlignment="1" applyProtection="1">
      <alignment horizontal="center" vertical="center" shrinkToFi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0" fontId="46" fillId="0" borderId="0" xfId="0" applyFont="1" applyAlignment="1" applyProtection="1">
      <alignment horizontal="left"/>
      <protection hidden="1"/>
    </xf>
    <xf numFmtId="0" fontId="12" fillId="0" borderId="0" xfId="0" applyFont="1" applyAlignment="1" applyProtection="1">
      <alignment horizontal="center" vertical="center"/>
      <protection hidden="1"/>
    </xf>
    <xf numFmtId="180" fontId="5"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2" fillId="3" borderId="0" xfId="0" applyFont="1" applyFill="1" applyProtection="1">
      <alignment vertical="center"/>
      <protection hidden="1"/>
    </xf>
    <xf numFmtId="0" fontId="12" fillId="2" borderId="0" xfId="0" applyFont="1" applyFill="1" applyAlignment="1" applyProtection="1">
      <alignment vertical="top"/>
      <protection hidden="1"/>
    </xf>
    <xf numFmtId="0" fontId="18" fillId="2" borderId="0" xfId="0" applyFont="1" applyFill="1" applyAlignment="1" applyProtection="1">
      <protection hidden="1"/>
    </xf>
    <xf numFmtId="0" fontId="57"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4" fillId="0" borderId="0" xfId="0" applyFont="1">
      <alignment vertical="center"/>
    </xf>
    <xf numFmtId="0" fontId="15" fillId="0" borderId="0" xfId="0" applyFont="1" applyAlignment="1" applyProtection="1">
      <alignment vertical="center" textRotation="255" shrinkToFit="1"/>
      <protection hidden="1"/>
    </xf>
    <xf numFmtId="181" fontId="0" fillId="9" borderId="0" xfId="0" applyNumberFormat="1" applyFill="1">
      <alignment vertical="center"/>
    </xf>
    <xf numFmtId="0" fontId="28"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5" fillId="2" borderId="0" xfId="0" applyFont="1" applyFill="1" applyAlignment="1" applyProtection="1">
      <alignment horizontal="left" vertical="center"/>
      <protection hidden="1"/>
    </xf>
    <xf numFmtId="0" fontId="58" fillId="0" borderId="0" xfId="0" applyFont="1" applyAlignment="1" applyProtection="1">
      <alignment horizontal="left" vertical="center"/>
      <protection hidden="1"/>
    </xf>
    <xf numFmtId="38" fontId="17" fillId="0" borderId="0" xfId="78" applyNumberFormat="1" applyFont="1" applyFill="1" applyBorder="1" applyAlignme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17" fillId="2" borderId="0" xfId="0" applyFont="1" applyFill="1" applyAlignment="1" applyProtection="1">
      <alignment vertical="top"/>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5" fillId="0" borderId="0" xfId="0" applyFont="1" applyAlignment="1" applyProtection="1">
      <alignment horizontal="right" vertic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3" fillId="0" borderId="29"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7"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0"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7" xfId="0" applyFont="1" applyBorder="1" applyAlignment="1" applyProtection="1">
      <alignment horizontal="center" vertical="center"/>
      <protection hidden="1"/>
    </xf>
    <xf numFmtId="0" fontId="58"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32" fillId="10" borderId="1" xfId="6" applyNumberFormat="1" applyFont="1" applyFill="1" applyBorder="1" applyAlignment="1" applyProtection="1">
      <alignment vertical="center"/>
      <protection hidden="1"/>
    </xf>
    <xf numFmtId="0" fontId="32" fillId="10" borderId="6" xfId="6" applyNumberFormat="1" applyFont="1" applyFill="1" applyBorder="1" applyAlignment="1" applyProtection="1">
      <alignment vertical="center"/>
      <protection hidden="1"/>
    </xf>
    <xf numFmtId="0" fontId="32" fillId="10" borderId="6" xfId="0" applyFont="1" applyFill="1" applyBorder="1" applyProtection="1">
      <alignment vertical="center"/>
      <protection hidden="1"/>
    </xf>
    <xf numFmtId="0" fontId="32" fillId="10" borderId="2" xfId="0" applyFont="1" applyFill="1" applyBorder="1" applyProtection="1">
      <alignment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45" fillId="0" borderId="0" xfId="82" applyFont="1">
      <alignment vertical="center"/>
    </xf>
    <xf numFmtId="0" fontId="63" fillId="0" borderId="145" xfId="82" applyFont="1" applyBorder="1" applyAlignment="1">
      <alignment horizontal="center" vertical="center" wrapText="1"/>
    </xf>
    <xf numFmtId="0" fontId="64" fillId="0" borderId="145" xfId="82" applyFont="1" applyBorder="1" applyAlignment="1">
      <alignment horizontal="center" vertical="center" wrapText="1"/>
    </xf>
    <xf numFmtId="0" fontId="64" fillId="0" borderId="146" xfId="82" applyFont="1" applyBorder="1" applyAlignment="1">
      <alignment horizontal="center" vertical="center" wrapText="1"/>
    </xf>
    <xf numFmtId="0" fontId="64" fillId="0" borderId="148" xfId="82" applyFont="1" applyBorder="1" applyAlignment="1">
      <alignment horizontal="center" vertical="center" wrapText="1"/>
    </xf>
    <xf numFmtId="0" fontId="45" fillId="0" borderId="149" xfId="82" applyFont="1" applyBorder="1" applyAlignment="1">
      <alignment horizontal="left" vertical="center" wrapText="1"/>
    </xf>
    <xf numFmtId="0" fontId="65" fillId="0" borderId="149" xfId="82" applyFont="1" applyBorder="1" applyAlignment="1" applyProtection="1">
      <alignment horizontal="center" vertical="center"/>
      <protection locked="0"/>
    </xf>
    <xf numFmtId="0" fontId="63" fillId="0" borderId="150" xfId="82" applyFont="1" applyBorder="1" applyAlignment="1">
      <alignment horizontal="center" vertical="center" wrapText="1"/>
    </xf>
    <xf numFmtId="0" fontId="64" fillId="0" borderId="150" xfId="82" applyFont="1" applyBorder="1" applyAlignment="1">
      <alignment horizontal="center" vertical="center" wrapText="1"/>
    </xf>
    <xf numFmtId="0" fontId="64" fillId="0" borderId="151" xfId="82" applyFont="1" applyBorder="1" applyAlignment="1">
      <alignment horizontal="center" vertical="center" wrapText="1"/>
    </xf>
    <xf numFmtId="0" fontId="64" fillId="0" borderId="153" xfId="82" applyFont="1" applyBorder="1" applyAlignment="1">
      <alignment horizontal="center" vertical="center" wrapText="1"/>
    </xf>
    <xf numFmtId="0" fontId="45" fillId="0" borderId="23" xfId="82" applyFont="1" applyBorder="1">
      <alignment vertical="center"/>
    </xf>
    <xf numFmtId="0" fontId="65" fillId="0" borderId="23" xfId="82" applyFont="1" applyBorder="1" applyAlignment="1" applyProtection="1">
      <alignment horizontal="center" vertical="center"/>
      <protection locked="0"/>
    </xf>
    <xf numFmtId="0" fontId="45" fillId="0" borderId="23" xfId="82" applyFont="1" applyBorder="1" applyAlignment="1">
      <alignment vertical="center" wrapText="1"/>
    </xf>
    <xf numFmtId="0" fontId="66" fillId="0" borderId="150" xfId="82" applyFont="1" applyBorder="1" applyAlignment="1">
      <alignment horizontal="center" vertical="center" wrapText="1"/>
    </xf>
    <xf numFmtId="0" fontId="65" fillId="0" borderId="23" xfId="82" applyFont="1" applyBorder="1">
      <alignment vertical="center"/>
    </xf>
    <xf numFmtId="0" fontId="64" fillId="3" borderId="150" xfId="82" applyFont="1" applyFill="1" applyBorder="1" applyAlignment="1">
      <alignment horizontal="center" vertical="center" wrapText="1"/>
    </xf>
    <xf numFmtId="0" fontId="45" fillId="0" borderId="149" xfId="82" applyFont="1" applyBorder="1">
      <alignment vertical="center"/>
    </xf>
    <xf numFmtId="0" fontId="63" fillId="0" borderId="158" xfId="82" applyFont="1" applyBorder="1" applyAlignment="1">
      <alignment horizontal="center" vertical="center" wrapText="1"/>
    </xf>
    <xf numFmtId="0" fontId="64" fillId="0" borderId="158" xfId="82" applyFont="1" applyBorder="1" applyAlignment="1">
      <alignment horizontal="center" vertical="center" wrapText="1"/>
    </xf>
    <xf numFmtId="0" fontId="64" fillId="0" borderId="159" xfId="82" applyFont="1" applyBorder="1" applyAlignment="1">
      <alignment horizontal="center" vertical="center" wrapText="1"/>
    </xf>
    <xf numFmtId="0" fontId="64" fillId="0" borderId="160" xfId="82" applyFont="1" applyBorder="1" applyAlignment="1">
      <alignment horizontal="center" vertical="center" wrapText="1"/>
    </xf>
    <xf numFmtId="0" fontId="45" fillId="0" borderId="23" xfId="82" applyFont="1" applyBorder="1" applyAlignment="1">
      <alignment horizontal="center" vertical="center"/>
    </xf>
    <xf numFmtId="0" fontId="64" fillId="0" borderId="147" xfId="82" applyFont="1" applyBorder="1" applyAlignment="1">
      <alignment horizontal="center" vertical="center" wrapText="1"/>
    </xf>
    <xf numFmtId="0" fontId="64" fillId="0" borderId="152" xfId="82" applyFont="1" applyBorder="1" applyAlignment="1">
      <alignment horizontal="center" vertical="center" wrapText="1"/>
    </xf>
    <xf numFmtId="0" fontId="64" fillId="0" borderId="154" xfId="82" applyFont="1" applyBorder="1" applyAlignment="1">
      <alignment horizontal="center" vertical="center" wrapText="1"/>
    </xf>
    <xf numFmtId="0" fontId="64" fillId="0" borderId="155" xfId="82" applyFont="1" applyBorder="1" applyAlignment="1">
      <alignment horizontal="center" vertical="center" wrapText="1"/>
    </xf>
    <xf numFmtId="0" fontId="64" fillId="0" borderId="156" xfId="82" applyFont="1" applyBorder="1" applyAlignment="1">
      <alignment horizontal="center" vertical="center" wrapText="1"/>
    </xf>
    <xf numFmtId="0" fontId="64" fillId="0" borderId="148" xfId="82" applyFont="1" applyBorder="1" applyAlignment="1">
      <alignment horizontal="center" vertical="center" wrapText="1"/>
    </xf>
    <xf numFmtId="0" fontId="64" fillId="0" borderId="157" xfId="82" applyFont="1" applyBorder="1" applyAlignment="1">
      <alignment horizontal="center" vertical="center" wrapText="1"/>
    </xf>
    <xf numFmtId="0" fontId="64" fillId="0" borderId="8" xfId="82" applyFont="1" applyBorder="1" applyAlignment="1">
      <alignment horizontal="center" vertical="center" wrapText="1"/>
    </xf>
    <xf numFmtId="0" fontId="45" fillId="0" borderId="0" xfId="82" applyFont="1" applyAlignment="1">
      <alignment horizontal="left" vertical="center"/>
    </xf>
    <xf numFmtId="0" fontId="59" fillId="0" borderId="0" xfId="82" applyFont="1" applyAlignment="1">
      <alignment horizontal="center" vertical="center"/>
    </xf>
    <xf numFmtId="0" fontId="61" fillId="12" borderId="142" xfId="82" applyFont="1" applyFill="1" applyBorder="1" applyAlignment="1">
      <alignment horizontal="center" vertical="center" wrapText="1"/>
    </xf>
    <xf numFmtId="0" fontId="61" fillId="12" borderId="143" xfId="82" applyFont="1" applyFill="1" applyBorder="1" applyAlignment="1">
      <alignment horizontal="center" vertical="center" wrapText="1"/>
    </xf>
    <xf numFmtId="0" fontId="61" fillId="12" borderId="144" xfId="82" applyFont="1" applyFill="1" applyBorder="1" applyAlignment="1">
      <alignment horizontal="center" vertical="center" wrapText="1"/>
    </xf>
    <xf numFmtId="0" fontId="61" fillId="13" borderId="142" xfId="82" applyFont="1" applyFill="1" applyBorder="1" applyAlignment="1">
      <alignment horizontal="center" vertical="center" wrapText="1"/>
    </xf>
    <xf numFmtId="0" fontId="61" fillId="13" borderId="144" xfId="82" applyFont="1" applyFill="1" applyBorder="1" applyAlignment="1">
      <alignment horizontal="center" vertical="center" wrapText="1"/>
    </xf>
    <xf numFmtId="0" fontId="62" fillId="12" borderId="142" xfId="82" applyFont="1" applyFill="1" applyBorder="1" applyAlignment="1">
      <alignment horizontal="center" vertical="center" wrapText="1"/>
    </xf>
    <xf numFmtId="0" fontId="62" fillId="12" borderId="144" xfId="82" applyFont="1" applyFill="1" applyBorder="1" applyAlignment="1">
      <alignment horizontal="center" vertical="center" wrapText="1"/>
    </xf>
    <xf numFmtId="0" fontId="28" fillId="2" borderId="0" xfId="0" applyFont="1" applyFill="1" applyAlignment="1" applyProtection="1">
      <alignment horizontal="center" vertical="center"/>
      <protection hidden="1"/>
    </xf>
    <xf numFmtId="0" fontId="32" fillId="0" borderId="0" xfId="0" applyFont="1" applyProtection="1">
      <alignment vertical="center"/>
      <protection hidden="1"/>
    </xf>
    <xf numFmtId="0" fontId="28" fillId="0" borderId="0" xfId="0" applyFont="1" applyAlignment="1" applyProtection="1">
      <alignment horizontal="center" vertical="center"/>
      <protection locked="0"/>
    </xf>
    <xf numFmtId="0" fontId="32"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8" fillId="0" borderId="2" xfId="0" applyNumberFormat="1" applyFont="1" applyBorder="1" applyAlignment="1" applyProtection="1">
      <alignment horizontal="center" vertical="center" shrinkToFit="1"/>
      <protection locked="0"/>
    </xf>
    <xf numFmtId="49" fontId="28" fillId="0" borderId="23"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8" fillId="0" borderId="6" xfId="0" applyNumberFormat="1" applyFont="1" applyBorder="1" applyAlignment="1" applyProtection="1">
      <alignment horizontal="center" vertical="center" shrinkToFit="1"/>
      <protection hidden="1"/>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39" fillId="0" borderId="1" xfId="0" applyNumberFormat="1" applyFont="1" applyBorder="1" applyAlignment="1" applyProtection="1">
      <alignment horizontal="center" vertical="center" shrinkToFit="1"/>
      <protection locked="0"/>
    </xf>
    <xf numFmtId="49" fontId="39" fillId="0" borderId="6" xfId="0" applyNumberFormat="1" applyFont="1" applyBorder="1" applyAlignment="1" applyProtection="1">
      <alignment horizontal="center" vertical="center" shrinkToFit="1"/>
      <protection locked="0"/>
    </xf>
    <xf numFmtId="49" fontId="32" fillId="4" borderId="1" xfId="0" applyNumberFormat="1" applyFont="1" applyFill="1" applyBorder="1" applyAlignment="1" applyProtection="1">
      <alignment horizontal="center" vertical="center"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0" fontId="15" fillId="0" borderId="0" xfId="0" applyFont="1" applyAlignment="1" applyProtection="1">
      <alignment horizontal="center" vertical="center" shrinkToFit="1"/>
      <protection locked="0"/>
    </xf>
    <xf numFmtId="0" fontId="57" fillId="0" borderId="0" xfId="0" applyFont="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32" fillId="0" borderId="3" xfId="0" applyFont="1" applyBorder="1" applyAlignment="1" applyProtection="1">
      <alignment horizontal="left" vertical="center" shrinkToFit="1"/>
      <protection hidden="1"/>
    </xf>
    <xf numFmtId="0" fontId="32" fillId="0" borderId="0" xfId="0" applyFont="1" applyAlignment="1" applyProtection="1">
      <alignment horizontal="left" vertical="center" shrinkToFit="1"/>
      <protection hidden="1"/>
    </xf>
    <xf numFmtId="0" fontId="32" fillId="4" borderId="1" xfId="0" applyFont="1" applyFill="1" applyBorder="1" applyAlignment="1" applyProtection="1">
      <alignment horizontal="center" vertical="center" shrinkToFit="1"/>
      <protection hidden="1"/>
    </xf>
    <xf numFmtId="0" fontId="28" fillId="0" borderId="1" xfId="0" applyFont="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0" fontId="28" fillId="2" borderId="0" xfId="0" applyFont="1" applyFill="1" applyAlignment="1" applyProtection="1">
      <alignment horizontal="center" vertical="center"/>
      <protection locked="0"/>
    </xf>
    <xf numFmtId="0" fontId="35" fillId="0" borderId="0" xfId="0" applyFont="1" applyAlignment="1" applyProtection="1">
      <alignment horizontal="left" vertical="center" shrinkToFit="1"/>
      <protection locked="0"/>
    </xf>
    <xf numFmtId="0" fontId="15" fillId="2" borderId="0" xfId="0" applyFont="1" applyFill="1" applyAlignment="1" applyProtection="1">
      <alignment horizontal="center" vertical="center" wrapText="1"/>
      <protection hidden="1"/>
    </xf>
    <xf numFmtId="49" fontId="32" fillId="0" borderId="2"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9" fillId="0" borderId="2" xfId="0" applyNumberFormat="1"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32" fillId="0" borderId="6"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32" fillId="0" borderId="132" xfId="0" applyFont="1" applyBorder="1" applyAlignment="1" applyProtection="1">
      <alignment horizontal="center" vertical="center" shrinkToFit="1"/>
      <protection locked="0"/>
    </xf>
    <xf numFmtId="0" fontId="32" fillId="0" borderId="133" xfId="0"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32" fillId="0" borderId="20" xfId="0"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38" fontId="37" fillId="0" borderId="1" xfId="6" applyFont="1" applyFill="1" applyBorder="1" applyAlignment="1" applyProtection="1">
      <alignment horizontal="center" vertical="center" shrinkToFit="1"/>
      <protection hidden="1"/>
    </xf>
    <xf numFmtId="38" fontId="37" fillId="0" borderId="6" xfId="6" applyFont="1" applyFill="1" applyBorder="1" applyAlignment="1" applyProtection="1">
      <alignment horizontal="center" vertical="center" shrinkToFit="1"/>
      <protection hidden="1"/>
    </xf>
    <xf numFmtId="38" fontId="37" fillId="0" borderId="2" xfId="6" applyFont="1" applyFill="1" applyBorder="1" applyAlignment="1" applyProtection="1">
      <alignment horizontal="center" vertical="center" shrinkToFit="1"/>
      <protection hidden="1"/>
    </xf>
    <xf numFmtId="0" fontId="32" fillId="0" borderId="12" xfId="0" applyFont="1" applyBorder="1" applyAlignment="1" applyProtection="1">
      <alignment horizontal="left" vertical="center" shrinkToFit="1"/>
      <protection hidden="1"/>
    </xf>
    <xf numFmtId="0" fontId="28" fillId="0" borderId="6" xfId="0" applyFont="1" applyBorder="1" applyAlignment="1" applyProtection="1">
      <alignment horizontal="center" vertical="center"/>
      <protection locked="0"/>
    </xf>
    <xf numFmtId="0" fontId="32" fillId="0" borderId="6" xfId="0" applyFont="1" applyBorder="1" applyProtection="1">
      <alignment vertical="center"/>
      <protection hidden="1"/>
    </xf>
    <xf numFmtId="0" fontId="32" fillId="0" borderId="2" xfId="0" applyFont="1" applyBorder="1" applyProtection="1">
      <alignment vertical="center"/>
      <protection hidden="1"/>
    </xf>
    <xf numFmtId="0" fontId="28" fillId="0" borderId="1" xfId="0" applyFont="1" applyBorder="1" applyAlignment="1" applyProtection="1">
      <alignment horizontal="center" vertical="center"/>
      <protection locked="0"/>
    </xf>
    <xf numFmtId="0" fontId="28" fillId="0" borderId="0" xfId="0" applyFont="1" applyAlignment="1" applyProtection="1">
      <alignment horizontal="distributed" vertical="center"/>
      <protection hidden="1"/>
    </xf>
    <xf numFmtId="0" fontId="15" fillId="0" borderId="0" xfId="0" applyFont="1" applyAlignment="1" applyProtection="1">
      <alignment horizontal="left" vertical="center" shrinkToFit="1"/>
      <protection locked="0"/>
    </xf>
    <xf numFmtId="0" fontId="30"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49" fontId="28" fillId="0" borderId="0" xfId="0" applyNumberFormat="1" applyFont="1" applyAlignment="1" applyProtection="1">
      <alignment horizontal="center" vertical="center"/>
      <protection locked="0"/>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wrapText="1"/>
      <protection hidden="1"/>
    </xf>
    <xf numFmtId="49" fontId="32" fillId="0" borderId="21" xfId="0" applyNumberFormat="1"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48" xfId="0" applyNumberFormat="1" applyFont="1" applyBorder="1" applyAlignment="1" applyProtection="1">
      <alignment horizontal="center"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35"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0" fontId="28" fillId="0" borderId="0" xfId="0" applyFont="1" applyAlignment="1" applyProtection="1">
      <alignment horizontal="distributed" vertical="center" wrapText="1"/>
      <protection hidden="1"/>
    </xf>
    <xf numFmtId="49" fontId="28" fillId="0" borderId="0" xfId="0" applyNumberFormat="1" applyFont="1" applyAlignment="1" applyProtection="1">
      <alignment horizontal="center"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8" fillId="0" borderId="0" xfId="0" applyFont="1" applyAlignment="1" applyProtection="1">
      <alignment horizontal="left" vertical="center" shrinkToFit="1"/>
      <protection locked="0"/>
    </xf>
    <xf numFmtId="38" fontId="46" fillId="2" borderId="0" xfId="6" applyFont="1" applyFill="1" applyBorder="1" applyAlignment="1" applyProtection="1">
      <alignment horizontal="lef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6" fillId="2" borderId="0" xfId="0" applyFont="1" applyFill="1" applyAlignment="1" applyProtection="1">
      <alignment horizontal="center" vertical="center" shrinkToFit="1"/>
      <protection hidden="1"/>
    </xf>
    <xf numFmtId="0" fontId="16" fillId="11" borderId="49" xfId="78" applyFont="1" applyFill="1" applyBorder="1" applyAlignment="1" applyProtection="1">
      <alignment horizontal="left" vertical="center" indent="2"/>
      <protection hidden="1"/>
    </xf>
    <xf numFmtId="0" fontId="16" fillId="11" borderId="50" xfId="78" applyFont="1" applyFill="1" applyBorder="1" applyAlignment="1" applyProtection="1">
      <alignment horizontal="left" vertical="center" indent="2"/>
      <protection hidden="1"/>
    </xf>
    <xf numFmtId="0" fontId="16" fillId="11" borderId="27" xfId="78" applyFont="1" applyFill="1" applyBorder="1" applyAlignment="1" applyProtection="1">
      <alignment horizontal="left" vertical="center" indent="2"/>
      <protection hidden="1"/>
    </xf>
    <xf numFmtId="0" fontId="8" fillId="0" borderId="49"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38" fontId="48" fillId="0" borderId="57" xfId="0" applyNumberFormat="1" applyFont="1" applyBorder="1" applyAlignment="1" applyProtection="1">
      <alignment horizontal="right" vertical="center"/>
      <protection hidden="1"/>
    </xf>
    <xf numFmtId="38" fontId="48" fillId="0" borderId="50" xfId="0" applyNumberFormat="1" applyFont="1" applyBorder="1" applyAlignment="1" applyProtection="1">
      <alignment horizontal="right" vertical="center"/>
      <protection hidden="1"/>
    </xf>
    <xf numFmtId="0" fontId="8" fillId="0" borderId="50"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38" fontId="48" fillId="0" borderId="56"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7" fillId="4" borderId="49"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6" fillId="11" borderId="51" xfId="78" applyFont="1" applyFill="1" applyBorder="1" applyAlignment="1" applyProtection="1">
      <alignment horizontal="right" vertical="center" indent="1"/>
      <protection hidden="1"/>
    </xf>
    <xf numFmtId="0" fontId="16" fillId="11" borderId="52" xfId="78" applyFont="1" applyFill="1" applyBorder="1" applyAlignment="1" applyProtection="1">
      <alignment horizontal="right" vertical="center" indent="1"/>
      <protection hidden="1"/>
    </xf>
    <xf numFmtId="0" fontId="16" fillId="11" borderId="53" xfId="78" applyFont="1" applyFill="1" applyBorder="1" applyAlignment="1" applyProtection="1">
      <alignment horizontal="right" vertical="center" indent="1"/>
      <protection hidden="1"/>
    </xf>
    <xf numFmtId="0" fontId="8" fillId="0" borderId="51"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38" fontId="48" fillId="0" borderId="54" xfId="0" applyNumberFormat="1" applyFont="1" applyBorder="1" applyAlignment="1" applyProtection="1">
      <alignment horizontal="right" vertical="center"/>
      <protection hidden="1"/>
    </xf>
    <xf numFmtId="38" fontId="48" fillId="0" borderId="52" xfId="0" applyNumberFormat="1" applyFont="1" applyBorder="1" applyAlignment="1" applyProtection="1">
      <alignment horizontal="right" vertical="center"/>
      <protection hidden="1"/>
    </xf>
    <xf numFmtId="0" fontId="8" fillId="0" borderId="52"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42" fillId="11" borderId="59" xfId="78" applyFont="1" applyFill="1" applyBorder="1" applyAlignment="1" applyProtection="1">
      <alignment horizontal="left" vertical="center" wrapText="1" indent="8"/>
      <protection hidden="1"/>
    </xf>
    <xf numFmtId="0" fontId="42" fillId="11" borderId="60" xfId="78" applyFont="1" applyFill="1" applyBorder="1" applyAlignment="1" applyProtection="1">
      <alignment horizontal="left" vertical="center" wrapText="1" indent="8"/>
      <protection hidden="1"/>
    </xf>
    <xf numFmtId="0" fontId="42" fillId="11" borderId="61" xfId="78" applyFont="1" applyFill="1" applyBorder="1" applyAlignment="1" applyProtection="1">
      <alignment horizontal="left" vertical="center" wrapText="1" indent="8"/>
      <protection hidden="1"/>
    </xf>
    <xf numFmtId="38" fontId="49" fillId="0" borderId="60" xfId="0" applyNumberFormat="1" applyFont="1" applyBorder="1" applyAlignment="1" applyProtection="1">
      <alignment vertical="center" wrapText="1"/>
      <protection hidden="1"/>
    </xf>
    <xf numFmtId="0" fontId="8" fillId="0" borderId="60"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42" fillId="11" borderId="59" xfId="78" applyFont="1" applyFill="1" applyBorder="1" applyAlignment="1" applyProtection="1">
      <alignment horizontal="center" vertical="center" wrapText="1"/>
      <protection hidden="1"/>
    </xf>
    <xf numFmtId="0" fontId="42" fillId="11" borderId="60" xfId="78" applyFont="1" applyFill="1" applyBorder="1" applyAlignment="1" applyProtection="1">
      <alignment horizontal="center" vertical="center" wrapText="1"/>
      <protection hidden="1"/>
    </xf>
    <xf numFmtId="0" fontId="42" fillId="11" borderId="61" xfId="78" applyFont="1" applyFill="1" applyBorder="1" applyAlignment="1" applyProtection="1">
      <alignment horizontal="center" vertical="center" wrapText="1"/>
      <protection hidden="1"/>
    </xf>
    <xf numFmtId="0" fontId="16" fillId="11" borderId="1" xfId="78" applyFont="1" applyFill="1" applyBorder="1" applyAlignment="1" applyProtection="1">
      <alignment horizontal="left" vertical="center" indent="2"/>
      <protection hidden="1"/>
    </xf>
    <xf numFmtId="0" fontId="16" fillId="11" borderId="6" xfId="78" applyFont="1" applyFill="1" applyBorder="1" applyAlignment="1" applyProtection="1">
      <alignment horizontal="left" vertical="center" indent="2"/>
      <protection hidden="1"/>
    </xf>
    <xf numFmtId="0" fontId="16" fillId="11" borderId="2" xfId="78" applyFont="1" applyFill="1" applyBorder="1" applyAlignment="1" applyProtection="1">
      <alignment horizontal="left" vertical="center" indent="2"/>
      <protection hidden="1"/>
    </xf>
    <xf numFmtId="38" fontId="48" fillId="0" borderId="56" xfId="0" applyNumberFormat="1" applyFont="1" applyBorder="1" applyAlignment="1" applyProtection="1">
      <alignment horizontal="right" vertical="center"/>
      <protection locked="0" hidden="1"/>
    </xf>
    <xf numFmtId="38" fontId="48" fillId="0" borderId="6" xfId="0" applyNumberFormat="1" applyFont="1" applyBorder="1" applyAlignment="1" applyProtection="1">
      <alignment horizontal="right" vertical="center"/>
      <protection locked="0" hidden="1"/>
    </xf>
    <xf numFmtId="38" fontId="48" fillId="0" borderId="69" xfId="0" applyNumberFormat="1" applyFont="1" applyBorder="1" applyAlignment="1" applyProtection="1">
      <alignment horizontal="right" vertical="center"/>
      <protection hidden="1"/>
    </xf>
    <xf numFmtId="38" fontId="48"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0" fontId="42" fillId="10" borderId="59" xfId="78" applyFont="1" applyFill="1" applyBorder="1" applyAlignment="1" applyProtection="1">
      <alignment horizontal="center" vertical="center" wrapText="1"/>
      <protection hidden="1"/>
    </xf>
    <xf numFmtId="0" fontId="42" fillId="10" borderId="60" xfId="78" applyFont="1" applyFill="1" applyBorder="1" applyAlignment="1" applyProtection="1">
      <alignment horizontal="center" vertical="center" wrapText="1"/>
      <protection hidden="1"/>
    </xf>
    <xf numFmtId="0" fontId="42" fillId="10" borderId="61" xfId="78" applyFont="1" applyFill="1" applyBorder="1" applyAlignment="1" applyProtection="1">
      <alignment horizontal="center" vertical="center" wrapText="1"/>
      <protection hidden="1"/>
    </xf>
    <xf numFmtId="38" fontId="49" fillId="0" borderId="60" xfId="0" applyNumberFormat="1" applyFont="1" applyBorder="1" applyAlignment="1" applyProtection="1">
      <alignment vertical="center" wrapText="1"/>
      <protection locked="0"/>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38" fontId="48" fillId="0" borderId="139"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10" borderId="113" xfId="79" applyNumberFormat="1" applyFont="1" applyFill="1" applyBorder="1" applyAlignment="1" applyProtection="1">
      <alignment horizontal="center" vertical="center"/>
      <protection hidden="1"/>
    </xf>
    <xf numFmtId="0" fontId="12" fillId="10" borderId="114" xfId="79" applyNumberFormat="1" applyFont="1" applyFill="1" applyBorder="1" applyAlignment="1" applyProtection="1">
      <alignment horizontal="center" vertical="center"/>
      <protection hidden="1"/>
    </xf>
    <xf numFmtId="0" fontId="12" fillId="10" borderId="115" xfId="79" applyNumberFormat="1" applyFont="1" applyFill="1" applyBorder="1" applyAlignment="1" applyProtection="1">
      <alignment horizontal="center" vertical="center"/>
      <protection hidden="1"/>
    </xf>
    <xf numFmtId="0" fontId="8" fillId="11" borderId="109" xfId="78" applyFont="1" applyFill="1" applyBorder="1" applyAlignment="1" applyProtection="1">
      <alignment horizontal="center" vertical="center" wrapText="1" shrinkToFit="1"/>
      <protection hidden="1"/>
    </xf>
    <xf numFmtId="0" fontId="8" fillId="11" borderId="81" xfId="78" applyFont="1" applyFill="1" applyBorder="1" applyAlignment="1" applyProtection="1">
      <alignment horizontal="center" vertical="center" wrapText="1" shrinkToFit="1"/>
      <protection hidden="1"/>
    </xf>
    <xf numFmtId="0" fontId="8" fillId="11" borderId="106" xfId="78" applyFont="1" applyFill="1" applyBorder="1" applyAlignment="1" applyProtection="1">
      <alignment horizontal="center" vertical="center" wrapText="1" shrinkToFit="1"/>
      <protection hidden="1"/>
    </xf>
    <xf numFmtId="0" fontId="8" fillId="11" borderId="110"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08" xfId="78" applyFont="1" applyFill="1" applyBorder="1" applyAlignment="1" applyProtection="1">
      <alignment horizontal="center" vertical="center" wrapText="1" shrinkToFi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wrapText="1"/>
      <protection hidden="1"/>
    </xf>
    <xf numFmtId="0" fontId="12" fillId="11" borderId="81" xfId="78" applyFont="1" applyFill="1" applyBorder="1" applyAlignment="1" applyProtection="1">
      <alignment horizontal="center" vertical="center" wrapText="1"/>
      <protection hidden="1"/>
    </xf>
    <xf numFmtId="0" fontId="12" fillId="11" borderId="111" xfId="78" applyFont="1" applyFill="1" applyBorder="1" applyAlignment="1" applyProtection="1">
      <alignment horizontal="center" vertical="center" wrapText="1"/>
      <protection hidden="1"/>
    </xf>
    <xf numFmtId="0" fontId="12" fillId="11" borderId="110"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12" xfId="78" applyFont="1" applyFill="1" applyBorder="1" applyAlignment="1" applyProtection="1">
      <alignment horizontal="center" vertical="center" wrapText="1"/>
      <protection hidden="1"/>
    </xf>
    <xf numFmtId="0" fontId="12" fillId="10" borderId="104" xfId="79" applyNumberFormat="1" applyFont="1" applyFill="1" applyBorder="1" applyAlignment="1" applyProtection="1">
      <alignment horizontal="center" vertical="center"/>
      <protection hidden="1"/>
    </xf>
    <xf numFmtId="0" fontId="12" fillId="10" borderId="88" xfId="79" applyNumberFormat="1" applyFont="1" applyFill="1" applyBorder="1" applyAlignment="1" applyProtection="1">
      <alignment horizontal="center" vertical="center"/>
      <protection hidden="1"/>
    </xf>
    <xf numFmtId="0" fontId="12" fillId="10" borderId="116" xfId="79" applyNumberFormat="1"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protection hidden="1"/>
    </xf>
    <xf numFmtId="0" fontId="7" fillId="4" borderId="136" xfId="0" applyFont="1" applyFill="1" applyBorder="1" applyAlignment="1" applyProtection="1">
      <alignment horizontal="center" vertical="center"/>
      <protection hidden="1"/>
    </xf>
    <xf numFmtId="0" fontId="7" fillId="4" borderId="80" xfId="0" applyFont="1" applyFill="1" applyBorder="1" applyAlignment="1" applyProtection="1">
      <alignment horizontal="center" vertical="center"/>
      <protection hidden="1"/>
    </xf>
    <xf numFmtId="0" fontId="7" fillId="4" borderId="42" xfId="0" applyFont="1" applyFill="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0" fontId="17" fillId="2" borderId="137" xfId="0" applyFont="1" applyFill="1" applyBorder="1" applyAlignment="1" applyProtection="1">
      <alignment horizontal="center" vertical="center" wrapText="1"/>
      <protection hidden="1"/>
    </xf>
    <xf numFmtId="0" fontId="17" fillId="2" borderId="8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protection hidden="1"/>
    </xf>
    <xf numFmtId="0" fontId="17" fillId="2" borderId="42" xfId="0" applyFont="1" applyFill="1" applyBorder="1" applyAlignment="1" applyProtection="1">
      <alignment horizontal="center" vertical="center"/>
      <protection hidden="1"/>
    </xf>
    <xf numFmtId="0" fontId="17" fillId="2" borderId="138" xfId="0" applyFont="1" applyFill="1" applyBorder="1" applyAlignment="1" applyProtection="1">
      <alignment horizontal="center" vertical="center"/>
      <protection hidden="1"/>
    </xf>
    <xf numFmtId="0" fontId="56"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05" xfId="79" applyNumberFormat="1" applyFont="1" applyFill="1" applyBorder="1" applyAlignment="1" applyProtection="1">
      <alignment horizontal="center" vertical="center" wrapText="1"/>
      <protection hidden="1"/>
    </xf>
    <xf numFmtId="0" fontId="6" fillId="10" borderId="81" xfId="79" applyNumberFormat="1" applyFont="1" applyFill="1" applyBorder="1" applyAlignment="1" applyProtection="1">
      <alignment horizontal="center" vertical="center" wrapText="1"/>
      <protection hidden="1"/>
    </xf>
    <xf numFmtId="0" fontId="6" fillId="10" borderId="106" xfId="79" applyNumberFormat="1" applyFont="1" applyFill="1" applyBorder="1" applyAlignment="1" applyProtection="1">
      <alignment horizontal="center" vertical="center" wrapText="1"/>
      <protection hidden="1"/>
    </xf>
    <xf numFmtId="0" fontId="6" fillId="10" borderId="107"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08" xfId="79" applyNumberFormat="1" applyFont="1" applyFill="1" applyBorder="1" applyAlignment="1" applyProtection="1">
      <alignment horizontal="center" vertical="center" wrapText="1"/>
      <protection hidden="1"/>
    </xf>
    <xf numFmtId="0" fontId="13" fillId="10" borderId="109" xfId="79" applyNumberFormat="1" applyFont="1" applyFill="1" applyBorder="1" applyAlignment="1" applyProtection="1">
      <alignment horizontal="center" vertical="center" wrapText="1"/>
      <protection hidden="1"/>
    </xf>
    <xf numFmtId="0" fontId="13" fillId="10" borderId="81" xfId="79" applyNumberFormat="1" applyFont="1" applyFill="1" applyBorder="1" applyAlignment="1" applyProtection="1">
      <alignment horizontal="center" vertical="center" wrapText="1"/>
      <protection hidden="1"/>
    </xf>
    <xf numFmtId="0" fontId="13" fillId="10" borderId="106" xfId="79" applyNumberFormat="1" applyFont="1" applyFill="1" applyBorder="1" applyAlignment="1" applyProtection="1">
      <alignment horizontal="center" vertical="center" wrapText="1"/>
      <protection hidden="1"/>
    </xf>
    <xf numFmtId="0" fontId="13" fillId="10" borderId="110" xfId="79" applyNumberFormat="1" applyFont="1" applyFill="1" applyBorder="1" applyAlignment="1" applyProtection="1">
      <alignment horizontal="center" vertical="center" wrapText="1"/>
      <protection hidden="1"/>
    </xf>
    <xf numFmtId="0" fontId="13" fillId="10" borderId="9" xfId="79" applyNumberFormat="1" applyFont="1" applyFill="1" applyBorder="1" applyAlignment="1" applyProtection="1">
      <alignment horizontal="center" vertical="center" wrapText="1"/>
      <protection hidden="1"/>
    </xf>
    <xf numFmtId="0" fontId="13"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shrinkToFit="1"/>
      <protection hidden="1"/>
    </xf>
    <xf numFmtId="0" fontId="12" fillId="11" borderId="106" xfId="78" applyFont="1" applyFill="1" applyBorder="1" applyAlignment="1" applyProtection="1">
      <alignment horizontal="center" vertical="center" shrinkToFit="1"/>
      <protection hidden="1"/>
    </xf>
    <xf numFmtId="0" fontId="12" fillId="11" borderId="110" xfId="78" applyFont="1" applyFill="1" applyBorder="1" applyAlignment="1" applyProtection="1">
      <alignment horizontal="center" vertical="center" shrinkToFit="1"/>
      <protection hidden="1"/>
    </xf>
    <xf numFmtId="0" fontId="12" fillId="11" borderId="108" xfId="78" applyFont="1" applyFill="1" applyBorder="1" applyAlignment="1" applyProtection="1">
      <alignment horizontal="center" vertical="center" shrinkToFit="1"/>
      <protection hidden="1"/>
    </xf>
    <xf numFmtId="178" fontId="16" fillId="2" borderId="31" xfId="10" applyNumberFormat="1" applyFont="1" applyFill="1" applyBorder="1" applyAlignment="1" applyProtection="1">
      <alignment vertical="center" shrinkToFit="1"/>
      <protection locked="0"/>
    </xf>
    <xf numFmtId="178" fontId="16" fillId="2"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vertical="center" shrinkToFit="1"/>
      <protection hidden="1"/>
    </xf>
    <xf numFmtId="177" fontId="16" fillId="0" borderId="31" xfId="10" applyNumberFormat="1" applyFont="1" applyFill="1" applyBorder="1" applyAlignment="1" applyProtection="1">
      <alignment vertical="center" shrinkToFit="1"/>
      <protection hidden="1"/>
    </xf>
    <xf numFmtId="177" fontId="16" fillId="0" borderId="44" xfId="10" applyNumberFormat="1" applyFont="1" applyFill="1" applyBorder="1" applyAlignment="1" applyProtection="1">
      <alignment vertical="center" shrinkToFit="1"/>
      <protection hidden="1"/>
    </xf>
    <xf numFmtId="178" fontId="16" fillId="0" borderId="67" xfId="10" applyNumberFormat="1" applyFont="1" applyFill="1" applyBorder="1" applyAlignment="1" applyProtection="1">
      <alignment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horizontal="right" vertical="center" shrinkToFit="1"/>
      <protection hidden="1"/>
    </xf>
    <xf numFmtId="177" fontId="16" fillId="0" borderId="31"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49" fontId="16" fillId="0" borderId="97"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37"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37" xfId="0" applyNumberFormat="1" applyFont="1" applyBorder="1" applyAlignment="1" applyProtection="1">
      <alignment vertical="center" shrinkToFit="1"/>
      <protection locked="0"/>
    </xf>
    <xf numFmtId="0" fontId="16" fillId="0" borderId="85"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78" fontId="16" fillId="2" borderId="85" xfId="10" applyNumberFormat="1" applyFont="1" applyFill="1" applyBorder="1" applyAlignment="1" applyProtection="1">
      <alignment vertical="center" shrinkToFit="1"/>
      <protection locked="0"/>
    </xf>
    <xf numFmtId="178" fontId="16" fillId="2" borderId="32" xfId="10" applyNumberFormat="1" applyFont="1" applyFill="1" applyBorder="1" applyAlignment="1" applyProtection="1">
      <alignment vertical="center" shrinkToFit="1"/>
      <protection locked="0"/>
    </xf>
    <xf numFmtId="49" fontId="16" fillId="0" borderId="117"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horizontal="center" vertical="center" shrinkToFit="1"/>
      <protection locked="0"/>
    </xf>
    <xf numFmtId="49" fontId="12" fillId="0" borderId="31" xfId="0" applyNumberFormat="1" applyFont="1" applyBorder="1" applyAlignment="1" applyProtection="1">
      <alignment horizontal="center" vertical="center" shrinkToFit="1"/>
      <protection locked="0"/>
    </xf>
    <xf numFmtId="49" fontId="12"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vertical="center" shrinkToFit="1"/>
      <protection locked="0"/>
    </xf>
    <xf numFmtId="49" fontId="12" fillId="0" borderId="31" xfId="0" applyNumberFormat="1" applyFont="1" applyBorder="1" applyAlignment="1" applyProtection="1">
      <alignment vertical="center" shrinkToFit="1"/>
      <protection locked="0"/>
    </xf>
    <xf numFmtId="49" fontId="12" fillId="0" borderId="44" xfId="0" applyNumberFormat="1" applyFont="1" applyBorder="1" applyAlignment="1" applyProtection="1">
      <alignment vertical="center" shrinkToFit="1"/>
      <protection locked="0"/>
    </xf>
    <xf numFmtId="0" fontId="16" fillId="0" borderId="67" xfId="0" applyFont="1" applyBorder="1" applyAlignment="1" applyProtection="1">
      <alignment horizontal="center" vertical="center" shrinkToFit="1"/>
      <protection hidden="1"/>
    </xf>
    <xf numFmtId="0" fontId="16" fillId="0" borderId="44" xfId="0" applyFont="1" applyBorder="1" applyAlignment="1" applyProtection="1">
      <alignment horizontal="center" vertical="center" shrinkToFit="1"/>
      <protection hidden="1"/>
    </xf>
    <xf numFmtId="178" fontId="16" fillId="2" borderId="67" xfId="10" applyNumberFormat="1" applyFont="1" applyFill="1" applyBorder="1" applyAlignment="1" applyProtection="1">
      <alignment vertical="center" shrinkToFit="1"/>
      <protection locked="0"/>
    </xf>
    <xf numFmtId="178" fontId="16" fillId="2"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37" xfId="10" applyNumberFormat="1" applyFont="1" applyFill="1" applyBorder="1" applyAlignment="1" applyProtection="1">
      <alignment vertical="center" shrinkToFit="1"/>
      <protection hidden="1"/>
    </xf>
    <xf numFmtId="178" fontId="16" fillId="0" borderId="85"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98" xfId="10" applyNumberFormat="1" applyFont="1" applyFill="1" applyBorder="1" applyAlignment="1" applyProtection="1">
      <alignment horizontal="right" vertical="center" shrinkToFit="1"/>
      <protection hidden="1"/>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36" xfId="10" applyNumberFormat="1" applyFont="1" applyFill="1" applyBorder="1" applyAlignment="1" applyProtection="1">
      <alignment horizontal="right" vertical="center" shrinkToFit="1"/>
      <protection hidden="1"/>
    </xf>
    <xf numFmtId="0" fontId="12" fillId="11" borderId="90" xfId="78" applyFont="1" applyFill="1" applyBorder="1" applyAlignment="1" applyProtection="1">
      <alignment horizontal="right" vertical="center"/>
      <protection hidden="1"/>
    </xf>
    <xf numFmtId="0" fontId="12" fillId="11" borderId="91" xfId="78" applyFont="1" applyFill="1" applyBorder="1" applyAlignment="1" applyProtection="1">
      <alignment horizontal="right" vertical="center"/>
      <protection hidden="1"/>
    </xf>
    <xf numFmtId="0" fontId="12" fillId="11" borderId="119" xfId="78" applyFont="1" applyFill="1" applyBorder="1" applyAlignment="1" applyProtection="1">
      <alignment horizontal="right" vertical="center"/>
      <protection hidden="1"/>
    </xf>
    <xf numFmtId="178" fontId="23" fillId="0" borderId="92" xfId="10" applyNumberFormat="1" applyFont="1" applyBorder="1" applyAlignment="1" applyProtection="1">
      <alignment vertical="center" shrinkToFit="1"/>
      <protection hidden="1"/>
    </xf>
    <xf numFmtId="178" fontId="23" fillId="0" borderId="91" xfId="10" applyNumberFormat="1" applyFont="1" applyBorder="1" applyAlignment="1" applyProtection="1">
      <alignment vertical="center" shrinkToFit="1"/>
      <protection hidden="1"/>
    </xf>
    <xf numFmtId="178" fontId="23" fillId="0" borderId="99" xfId="10" applyNumberFormat="1" applyFont="1" applyBorder="1" applyAlignment="1" applyProtection="1">
      <alignment vertical="center" shrinkToFit="1"/>
      <protection hidden="1"/>
    </xf>
    <xf numFmtId="177" fontId="23" fillId="0" borderId="101" xfId="10" applyNumberFormat="1" applyFont="1" applyBorder="1" applyAlignment="1" applyProtection="1">
      <alignment vertical="center" shrinkToFit="1"/>
      <protection hidden="1"/>
    </xf>
    <xf numFmtId="177" fontId="23" fillId="0" borderId="102" xfId="10" applyNumberFormat="1" applyFont="1" applyBorder="1" applyAlignment="1" applyProtection="1">
      <alignment vertical="center" shrinkToFit="1"/>
      <protection hidden="1"/>
    </xf>
    <xf numFmtId="177" fontId="23" fillId="0" borderId="103" xfId="10" applyNumberFormat="1" applyFont="1" applyBorder="1" applyAlignment="1" applyProtection="1">
      <alignment vertical="center" shrinkToFit="1"/>
      <protection hidden="1"/>
    </xf>
    <xf numFmtId="0" fontId="16" fillId="0" borderId="104" xfId="0" applyFont="1" applyBorder="1" applyAlignment="1" applyProtection="1">
      <alignment horizontal="center" vertical="center" shrinkToFit="1"/>
      <protection hidden="1"/>
    </xf>
    <xf numFmtId="0" fontId="16" fillId="0" borderId="116" xfId="0" applyFont="1" applyBorder="1" applyAlignment="1" applyProtection="1">
      <alignment horizontal="center" vertical="center" shrinkToFit="1"/>
      <protection hidden="1"/>
    </xf>
    <xf numFmtId="0" fontId="7" fillId="4" borderId="59" xfId="0" applyFont="1" applyFill="1" applyBorder="1" applyAlignment="1" applyProtection="1">
      <alignment horizontal="center" vertical="center"/>
      <protection hidden="1"/>
    </xf>
    <xf numFmtId="0" fontId="7" fillId="4" borderId="60" xfId="0" applyFont="1" applyFill="1" applyBorder="1" applyAlignment="1" applyProtection="1">
      <alignment horizontal="center" vertical="center"/>
      <protection hidden="1"/>
    </xf>
    <xf numFmtId="0" fontId="7" fillId="4" borderId="61" xfId="0" applyFont="1" applyFill="1" applyBorder="1" applyAlignment="1" applyProtection="1">
      <alignment horizontal="center" vertical="center"/>
      <protection hidden="1"/>
    </xf>
    <xf numFmtId="0" fontId="17" fillId="2" borderId="100" xfId="0" applyFont="1" applyFill="1" applyBorder="1" applyAlignment="1" applyProtection="1">
      <alignment horizontal="center" vertical="center"/>
      <protection hidden="1"/>
    </xf>
    <xf numFmtId="0" fontId="17" fillId="2" borderId="60" xfId="0" applyFont="1" applyFill="1" applyBorder="1" applyAlignment="1" applyProtection="1">
      <alignment horizontal="center" vertical="center"/>
      <protection hidden="1"/>
    </xf>
    <xf numFmtId="0" fontId="17" fillId="2" borderId="62" xfId="0" applyFont="1" applyFill="1" applyBorder="1" applyAlignment="1" applyProtection="1">
      <alignment horizontal="center" vertical="center"/>
      <protection hidden="1"/>
    </xf>
    <xf numFmtId="49" fontId="16" fillId="0" borderId="11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49" fontId="12" fillId="0" borderId="104" xfId="0" applyNumberFormat="1" applyFont="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locked="0"/>
    </xf>
    <xf numFmtId="49" fontId="12" fillId="0" borderId="116" xfId="0" applyNumberFormat="1" applyFont="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protection hidden="1"/>
    </xf>
    <xf numFmtId="0" fontId="16" fillId="11" borderId="64" xfId="78" applyFont="1" applyFill="1" applyBorder="1" applyAlignment="1" applyProtection="1">
      <alignment horizontal="center" vertical="center"/>
      <protection hidden="1"/>
    </xf>
    <xf numFmtId="0" fontId="16" fillId="11" borderId="66" xfId="78" applyFont="1" applyFill="1" applyBorder="1" applyAlignment="1" applyProtection="1">
      <alignment horizontal="center" vertical="center"/>
      <protection hidden="1"/>
    </xf>
    <xf numFmtId="0" fontId="12" fillId="0" borderId="76" xfId="0" applyFont="1" applyBorder="1" applyAlignment="1" applyProtection="1">
      <alignment horizontal="center" vertical="center" wrapText="1"/>
      <protection hidden="1"/>
    </xf>
    <xf numFmtId="0" fontId="12" fillId="0" borderId="58"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75" xfId="0" applyFont="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75" xfId="0" applyNumberFormat="1" applyFont="1" applyBorder="1" applyProtection="1">
      <alignment vertical="center"/>
      <protection hidden="1"/>
    </xf>
    <xf numFmtId="176" fontId="22" fillId="0" borderId="31" xfId="0" applyNumberFormat="1" applyFont="1" applyBorder="1" applyProtection="1">
      <alignment vertical="center"/>
      <protection hidden="1"/>
    </xf>
    <xf numFmtId="0" fontId="13" fillId="0" borderId="67"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38" fontId="22" fillId="0" borderId="67" xfId="0" applyNumberFormat="1" applyFont="1" applyBorder="1" applyProtection="1">
      <alignment vertical="center"/>
      <protection hidden="1"/>
    </xf>
    <xf numFmtId="38" fontId="22" fillId="0" borderId="31" xfId="0" applyNumberFormat="1" applyFont="1" applyBorder="1" applyProtection="1">
      <alignment vertical="center"/>
      <protection hidden="1"/>
    </xf>
    <xf numFmtId="38" fontId="23" fillId="0" borderId="75" xfId="0" applyNumberFormat="1" applyFont="1" applyBorder="1" applyAlignment="1" applyProtection="1">
      <alignment horizontal="right" vertical="center"/>
      <protection hidden="1"/>
    </xf>
    <xf numFmtId="38" fontId="23" fillId="0" borderId="31" xfId="0" applyNumberFormat="1" applyFont="1" applyBorder="1" applyAlignment="1" applyProtection="1">
      <alignment horizontal="right" vertical="center"/>
      <protection hidden="1"/>
    </xf>
    <xf numFmtId="38" fontId="40" fillId="0" borderId="78" xfId="0" applyNumberFormat="1" applyFont="1" applyBorder="1" applyAlignment="1" applyProtection="1">
      <alignment horizontal="right" vertical="center"/>
      <protection hidden="1"/>
    </xf>
    <xf numFmtId="38" fontId="40" fillId="0" borderId="58" xfId="0" applyNumberFormat="1" applyFont="1" applyBorder="1" applyAlignment="1" applyProtection="1">
      <alignment horizontal="right" vertical="center"/>
      <protection hidden="1"/>
    </xf>
    <xf numFmtId="38" fontId="40" fillId="0" borderId="20" xfId="0" applyNumberFormat="1" applyFont="1" applyBorder="1" applyAlignment="1" applyProtection="1">
      <alignment horizontal="right" vertical="center"/>
      <protection hidden="1"/>
    </xf>
    <xf numFmtId="38" fontId="40" fillId="0" borderId="0" xfId="0" applyNumberFormat="1" applyFont="1" applyAlignment="1" applyProtection="1">
      <alignment horizontal="right" vertical="center"/>
      <protection hidden="1"/>
    </xf>
    <xf numFmtId="38" fontId="40" fillId="0" borderId="8" xfId="0" applyNumberFormat="1" applyFont="1" applyBorder="1" applyAlignment="1" applyProtection="1">
      <alignment horizontal="right" vertical="center"/>
      <protection hidden="1"/>
    </xf>
    <xf numFmtId="38" fontId="40" fillId="0" borderId="3" xfId="0" applyNumberFormat="1" applyFont="1" applyBorder="1" applyAlignment="1" applyProtection="1">
      <alignment horizontal="right" vertical="center"/>
      <protection hidden="1"/>
    </xf>
    <xf numFmtId="0" fontId="13" fillId="0" borderId="25" xfId="0" applyFont="1" applyBorder="1" applyAlignment="1" applyProtection="1">
      <alignment horizontal="center" vertical="center"/>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22" fillId="0" borderId="84"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72" xfId="0" applyFont="1" applyFill="1" applyBorder="1" applyAlignment="1" applyProtection="1">
      <alignment horizontal="center" vertical="center" shrinkToFit="1"/>
      <protection hidden="1"/>
    </xf>
    <xf numFmtId="0" fontId="16" fillId="4" borderId="64" xfId="0" applyFont="1" applyFill="1" applyBorder="1" applyAlignment="1" applyProtection="1">
      <alignment horizontal="center" vertical="center" shrinkToFit="1"/>
      <protection hidden="1"/>
    </xf>
    <xf numFmtId="0" fontId="16" fillId="4" borderId="73"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protection hidden="1"/>
    </xf>
    <xf numFmtId="0" fontId="16" fillId="4" borderId="63" xfId="0" applyFont="1" applyFill="1" applyBorder="1" applyAlignment="1" applyProtection="1">
      <alignment horizontal="center" vertical="center"/>
      <protection hidden="1"/>
    </xf>
    <xf numFmtId="0" fontId="16" fillId="4" borderId="65" xfId="0" applyFont="1" applyFill="1" applyBorder="1" applyAlignment="1" applyProtection="1">
      <alignment horizontal="center" vertical="center"/>
      <protection hidden="1"/>
    </xf>
    <xf numFmtId="0" fontId="16" fillId="4" borderId="64" xfId="0"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11" borderId="73" xfId="78" applyFont="1" applyFill="1" applyBorder="1" applyAlignment="1" applyProtection="1">
      <alignment horizontal="center" vertical="center"/>
      <protection hidden="1"/>
    </xf>
    <xf numFmtId="176" fontId="22" fillId="0" borderId="84"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85"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38" fontId="22" fillId="0" borderId="85"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4"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23" fillId="0" borderId="86"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120" xfId="0" applyNumberFormat="1" applyFont="1" applyBorder="1" applyAlignment="1" applyProtection="1">
      <alignment horizontal="right" vertical="center"/>
      <protection hidden="1"/>
    </xf>
    <xf numFmtId="38" fontId="23" fillId="0" borderId="121" xfId="0" applyNumberFormat="1" applyFont="1" applyBorder="1" applyAlignment="1" applyProtection="1">
      <alignment horizontal="right" vertical="center"/>
      <protection hidden="1"/>
    </xf>
    <xf numFmtId="38" fontId="40" fillId="0" borderId="120" xfId="0" applyNumberFormat="1" applyFont="1" applyBorder="1" applyAlignment="1" applyProtection="1">
      <alignment horizontal="right" vertical="center"/>
      <protection hidden="1"/>
    </xf>
    <xf numFmtId="38" fontId="40" fillId="0" borderId="121" xfId="0" applyNumberFormat="1" applyFont="1" applyBorder="1" applyAlignment="1" applyProtection="1">
      <alignment horizontal="right" vertical="center"/>
      <protection hidden="1"/>
    </xf>
    <xf numFmtId="0" fontId="18" fillId="11" borderId="90" xfId="78" applyFont="1" applyFill="1" applyBorder="1" applyAlignment="1" applyProtection="1">
      <alignment horizontal="right" vertical="center"/>
      <protection hidden="1"/>
    </xf>
    <xf numFmtId="0" fontId="18" fillId="11" borderId="91" xfId="78" applyFont="1" applyFill="1" applyBorder="1" applyAlignment="1" applyProtection="1">
      <alignment horizontal="right" vertical="center"/>
      <protection hidden="1"/>
    </xf>
    <xf numFmtId="38" fontId="40" fillId="0" borderId="92" xfId="0" applyNumberFormat="1" applyFont="1" applyBorder="1" applyAlignment="1" applyProtection="1">
      <alignment horizontal="right" vertical="center"/>
      <protection hidden="1"/>
    </xf>
    <xf numFmtId="38" fontId="40" fillId="0" borderId="91" xfId="0" applyNumberFormat="1" applyFont="1" applyBorder="1" applyAlignment="1" applyProtection="1">
      <alignment horizontal="right" vertical="center"/>
      <protection hidden="1"/>
    </xf>
    <xf numFmtId="0" fontId="22" fillId="0" borderId="71"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71" xfId="0" applyNumberFormat="1" applyFont="1" applyBorder="1" applyProtection="1">
      <alignment vertical="center"/>
      <protection hidden="1"/>
    </xf>
    <xf numFmtId="176" fontId="22" fillId="0" borderId="47" xfId="0" applyNumberFormat="1" applyFont="1" applyBorder="1" applyProtection="1">
      <alignment vertical="center"/>
      <protection hidden="1"/>
    </xf>
    <xf numFmtId="0" fontId="13" fillId="0" borderId="68"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38" fontId="22" fillId="0" borderId="68" xfId="0" applyNumberFormat="1" applyFont="1" applyBorder="1" applyProtection="1">
      <alignment vertical="center"/>
      <protection hidden="1"/>
    </xf>
    <xf numFmtId="38" fontId="22" fillId="0" borderId="47" xfId="0" applyNumberFormat="1" applyFont="1" applyBorder="1" applyProtection="1">
      <alignment vertical="center"/>
      <protection hidden="1"/>
    </xf>
    <xf numFmtId="38" fontId="23" fillId="0" borderId="71" xfId="0" applyNumberFormat="1" applyFont="1" applyBorder="1" applyAlignment="1" applyProtection="1">
      <alignment horizontal="right" vertical="center"/>
      <protection hidden="1"/>
    </xf>
    <xf numFmtId="38" fontId="23" fillId="0" borderId="47" xfId="0" applyNumberFormat="1" applyFont="1" applyBorder="1" applyAlignment="1" applyProtection="1">
      <alignment horizontal="right" vertical="center"/>
      <protection hidden="1"/>
    </xf>
    <xf numFmtId="0" fontId="12" fillId="0" borderId="122" xfId="0" applyFont="1" applyBorder="1" applyAlignment="1" applyProtection="1">
      <alignment horizontal="center" vertical="center" shrinkToFit="1"/>
      <protection hidden="1"/>
    </xf>
    <xf numFmtId="0" fontId="12" fillId="0" borderId="50" xfId="0"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protection hidden="1"/>
    </xf>
    <xf numFmtId="0" fontId="22" fillId="0" borderId="50"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176" fontId="22" fillId="0" borderId="49" xfId="0" applyNumberFormat="1" applyFont="1" applyBorder="1" applyProtection="1">
      <alignment vertical="center"/>
      <protection hidden="1"/>
    </xf>
    <xf numFmtId="176" fontId="22" fillId="0" borderId="50" xfId="0" applyNumberFormat="1" applyFont="1" applyBorder="1" applyProtection="1">
      <alignment vertical="center"/>
      <protection hidden="1"/>
    </xf>
    <xf numFmtId="0" fontId="13" fillId="0" borderId="5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38" fontId="22" fillId="0" borderId="57" xfId="0" applyNumberFormat="1" applyFont="1" applyBorder="1" applyProtection="1">
      <alignment vertical="center"/>
      <protection hidden="1"/>
    </xf>
    <xf numFmtId="38" fontId="22" fillId="0" borderId="50" xfId="0" applyNumberFormat="1" applyFont="1" applyBorder="1" applyProtection="1">
      <alignment vertical="center"/>
      <protection hidden="1"/>
    </xf>
    <xf numFmtId="0" fontId="18" fillId="11" borderId="90" xfId="0" applyFont="1" applyFill="1" applyBorder="1" applyAlignment="1" applyProtection="1">
      <alignment horizontal="right" vertical="center"/>
      <protection hidden="1"/>
    </xf>
    <xf numFmtId="0" fontId="18" fillId="11" borderId="91" xfId="0" applyFont="1" applyFill="1" applyBorder="1" applyAlignment="1" applyProtection="1">
      <alignment horizontal="right" vertical="center"/>
      <protection hidden="1"/>
    </xf>
    <xf numFmtId="0" fontId="18" fillId="11" borderId="119" xfId="0" applyFont="1" applyFill="1" applyBorder="1" applyAlignment="1" applyProtection="1">
      <alignment horizontal="right" vertical="center"/>
      <protection hidden="1"/>
    </xf>
    <xf numFmtId="38" fontId="23" fillId="0" borderId="91" xfId="10" applyFont="1" applyBorder="1" applyAlignment="1" applyProtection="1">
      <alignment vertical="center" shrinkToFit="1"/>
      <protection hidden="1"/>
    </xf>
    <xf numFmtId="38" fontId="23" fillId="0" borderId="24" xfId="10" applyFont="1" applyBorder="1" applyAlignment="1" applyProtection="1">
      <alignment vertical="center" shrinkToFit="1"/>
      <protection hidden="1"/>
    </xf>
    <xf numFmtId="0" fontId="16" fillId="0" borderId="0" xfId="81" applyFont="1" applyFill="1" applyBorder="1" applyAlignment="1" applyProtection="1">
      <alignment horizontal="center" vertical="center" wrapText="1"/>
      <protection hidden="1"/>
    </xf>
    <xf numFmtId="0" fontId="16" fillId="11" borderId="72" xfId="81" applyFont="1" applyFill="1" applyBorder="1" applyAlignment="1" applyProtection="1">
      <alignment horizontal="center" vertical="center" wrapText="1"/>
      <protection hidden="1"/>
    </xf>
    <xf numFmtId="0" fontId="16" fillId="11" borderId="64" xfId="81" applyFont="1" applyFill="1" applyBorder="1" applyAlignment="1" applyProtection="1">
      <alignment horizontal="center" vertical="center"/>
      <protection hidden="1"/>
    </xf>
    <xf numFmtId="0" fontId="16" fillId="11" borderId="66" xfId="81" applyFont="1" applyFill="1" applyBorder="1" applyAlignment="1" applyProtection="1">
      <alignment horizontal="center" vertical="center"/>
      <protection hidden="1"/>
    </xf>
    <xf numFmtId="38" fontId="22" fillId="0" borderId="0" xfId="0" applyNumberFormat="1" applyFont="1" applyAlignment="1" applyProtection="1">
      <alignment horizontal="right" vertical="center"/>
      <protection hidden="1"/>
    </xf>
    <xf numFmtId="38" fontId="40" fillId="0" borderId="90" xfId="0" applyNumberFormat="1" applyFont="1" applyBorder="1" applyAlignment="1" applyProtection="1">
      <alignment horizontal="right" vertical="center"/>
      <protection hidden="1"/>
    </xf>
    <xf numFmtId="38" fontId="17" fillId="0" borderId="140" xfId="10" applyFont="1" applyFill="1" applyBorder="1" applyAlignment="1" applyProtection="1">
      <alignment vertical="center" shrinkToFit="1"/>
      <protection locked="0"/>
    </xf>
    <xf numFmtId="38" fontId="17" fillId="0" borderId="89"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178" fontId="17" fillId="0" borderId="7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39" xfId="10" applyNumberFormat="1" applyFont="1" applyFill="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88" xfId="0" applyNumberFormat="1" applyFont="1" applyBorder="1" applyAlignment="1" applyProtection="1">
      <alignment horizontal="center" vertical="center" shrinkToFit="1"/>
      <protection locked="0"/>
    </xf>
    <xf numFmtId="49" fontId="17" fillId="0" borderId="104" xfId="0" applyNumberFormat="1" applyFont="1" applyBorder="1" applyAlignment="1" applyProtection="1">
      <alignment horizontal="center" vertical="center" shrinkToFit="1"/>
      <protection locked="0"/>
    </xf>
    <xf numFmtId="49" fontId="17" fillId="0" borderId="116" xfId="0" applyNumberFormat="1" applyFont="1" applyBorder="1" applyAlignment="1" applyProtection="1">
      <alignment horizontal="center" vertical="center" shrinkToFit="1"/>
      <protection locked="0"/>
    </xf>
    <xf numFmtId="38" fontId="17" fillId="0" borderId="85"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98" xfId="10" applyFont="1" applyFill="1" applyBorder="1" applyAlignment="1" applyProtection="1">
      <alignment vertical="center" shrinkToFit="1"/>
      <protection locked="0"/>
    </xf>
    <xf numFmtId="0" fontId="12" fillId="10" borderId="63" xfId="0" applyFont="1" applyFill="1" applyBorder="1" applyAlignment="1" applyProtection="1">
      <alignment horizontal="center" vertical="center" wrapText="1"/>
      <protection hidden="1"/>
    </xf>
    <xf numFmtId="0" fontId="12" fillId="10" borderId="64" xfId="0" applyFont="1" applyFill="1" applyBorder="1" applyAlignment="1" applyProtection="1">
      <alignment horizontal="center" vertical="center" wrapText="1"/>
      <protection hidden="1"/>
    </xf>
    <xf numFmtId="0" fontId="12" fillId="10" borderId="65" xfId="0" applyFont="1" applyFill="1" applyBorder="1" applyAlignment="1" applyProtection="1">
      <alignment horizontal="center" vertical="center" wrapText="1"/>
      <protection hidden="1"/>
    </xf>
    <xf numFmtId="0" fontId="16" fillId="10" borderId="63" xfId="0" applyFont="1" applyFill="1" applyBorder="1" applyAlignment="1" applyProtection="1">
      <alignment horizontal="center" vertical="center" wrapText="1"/>
      <protection hidden="1"/>
    </xf>
    <xf numFmtId="0" fontId="16" fillId="10" borderId="64" xfId="0" applyFont="1" applyFill="1" applyBorder="1" applyAlignment="1" applyProtection="1">
      <alignment horizontal="center" vertical="center" wrapText="1"/>
      <protection hidden="1"/>
    </xf>
    <xf numFmtId="0" fontId="16" fillId="10" borderId="66" xfId="0" applyFont="1" applyFill="1" applyBorder="1" applyAlignment="1" applyProtection="1">
      <alignment horizontal="center" vertical="center" wrapText="1"/>
      <protection hidden="1"/>
    </xf>
    <xf numFmtId="178" fontId="17" fillId="0" borderId="31" xfId="10" applyNumberFormat="1" applyFont="1" applyFill="1" applyBorder="1" applyAlignment="1" applyProtection="1">
      <alignment horizontal="center" vertical="center" shrinkToFit="1"/>
      <protection locked="0"/>
    </xf>
    <xf numFmtId="178" fontId="17" fillId="0" borderId="44" xfId="10" applyNumberFormat="1" applyFont="1" applyFill="1" applyBorder="1" applyAlignment="1" applyProtection="1">
      <alignment horizontal="center" vertical="center" shrinkToFit="1"/>
      <protection locked="0"/>
    </xf>
    <xf numFmtId="38" fontId="17" fillId="0" borderId="67" xfId="10" applyFont="1" applyFill="1" applyBorder="1" applyAlignment="1" applyProtection="1">
      <alignment vertical="center" shrinkToFit="1"/>
      <protection locked="0"/>
    </xf>
    <xf numFmtId="38" fontId="17" fillId="0" borderId="31" xfId="10" applyFont="1" applyFill="1" applyBorder="1" applyAlignment="1" applyProtection="1">
      <alignment vertical="center" shrinkToFit="1"/>
      <protection locked="0"/>
    </xf>
    <xf numFmtId="38" fontId="17" fillId="0" borderId="34" xfId="10" applyFont="1" applyFill="1" applyBorder="1" applyAlignment="1" applyProtection="1">
      <alignment vertical="center" shrinkToFit="1"/>
      <protection locked="0"/>
    </xf>
    <xf numFmtId="178" fontId="17" fillId="0" borderId="85" xfId="10" applyNumberFormat="1" applyFont="1" applyFill="1" applyBorder="1" applyAlignment="1" applyProtection="1">
      <alignment horizontal="center" vertical="center" shrinkToFit="1"/>
      <protection locked="0"/>
    </xf>
    <xf numFmtId="178" fontId="17" fillId="0" borderId="32" xfId="10" applyNumberFormat="1" applyFont="1" applyFill="1" applyBorder="1" applyAlignment="1" applyProtection="1">
      <alignment horizontal="center" vertical="center" shrinkToFit="1"/>
      <protection locked="0"/>
    </xf>
    <xf numFmtId="178" fontId="17" fillId="0" borderId="37" xfId="10" applyNumberFormat="1"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shrinkToFit="1"/>
      <protection hidden="1"/>
    </xf>
    <xf numFmtId="0" fontId="21" fillId="5" borderId="0" xfId="80" applyBorder="1">
      <alignment horizontal="center" vertical="center"/>
      <protection hidden="1"/>
    </xf>
    <xf numFmtId="0" fontId="13" fillId="0" borderId="0" xfId="79" applyNumberFormat="1" applyFont="1" applyFill="1" applyBorder="1" applyAlignment="1" applyProtection="1">
      <alignment horizontal="center" vertical="center"/>
      <protection locked="0"/>
    </xf>
    <xf numFmtId="0" fontId="12" fillId="10" borderId="72" xfId="0" applyFont="1" applyFill="1" applyBorder="1" applyAlignment="1" applyProtection="1">
      <alignment horizontal="center" vertical="center"/>
      <protection hidden="1"/>
    </xf>
    <xf numFmtId="0" fontId="12" fillId="10" borderId="64" xfId="0" applyFont="1" applyFill="1" applyBorder="1" applyAlignment="1" applyProtection="1">
      <alignment horizontal="center" vertical="center"/>
      <protection hidden="1"/>
    </xf>
    <xf numFmtId="0" fontId="12" fillId="10" borderId="65"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wrapText="1"/>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17" fillId="2" borderId="94" xfId="0" applyFont="1" applyFill="1" applyBorder="1" applyAlignment="1" applyProtection="1">
      <alignment horizontal="center" vertical="center"/>
      <protection hidden="1"/>
    </xf>
    <xf numFmtId="0" fontId="17" fillId="2" borderId="95" xfId="0" applyFont="1" applyFill="1" applyBorder="1" applyAlignment="1" applyProtection="1">
      <alignment horizontal="center" vertical="center"/>
      <protection hidden="1"/>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75" xfId="0" applyNumberFormat="1" applyFont="1" applyBorder="1" applyAlignment="1" applyProtection="1">
      <alignment horizontal="center" vertical="center" shrinkToFit="1"/>
      <protection locked="0"/>
    </xf>
    <xf numFmtId="49" fontId="17" fillId="0" borderId="31" xfId="0" applyNumberFormat="1" applyFont="1" applyBorder="1" applyAlignment="1" applyProtection="1">
      <alignment horizontal="center" vertical="center" shrinkToFit="1"/>
      <protection locked="0"/>
    </xf>
    <xf numFmtId="49" fontId="17" fillId="0" borderId="44" xfId="0" applyNumberFormat="1" applyFont="1" applyBorder="1" applyAlignment="1" applyProtection="1">
      <alignment horizontal="center" vertical="center" shrinkToFit="1"/>
      <protection locked="0"/>
    </xf>
    <xf numFmtId="49" fontId="17" fillId="0" borderId="67" xfId="0" applyNumberFormat="1" applyFont="1" applyBorder="1" applyAlignment="1" applyProtection="1">
      <alignment horizontal="center" vertical="center" shrinkToFit="1"/>
      <protection locked="0"/>
    </xf>
    <xf numFmtId="49" fontId="17" fillId="0" borderId="84"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85" xfId="0" applyNumberFormat="1" applyFont="1" applyBorder="1" applyAlignment="1" applyProtection="1">
      <alignment horizontal="center" vertical="center" shrinkToFit="1"/>
      <protection locked="0"/>
    </xf>
    <xf numFmtId="49" fontId="17" fillId="0" borderId="37" xfId="0" applyNumberFormat="1" applyFont="1" applyBorder="1" applyAlignment="1" applyProtection="1">
      <alignment horizontal="center" vertical="center" shrinkToFit="1"/>
      <protection locked="0"/>
    </xf>
    <xf numFmtId="0" fontId="16" fillId="11" borderId="72" xfId="78" applyFont="1" applyFill="1" applyBorder="1" applyAlignment="1" applyProtection="1">
      <alignment horizontal="center" vertical="center" wrapText="1"/>
      <protection hidden="1"/>
    </xf>
    <xf numFmtId="0" fontId="16" fillId="11" borderId="64" xfId="78" applyFont="1" applyFill="1" applyBorder="1" applyAlignment="1" applyProtection="1">
      <alignment horizontal="center" vertical="center" wrapText="1"/>
      <protection hidden="1"/>
    </xf>
    <xf numFmtId="0" fontId="16" fillId="11" borderId="73" xfId="78" applyFont="1" applyFill="1" applyBorder="1" applyAlignment="1" applyProtection="1">
      <alignment horizontal="center" vertical="center" wrapText="1"/>
      <protection hidden="1"/>
    </xf>
    <xf numFmtId="0" fontId="16" fillId="11" borderId="74" xfId="78" applyFont="1" applyFill="1" applyBorder="1" applyAlignment="1" applyProtection="1">
      <alignment horizontal="center" vertical="center" wrapText="1"/>
      <protection hidden="1"/>
    </xf>
    <xf numFmtId="38" fontId="16" fillId="0" borderId="129" xfId="10" applyFont="1" applyFill="1" applyBorder="1" applyAlignment="1" applyProtection="1">
      <alignment vertical="center" shrinkToFit="1"/>
      <protection hidden="1"/>
    </xf>
    <xf numFmtId="38" fontId="16" fillId="0" borderId="130" xfId="10" applyFont="1" applyFill="1" applyBorder="1" applyAlignment="1" applyProtection="1">
      <alignment vertical="center" shrinkToFit="1"/>
      <protection hidden="1"/>
    </xf>
    <xf numFmtId="38" fontId="16" fillId="0" borderId="131" xfId="10" applyFont="1" applyFill="1" applyBorder="1" applyAlignment="1" applyProtection="1">
      <alignment vertical="center" shrinkToFit="1"/>
      <protection hidden="1"/>
    </xf>
    <xf numFmtId="0" fontId="16" fillId="10" borderId="63" xfId="79" applyNumberFormat="1" applyFont="1" applyFill="1" applyBorder="1" applyAlignment="1" applyProtection="1">
      <alignment horizontal="center" vertical="center" wrapText="1"/>
      <protection hidden="1"/>
    </xf>
    <xf numFmtId="0" fontId="16" fillId="10" borderId="64" xfId="79" applyNumberFormat="1" applyFont="1" applyFill="1" applyBorder="1" applyAlignment="1" applyProtection="1">
      <alignment horizontal="center" vertical="center" wrapText="1"/>
      <protection hidden="1"/>
    </xf>
    <xf numFmtId="0" fontId="16" fillId="10" borderId="65" xfId="79" applyNumberFormat="1" applyFont="1" applyFill="1" applyBorder="1" applyAlignment="1" applyProtection="1">
      <alignment horizontal="center" vertical="center" wrapText="1"/>
      <protection hidden="1"/>
    </xf>
    <xf numFmtId="0" fontId="16" fillId="10" borderId="66" xfId="79" applyNumberFormat="1" applyFont="1" applyFill="1" applyBorder="1" applyAlignment="1" applyProtection="1">
      <alignment horizontal="center" vertical="center" wrapText="1"/>
      <protection hidden="1"/>
    </xf>
    <xf numFmtId="9" fontId="17" fillId="0" borderId="67" xfId="76" applyFont="1" applyBorder="1" applyAlignment="1" applyProtection="1">
      <alignment horizontal="center" vertical="center" shrinkToFit="1"/>
      <protection locked="0"/>
    </xf>
    <xf numFmtId="9" fontId="17" fillId="0" borderId="31" xfId="76" applyFont="1" applyBorder="1" applyAlignment="1" applyProtection="1">
      <alignment horizontal="center" vertical="center" shrinkToFit="1"/>
      <protection locked="0"/>
    </xf>
    <xf numFmtId="9" fontId="17" fillId="0" borderId="44" xfId="76" applyFont="1" applyBorder="1" applyAlignment="1" applyProtection="1">
      <alignment horizontal="center" vertical="center" shrinkToFit="1"/>
      <protection locked="0"/>
    </xf>
    <xf numFmtId="9" fontId="17" fillId="0" borderId="104" xfId="76" applyFont="1" applyBorder="1" applyAlignment="1" applyProtection="1">
      <alignment horizontal="center" vertical="center" shrinkToFit="1"/>
      <protection locked="0"/>
    </xf>
    <xf numFmtId="9" fontId="17" fillId="0" borderId="88" xfId="76" applyFont="1" applyBorder="1" applyAlignment="1" applyProtection="1">
      <alignment horizontal="center" vertical="center" shrinkToFit="1"/>
      <protection locked="0"/>
    </xf>
    <xf numFmtId="9" fontId="17" fillId="0" borderId="116" xfId="76" applyFont="1" applyBorder="1" applyAlignment="1" applyProtection="1">
      <alignment horizontal="center" vertical="center" shrinkToFit="1"/>
      <protection locked="0"/>
    </xf>
    <xf numFmtId="0" fontId="16" fillId="10" borderId="65" xfId="0" applyFont="1" applyFill="1" applyBorder="1" applyAlignment="1" applyProtection="1">
      <alignment horizontal="center" vertical="center" wrapText="1"/>
      <protection hidden="1"/>
    </xf>
    <xf numFmtId="38" fontId="22" fillId="0" borderId="90" xfId="0" applyNumberFormat="1" applyFont="1" applyBorder="1" applyAlignment="1" applyProtection="1">
      <alignment horizontal="right" vertical="center"/>
      <protection hidden="1"/>
    </xf>
    <xf numFmtId="38" fontId="22" fillId="0" borderId="91" xfId="0" applyNumberFormat="1" applyFont="1" applyBorder="1" applyAlignment="1" applyProtection="1">
      <alignment horizontal="right" vertical="center"/>
      <protection hidden="1"/>
    </xf>
    <xf numFmtId="0" fontId="16" fillId="4" borderId="74" xfId="0" applyFont="1" applyFill="1" applyBorder="1" applyAlignment="1" applyProtection="1">
      <alignment horizontal="center" vertical="center"/>
      <protection hidden="1"/>
    </xf>
    <xf numFmtId="0" fontId="16" fillId="10" borderId="74" xfId="0" applyFont="1" applyFill="1" applyBorder="1" applyAlignment="1" applyProtection="1">
      <alignment horizontal="center" vertical="center" wrapText="1"/>
      <protection hidden="1"/>
    </xf>
    <xf numFmtId="49" fontId="12" fillId="0" borderId="75" xfId="0" applyNumberFormat="1" applyFont="1" applyBorder="1" applyAlignment="1" applyProtection="1">
      <alignment horizontal="center" vertical="center" shrinkToFit="1"/>
      <protection locked="0" hidden="1"/>
    </xf>
    <xf numFmtId="49" fontId="12" fillId="0" borderId="31" xfId="0" applyNumberFormat="1" applyFont="1" applyBorder="1" applyAlignment="1" applyProtection="1">
      <alignment horizontal="center" vertical="center" shrinkToFit="1"/>
      <protection locked="0" hidden="1"/>
    </xf>
    <xf numFmtId="178" fontId="17" fillId="0" borderId="68" xfId="10" applyNumberFormat="1" applyFont="1" applyFill="1" applyBorder="1" applyAlignment="1" applyProtection="1">
      <alignment vertical="center" shrinkToFit="1"/>
      <protection locked="0"/>
    </xf>
    <xf numFmtId="178" fontId="17" fillId="0" borderId="47" xfId="10" applyNumberFormat="1" applyFont="1" applyFill="1" applyBorder="1" applyAlignment="1" applyProtection="1">
      <alignment vertical="center" shrinkToFit="1"/>
      <protection locked="0"/>
    </xf>
    <xf numFmtId="178" fontId="17" fillId="0" borderId="40" xfId="10" applyNumberFormat="1" applyFont="1" applyFill="1" applyBorder="1" applyAlignment="1" applyProtection="1">
      <alignment vertical="center" shrinkToFit="1"/>
      <protection locked="0"/>
    </xf>
    <xf numFmtId="49" fontId="16" fillId="0" borderId="76" xfId="0" applyNumberFormat="1" applyFont="1" applyBorder="1" applyAlignment="1" applyProtection="1">
      <alignment horizontal="center" vertical="center" shrinkToFit="1"/>
      <protection hidden="1"/>
    </xf>
    <xf numFmtId="49" fontId="16" fillId="0" borderId="58" xfId="0" applyNumberFormat="1" applyFont="1" applyBorder="1" applyAlignment="1" applyProtection="1">
      <alignment horizontal="center" vertical="center" shrinkToFit="1"/>
      <protection hidden="1"/>
    </xf>
    <xf numFmtId="49" fontId="16" fillId="0" borderId="18" xfId="0" applyNumberFormat="1" applyFont="1" applyBorder="1" applyAlignment="1" applyProtection="1">
      <alignment horizontal="center" vertical="center" shrinkToFit="1"/>
      <protection hidden="1"/>
    </xf>
    <xf numFmtId="49" fontId="16" fillId="0" borderId="7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178" fontId="17" fillId="0" borderId="31" xfId="10" applyNumberFormat="1" applyFont="1" applyFill="1" applyBorder="1" applyAlignment="1" applyProtection="1">
      <alignment vertical="center" shrinkToFit="1"/>
      <protection locked="0"/>
    </xf>
    <xf numFmtId="178" fontId="17" fillId="0" borderId="44" xfId="10" applyNumberFormat="1" applyFont="1" applyFill="1" applyBorder="1" applyAlignment="1" applyProtection="1">
      <alignment vertical="center" shrinkToFit="1"/>
      <protection locked="0"/>
    </xf>
    <xf numFmtId="49" fontId="12" fillId="0" borderId="87" xfId="0" applyNumberFormat="1" applyFont="1" applyBorder="1" applyAlignment="1" applyProtection="1">
      <alignment horizontal="center" vertical="center" shrinkToFit="1"/>
      <protection locked="0" hidden="1"/>
    </xf>
    <xf numFmtId="49" fontId="12" fillId="0" borderId="88" xfId="0" applyNumberFormat="1" applyFont="1" applyBorder="1" applyAlignment="1" applyProtection="1">
      <alignment horizontal="center" vertical="center" shrinkToFit="1"/>
      <protection locked="0" hidden="1"/>
    </xf>
    <xf numFmtId="0" fontId="16" fillId="4" borderId="72" xfId="0" applyFont="1" applyFill="1" applyBorder="1" applyAlignment="1" applyProtection="1">
      <alignment horizontal="center" vertical="center"/>
      <protection hidden="1"/>
    </xf>
    <xf numFmtId="49" fontId="12" fillId="0" borderId="75" xfId="0" applyNumberFormat="1" applyFont="1" applyBorder="1" applyAlignment="1" applyProtection="1">
      <alignment horizontal="center" vertical="center" shrinkToFit="1"/>
      <protection hidden="1"/>
    </xf>
    <xf numFmtId="49" fontId="12" fillId="0" borderId="31"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26"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28" xfId="0" applyNumberFormat="1" applyFont="1" applyBorder="1" applyAlignment="1" applyProtection="1">
      <alignment horizontal="center" vertical="center" shrinkToFit="1"/>
      <protection locked="0"/>
    </xf>
    <xf numFmtId="49" fontId="17" fillId="0" borderId="123" xfId="0" applyNumberFormat="1" applyFont="1" applyBorder="1" applyAlignment="1" applyProtection="1">
      <alignment horizontal="center" vertical="center" shrinkToFit="1"/>
      <protection locked="0"/>
    </xf>
    <xf numFmtId="0" fontId="16" fillId="0" borderId="125"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10" borderId="49" xfId="79" applyNumberFormat="1" applyFont="1" applyFill="1" applyBorder="1" applyAlignment="1" applyProtection="1">
      <alignment horizontal="right" vertical="center"/>
      <protection hidden="1"/>
    </xf>
    <xf numFmtId="0" fontId="16" fillId="10" borderId="50" xfId="79" applyNumberFormat="1" applyFont="1" applyFill="1" applyBorder="1" applyAlignment="1" applyProtection="1">
      <alignment horizontal="right" vertical="center"/>
      <protection hidden="1"/>
    </xf>
    <xf numFmtId="0" fontId="16" fillId="10" borderId="26" xfId="79" applyNumberFormat="1" applyFont="1" applyFill="1" applyBorder="1" applyAlignment="1" applyProtection="1">
      <alignment horizontal="right" vertical="center"/>
      <protection hidden="1"/>
    </xf>
    <xf numFmtId="38" fontId="17" fillId="0" borderId="57" xfId="10" applyFont="1" applyBorder="1" applyAlignment="1" applyProtection="1">
      <alignment vertical="center" shrinkToFit="1"/>
      <protection locked="0"/>
    </xf>
    <xf numFmtId="38" fontId="17" fillId="0" borderId="50" xfId="10" applyFont="1" applyBorder="1" applyAlignment="1" applyProtection="1">
      <alignment vertical="center" shrinkToFit="1"/>
      <protection locked="0"/>
    </xf>
    <xf numFmtId="38" fontId="17" fillId="0" borderId="28" xfId="10" applyFont="1" applyBorder="1" applyAlignment="1" applyProtection="1">
      <alignment vertical="center" shrinkToFit="1"/>
      <protection locked="0"/>
    </xf>
    <xf numFmtId="0" fontId="18" fillId="11" borderId="119" xfId="78" applyFont="1" applyFill="1" applyBorder="1" applyAlignment="1" applyProtection="1">
      <alignment horizontal="right" vertical="center"/>
      <protection hidden="1"/>
    </xf>
    <xf numFmtId="0" fontId="16" fillId="3" borderId="0" xfId="0" applyFont="1" applyFill="1" applyAlignment="1" applyProtection="1">
      <alignment horizontal="left" vertical="center"/>
      <protection hidden="1"/>
    </xf>
    <xf numFmtId="0" fontId="16" fillId="10" borderId="74" xfId="79" applyNumberFormat="1" applyFont="1" applyFill="1" applyBorder="1" applyAlignment="1" applyProtection="1">
      <alignment horizontal="center" vertical="center" wrapText="1"/>
      <protection hidden="1"/>
    </xf>
    <xf numFmtId="0" fontId="16" fillId="10" borderId="63" xfId="79" applyNumberFormat="1" applyFont="1" applyFill="1" applyBorder="1" applyAlignment="1" applyProtection="1">
      <alignment horizontal="center" vertical="center" shrinkToFit="1"/>
      <protection hidden="1"/>
    </xf>
    <xf numFmtId="0" fontId="16" fillId="10" borderId="64" xfId="79" applyNumberFormat="1" applyFont="1" applyFill="1" applyBorder="1" applyAlignment="1" applyProtection="1">
      <alignment horizontal="center" vertical="center" shrinkToFit="1"/>
      <protection hidden="1"/>
    </xf>
    <xf numFmtId="0" fontId="16" fillId="10" borderId="65" xfId="79" applyNumberFormat="1" applyFont="1" applyFill="1" applyBorder="1" applyAlignment="1" applyProtection="1">
      <alignment horizontal="center" vertical="center" shrinkToFit="1"/>
      <protection hidden="1"/>
    </xf>
    <xf numFmtId="0" fontId="16" fillId="11" borderId="63" xfId="78" applyFont="1" applyFill="1" applyBorder="1" applyAlignment="1" applyProtection="1">
      <alignment horizontal="center" vertical="center" shrinkToFit="1"/>
      <protection hidden="1"/>
    </xf>
    <xf numFmtId="0" fontId="16" fillId="11" borderId="64" xfId="78"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shrinkToFit="1"/>
      <protection hidden="1"/>
    </xf>
    <xf numFmtId="38" fontId="17" fillId="0" borderId="124" xfId="10" applyFont="1" applyFill="1" applyBorder="1" applyAlignment="1" applyProtection="1">
      <alignment horizontal="right" vertical="center" shrinkToFit="1"/>
      <protection locked="0"/>
    </xf>
    <xf numFmtId="38" fontId="17" fillId="0" borderId="91" xfId="10" applyFont="1" applyFill="1" applyBorder="1" applyAlignment="1" applyProtection="1">
      <alignment horizontal="right" vertical="center" shrinkToFit="1"/>
      <protection locked="0"/>
    </xf>
    <xf numFmtId="38" fontId="17" fillId="0" borderId="24" xfId="10" applyFont="1" applyFill="1" applyBorder="1" applyAlignment="1" applyProtection="1">
      <alignment horizontal="right" vertical="center" shrinkToFit="1"/>
      <protection locked="0"/>
    </xf>
    <xf numFmtId="49" fontId="16" fillId="0" borderId="90" xfId="0" applyNumberFormat="1" applyFont="1" applyBorder="1" applyAlignment="1" applyProtection="1">
      <alignment horizontal="center" vertical="center" shrinkToFit="1"/>
      <protection hidden="1"/>
    </xf>
    <xf numFmtId="49" fontId="16" fillId="0" borderId="91" xfId="0" applyNumberFormat="1" applyFont="1" applyBorder="1" applyAlignment="1" applyProtection="1">
      <alignment horizontal="center" vertical="center" shrinkToFit="1"/>
      <protection hidden="1"/>
    </xf>
    <xf numFmtId="49" fontId="16" fillId="0" borderId="119" xfId="0" applyNumberFormat="1" applyFont="1" applyBorder="1" applyAlignment="1" applyProtection="1">
      <alignment horizontal="center" vertical="center" shrinkToFit="1"/>
      <protection hidden="1"/>
    </xf>
    <xf numFmtId="49" fontId="17" fillId="0" borderId="134" xfId="0" applyNumberFormat="1" applyFont="1" applyBorder="1" applyAlignment="1" applyProtection="1">
      <alignment horizontal="center" vertical="center" shrinkToFit="1"/>
      <protection locked="0"/>
    </xf>
    <xf numFmtId="49" fontId="17" fillId="0" borderId="135" xfId="0" applyNumberFormat="1" applyFont="1" applyBorder="1" applyAlignment="1" applyProtection="1">
      <alignment horizontal="center" vertical="center" shrinkToFit="1"/>
      <protection locked="0"/>
    </xf>
    <xf numFmtId="0" fontId="17" fillId="0" borderId="135" xfId="0" applyFont="1" applyBorder="1" applyAlignment="1" applyProtection="1">
      <alignment horizontal="center" vertical="center"/>
      <protection locked="0"/>
    </xf>
    <xf numFmtId="0" fontId="17" fillId="0" borderId="124" xfId="0" applyFont="1" applyBorder="1" applyAlignment="1" applyProtection="1">
      <alignment horizontal="center" vertical="center"/>
      <protection locked="0"/>
    </xf>
    <xf numFmtId="38" fontId="17" fillId="0" borderId="124" xfId="0" applyNumberFormat="1" applyFont="1" applyBorder="1" applyAlignment="1" applyProtection="1">
      <alignment horizontal="right" vertical="center"/>
      <protection hidden="1"/>
    </xf>
    <xf numFmtId="38" fontId="17" fillId="0" borderId="91" xfId="0" applyNumberFormat="1" applyFont="1" applyBorder="1" applyAlignment="1" applyProtection="1">
      <alignment horizontal="right" vertical="center"/>
      <protection hidden="1"/>
    </xf>
    <xf numFmtId="38" fontId="17" fillId="0" borderId="99" xfId="0" applyNumberFormat="1" applyFont="1" applyBorder="1" applyAlignment="1" applyProtection="1">
      <alignment horizontal="right" vertical="center"/>
      <protection hidden="1"/>
    </xf>
    <xf numFmtId="178" fontId="17" fillId="0" borderId="135" xfId="10" applyNumberFormat="1"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0" fontId="46" fillId="2" borderId="42" xfId="0" applyFont="1" applyFill="1" applyBorder="1" applyAlignment="1" applyProtection="1">
      <alignment horizontal="center"/>
      <protection hidden="1"/>
    </xf>
    <xf numFmtId="0" fontId="32" fillId="0" borderId="1"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10" borderId="23" xfId="0" applyFont="1" applyFill="1" applyBorder="1" applyProtection="1">
      <alignment vertical="center"/>
      <protection hidden="1"/>
    </xf>
    <xf numFmtId="0" fontId="32" fillId="10" borderId="1" xfId="0" applyFont="1" applyFill="1" applyBorder="1" applyAlignment="1" applyProtection="1">
      <alignment horizontal="left" vertical="center"/>
      <protection hidden="1"/>
    </xf>
    <xf numFmtId="0" fontId="32" fillId="10" borderId="6" xfId="0" applyFont="1" applyFill="1" applyBorder="1" applyAlignment="1" applyProtection="1">
      <alignment horizontal="left" vertical="center"/>
      <protection hidden="1"/>
    </xf>
    <xf numFmtId="0" fontId="32" fillId="10" borderId="2" xfId="0" applyFont="1" applyFill="1" applyBorder="1" applyAlignment="1" applyProtection="1">
      <alignment horizontal="left" vertical="center"/>
      <protection hidden="1"/>
    </xf>
    <xf numFmtId="0" fontId="32" fillId="8" borderId="23" xfId="0" applyFont="1" applyFill="1" applyBorder="1" applyAlignment="1" applyProtection="1">
      <alignment horizontal="center" vertical="center"/>
      <protection hidden="1"/>
    </xf>
    <xf numFmtId="0" fontId="15" fillId="0" borderId="23" xfId="0" applyFont="1" applyBorder="1" applyAlignment="1" applyProtection="1">
      <alignment horizontal="center" vertical="center"/>
      <protection locked="0"/>
    </xf>
    <xf numFmtId="0" fontId="35" fillId="3" borderId="1" xfId="0" applyFont="1" applyFill="1" applyBorder="1" applyAlignment="1" applyProtection="1">
      <alignment horizontal="left" vertical="center" indent="1" shrinkToFit="1"/>
      <protection locked="0"/>
    </xf>
    <xf numFmtId="0" fontId="35" fillId="3" borderId="6" xfId="0" applyFont="1" applyFill="1" applyBorder="1" applyAlignment="1" applyProtection="1">
      <alignment horizontal="left" vertical="center" indent="1" shrinkToFit="1"/>
      <protection locked="0"/>
    </xf>
    <xf numFmtId="0" fontId="35" fillId="3" borderId="2" xfId="0" applyFont="1" applyFill="1" applyBorder="1" applyAlignment="1" applyProtection="1">
      <alignment horizontal="left" vertical="center" indent="1" shrinkToFit="1"/>
      <protection locked="0"/>
    </xf>
    <xf numFmtId="0" fontId="32" fillId="0" borderId="6"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protection hidden="1"/>
    </xf>
    <xf numFmtId="0" fontId="32" fillId="0" borderId="2" xfId="0" applyFont="1" applyBorder="1" applyAlignment="1" applyProtection="1">
      <alignment horizontal="left" vertical="center"/>
      <protection hidden="1"/>
    </xf>
    <xf numFmtId="0" fontId="35" fillId="0" borderId="0" xfId="0" applyFont="1" applyAlignment="1" applyProtection="1">
      <alignment horizontal="left" vertical="center" shrinkToFit="1"/>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15" fillId="0" borderId="0" xfId="0" applyFont="1" applyAlignment="1" applyProtection="1">
      <alignment horizontal="center" vertical="center" shrinkToFit="1"/>
      <protection hidden="1"/>
    </xf>
    <xf numFmtId="0" fontId="30" fillId="0" borderId="0" xfId="0" applyFont="1" applyAlignment="1" applyProtection="1">
      <alignment horizontal="left" vertical="distributed"/>
      <protection hidden="1"/>
    </xf>
    <xf numFmtId="0" fontId="28" fillId="0" borderId="0" xfId="0" applyFont="1" applyAlignment="1" applyProtection="1">
      <alignment horizontal="center" vertical="center"/>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5" fillId="0" borderId="1" xfId="0" applyFont="1" applyBorder="1" applyAlignment="1" applyProtection="1">
      <alignment horizontal="left" vertical="center" indent="1" shrinkToFit="1"/>
      <protection locked="0"/>
    </xf>
    <xf numFmtId="0" fontId="35" fillId="0" borderId="6" xfId="0" applyFont="1" applyBorder="1" applyAlignment="1" applyProtection="1">
      <alignment horizontal="left" vertical="center" indent="1" shrinkToFit="1"/>
      <protection locked="0"/>
    </xf>
    <xf numFmtId="0" fontId="35" fillId="0" borderId="2" xfId="0" applyFont="1" applyBorder="1" applyAlignment="1" applyProtection="1">
      <alignment horizontal="left" vertical="center" indent="1" shrinkToFit="1"/>
      <protection locked="0"/>
    </xf>
    <xf numFmtId="38" fontId="37" fillId="0" borderId="1" xfId="6" applyFont="1" applyFill="1" applyBorder="1" applyAlignment="1" applyProtection="1">
      <alignment horizontal="center" vertical="center" shrinkToFit="1"/>
      <protection locked="0"/>
    </xf>
    <xf numFmtId="38" fontId="37" fillId="0" borderId="6" xfId="6" applyFont="1" applyFill="1" applyBorder="1" applyAlignment="1" applyProtection="1">
      <alignment horizontal="center" vertical="center" shrinkToFit="1"/>
      <protection locked="0"/>
    </xf>
    <xf numFmtId="38" fontId="37" fillId="0" borderId="2" xfId="6" applyFont="1" applyFill="1" applyBorder="1" applyAlignment="1" applyProtection="1">
      <alignment horizontal="center" vertical="center" shrinkToFit="1"/>
      <protection locked="0"/>
    </xf>
    <xf numFmtId="0" fontId="32" fillId="0" borderId="20" xfId="0" applyFont="1" applyBorder="1" applyAlignment="1" applyProtection="1">
      <alignment vertical="center" shrinkToFit="1"/>
      <protection hidden="1"/>
    </xf>
    <xf numFmtId="0" fontId="32"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2" fillId="11" borderId="1" xfId="0" applyFont="1" applyFill="1" applyBorder="1" applyAlignment="1" applyProtection="1">
      <alignment vertical="center" shrinkToFit="1"/>
      <protection hidden="1"/>
    </xf>
    <xf numFmtId="0" fontId="32" fillId="11" borderId="6" xfId="0" applyFont="1" applyFill="1" applyBorder="1" applyAlignment="1" applyProtection="1">
      <alignment vertical="center" shrinkToFit="1"/>
      <protection hidden="1"/>
    </xf>
    <xf numFmtId="0" fontId="32" fillId="11" borderId="2" xfId="0" applyFont="1" applyFill="1" applyBorder="1" applyAlignment="1" applyProtection="1">
      <alignment vertical="center" shrinkToFit="1"/>
      <protection hidden="1"/>
    </xf>
    <xf numFmtId="0" fontId="32" fillId="11" borderId="8" xfId="0" applyFont="1" applyFill="1" applyBorder="1" applyAlignment="1" applyProtection="1">
      <alignment vertical="center" shrinkToFit="1"/>
      <protection hidden="1"/>
    </xf>
    <xf numFmtId="0" fontId="32" fillId="11" borderId="3" xfId="0" applyFont="1" applyFill="1" applyBorder="1" applyAlignment="1" applyProtection="1">
      <alignment vertical="center" shrinkToFit="1"/>
      <protection hidden="1"/>
    </xf>
    <xf numFmtId="0" fontId="32" fillId="11" borderId="10" xfId="0" applyFont="1" applyFill="1" applyBorder="1" applyAlignment="1" applyProtection="1">
      <alignment vertical="center" shrinkToFit="1"/>
      <protection hidden="1"/>
    </xf>
    <xf numFmtId="0" fontId="35" fillId="3" borderId="3" xfId="0" applyFont="1" applyFill="1" applyBorder="1" applyAlignment="1" applyProtection="1">
      <alignment horizontal="left" vertical="center" indent="4" shrinkToFit="1"/>
      <protection hidden="1"/>
    </xf>
    <xf numFmtId="0" fontId="35" fillId="3" borderId="10" xfId="0" applyFont="1" applyFill="1" applyBorder="1" applyAlignment="1" applyProtection="1">
      <alignment horizontal="left" vertical="center" indent="4" shrinkToFit="1"/>
      <protection hidden="1"/>
    </xf>
    <xf numFmtId="0" fontId="28" fillId="3" borderId="1" xfId="0" applyFont="1" applyFill="1" applyBorder="1" applyAlignment="1" applyProtection="1">
      <alignment horizontal="left" vertical="center" indent="4" shrinkToFit="1"/>
      <protection hidden="1"/>
    </xf>
    <xf numFmtId="0" fontId="28" fillId="3" borderId="6" xfId="0" applyFont="1" applyFill="1" applyBorder="1" applyAlignment="1" applyProtection="1">
      <alignment horizontal="left" vertical="center" indent="4" shrinkToFit="1"/>
      <protection hidden="1"/>
    </xf>
    <xf numFmtId="0" fontId="28"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cellXfs>
  <cellStyles count="83">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2" xr:uid="{4191C7FD-4E41-4795-99BD-4AA252C04775}"/>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BEDA"/>
      <color rgb="FFFF97C2"/>
      <color rgb="FFFF69A3"/>
      <color rgb="FFFF6699"/>
      <color rgb="FFFFE5F2"/>
      <color rgb="FFFF99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2</xdr:row>
          <xdr:rowOff>311150</xdr:rowOff>
        </xdr:from>
        <xdr:to>
          <xdr:col>8</xdr:col>
          <xdr:colOff>196850</xdr:colOff>
          <xdr:row>4</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日（月）のいずれか早い日までの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24188</xdr:colOff>
      <xdr:row>32</xdr:row>
      <xdr:rowOff>45720</xdr:rowOff>
    </xdr:from>
    <xdr:ext cx="6456622" cy="74252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9688" y="9098280"/>
          <a:ext cx="6456622" cy="7425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00000000-0008-0000-0400-000008000000}"/>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7</xdr:row>
      <xdr:rowOff>70543</xdr:rowOff>
    </xdr:from>
    <xdr:ext cx="12286442"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297958" y="1954761"/>
          <a:ext cx="12286442"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7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7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7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2363-8EB3-4FAE-9B4D-FB9DF14B487D}">
  <sheetPr>
    <tabColor theme="9" tint="0.59999389629810485"/>
  </sheetPr>
  <dimension ref="B1:H22"/>
  <sheetViews>
    <sheetView showGridLines="0" zoomScale="90" zoomScaleNormal="90" workbookViewId="0">
      <selection activeCell="H5" sqref="H5"/>
    </sheetView>
  </sheetViews>
  <sheetFormatPr defaultColWidth="9.6328125" defaultRowHeight="13" x14ac:dyDescent="0.2"/>
  <cols>
    <col min="1" max="1" width="2.54296875" style="226" customWidth="1"/>
    <col min="2" max="2" width="7.7265625" style="226" customWidth="1"/>
    <col min="3" max="3" width="28" style="226" customWidth="1"/>
    <col min="4" max="6" width="9.6328125" style="226"/>
    <col min="7" max="7" width="63.1796875" style="226" customWidth="1"/>
    <col min="8" max="16384" width="9.6328125" style="226"/>
  </cols>
  <sheetData>
    <row r="1" spans="2:8" ht="32.5" customHeight="1" x14ac:dyDescent="0.2">
      <c r="B1" s="258" t="s">
        <v>218</v>
      </c>
      <c r="C1" s="258"/>
      <c r="D1" s="258"/>
      <c r="E1" s="258"/>
      <c r="F1" s="258"/>
      <c r="G1" s="258"/>
      <c r="H1" s="258"/>
    </row>
    <row r="2" spans="2:8" ht="32.5" customHeight="1" x14ac:dyDescent="0.2">
      <c r="C2" s="226" t="s">
        <v>219</v>
      </c>
    </row>
    <row r="3" spans="2:8" ht="25" customHeight="1" x14ac:dyDescent="0.2">
      <c r="B3" s="259" t="s">
        <v>220</v>
      </c>
      <c r="C3" s="259" t="s">
        <v>221</v>
      </c>
      <c r="D3" s="259" t="s">
        <v>222</v>
      </c>
      <c r="E3" s="259" t="s">
        <v>223</v>
      </c>
      <c r="F3" s="259" t="s">
        <v>224</v>
      </c>
      <c r="G3" s="262" t="s">
        <v>225</v>
      </c>
      <c r="H3" s="264" t="s">
        <v>226</v>
      </c>
    </row>
    <row r="4" spans="2:8" ht="24.5" customHeight="1" x14ac:dyDescent="0.2">
      <c r="B4" s="260"/>
      <c r="C4" s="260"/>
      <c r="D4" s="260"/>
      <c r="E4" s="261"/>
      <c r="F4" s="261"/>
      <c r="G4" s="263"/>
      <c r="H4" s="265"/>
    </row>
    <row r="5" spans="2:8" ht="37" customHeight="1" x14ac:dyDescent="0.2">
      <c r="B5" s="227" t="s">
        <v>227</v>
      </c>
      <c r="C5" s="228" t="s">
        <v>228</v>
      </c>
      <c r="D5" s="229" t="s">
        <v>229</v>
      </c>
      <c r="E5" s="249" t="s">
        <v>230</v>
      </c>
      <c r="F5" s="230" t="s">
        <v>231</v>
      </c>
      <c r="G5" s="231" t="s">
        <v>232</v>
      </c>
      <c r="H5" s="232"/>
    </row>
    <row r="6" spans="2:8" ht="37" customHeight="1" x14ac:dyDescent="0.2">
      <c r="B6" s="233" t="s">
        <v>233</v>
      </c>
      <c r="C6" s="234" t="s">
        <v>234</v>
      </c>
      <c r="D6" s="235" t="s">
        <v>235</v>
      </c>
      <c r="E6" s="250"/>
      <c r="F6" s="236" t="s">
        <v>231</v>
      </c>
      <c r="G6" s="237" t="s">
        <v>236</v>
      </c>
      <c r="H6" s="238"/>
    </row>
    <row r="7" spans="2:8" ht="37" customHeight="1" x14ac:dyDescent="0.2">
      <c r="B7" s="233" t="s">
        <v>237</v>
      </c>
      <c r="C7" s="234" t="s">
        <v>238</v>
      </c>
      <c r="D7" s="235" t="s">
        <v>239</v>
      </c>
      <c r="E7" s="250"/>
      <c r="F7" s="236" t="s">
        <v>231</v>
      </c>
      <c r="G7" s="237" t="s">
        <v>240</v>
      </c>
      <c r="H7" s="238"/>
    </row>
    <row r="8" spans="2:8" ht="37" customHeight="1" x14ac:dyDescent="0.2">
      <c r="B8" s="233" t="s">
        <v>241</v>
      </c>
      <c r="C8" s="234" t="s">
        <v>242</v>
      </c>
      <c r="D8" s="235" t="s">
        <v>243</v>
      </c>
      <c r="E8" s="251"/>
      <c r="F8" s="236" t="s">
        <v>231</v>
      </c>
      <c r="G8" s="237" t="s">
        <v>244</v>
      </c>
      <c r="H8" s="238"/>
    </row>
    <row r="9" spans="2:8" ht="37" customHeight="1" x14ac:dyDescent="0.2">
      <c r="B9" s="233" t="s">
        <v>245</v>
      </c>
      <c r="C9" s="234" t="s">
        <v>246</v>
      </c>
      <c r="D9" s="235" t="s">
        <v>247</v>
      </c>
      <c r="E9" s="252" t="s">
        <v>248</v>
      </c>
      <c r="F9" s="236" t="s">
        <v>231</v>
      </c>
      <c r="G9" s="237" t="s">
        <v>249</v>
      </c>
      <c r="H9" s="238"/>
    </row>
    <row r="10" spans="2:8" ht="37" customHeight="1" x14ac:dyDescent="0.2">
      <c r="B10" s="233" t="s">
        <v>250</v>
      </c>
      <c r="C10" s="234" t="s">
        <v>251</v>
      </c>
      <c r="D10" s="235" t="s">
        <v>252</v>
      </c>
      <c r="E10" s="250"/>
      <c r="F10" s="236" t="s">
        <v>253</v>
      </c>
      <c r="G10" s="239" t="s">
        <v>254</v>
      </c>
      <c r="H10" s="238"/>
    </row>
    <row r="11" spans="2:8" ht="37" customHeight="1" x14ac:dyDescent="0.2">
      <c r="B11" s="233" t="s">
        <v>255</v>
      </c>
      <c r="C11" s="234" t="s">
        <v>256</v>
      </c>
      <c r="D11" s="235" t="s">
        <v>252</v>
      </c>
      <c r="E11" s="250"/>
      <c r="F11" s="236" t="s">
        <v>231</v>
      </c>
      <c r="G11" s="237" t="s">
        <v>257</v>
      </c>
      <c r="H11" s="238"/>
    </row>
    <row r="12" spans="2:8" ht="37" customHeight="1" x14ac:dyDescent="0.2">
      <c r="B12" s="240" t="s">
        <v>258</v>
      </c>
      <c r="C12" s="234" t="s">
        <v>259</v>
      </c>
      <c r="D12" s="235" t="s">
        <v>252</v>
      </c>
      <c r="E12" s="250"/>
      <c r="F12" s="236" t="s">
        <v>231</v>
      </c>
      <c r="G12" s="239" t="s">
        <v>260</v>
      </c>
      <c r="H12" s="238"/>
    </row>
    <row r="13" spans="2:8" ht="37" customHeight="1" x14ac:dyDescent="0.2">
      <c r="B13" s="233" t="s">
        <v>261</v>
      </c>
      <c r="C13" s="234" t="s">
        <v>262</v>
      </c>
      <c r="D13" s="235" t="s">
        <v>252</v>
      </c>
      <c r="E13" s="250"/>
      <c r="F13" s="236" t="s">
        <v>253</v>
      </c>
      <c r="G13" s="241" t="s">
        <v>263</v>
      </c>
      <c r="H13" s="238"/>
    </row>
    <row r="14" spans="2:8" ht="37" customHeight="1" x14ac:dyDescent="0.2">
      <c r="B14" s="233" t="s">
        <v>264</v>
      </c>
      <c r="C14" s="234" t="s">
        <v>265</v>
      </c>
      <c r="D14" s="235" t="s">
        <v>252</v>
      </c>
      <c r="E14" s="253"/>
      <c r="F14" s="236" t="s">
        <v>253</v>
      </c>
      <c r="G14" s="241" t="s">
        <v>266</v>
      </c>
      <c r="H14" s="238"/>
    </row>
    <row r="15" spans="2:8" ht="37" customHeight="1" x14ac:dyDescent="0.2">
      <c r="B15" s="233" t="s">
        <v>267</v>
      </c>
      <c r="C15" s="234" t="s">
        <v>268</v>
      </c>
      <c r="D15" s="235" t="s">
        <v>269</v>
      </c>
      <c r="E15" s="254" t="s">
        <v>270</v>
      </c>
      <c r="F15" s="236" t="s">
        <v>231</v>
      </c>
      <c r="G15" s="239" t="s">
        <v>271</v>
      </c>
      <c r="H15" s="238"/>
    </row>
    <row r="16" spans="2:8" ht="37" customHeight="1" x14ac:dyDescent="0.2">
      <c r="B16" s="233" t="s">
        <v>272</v>
      </c>
      <c r="C16" s="242" t="s">
        <v>273</v>
      </c>
      <c r="D16" s="235" t="s">
        <v>269</v>
      </c>
      <c r="E16" s="255"/>
      <c r="F16" s="236" t="s">
        <v>253</v>
      </c>
      <c r="G16" s="237" t="s">
        <v>274</v>
      </c>
      <c r="H16" s="238"/>
    </row>
    <row r="17" spans="2:8" ht="37" hidden="1" customHeight="1" x14ac:dyDescent="0.2">
      <c r="B17" s="234" t="s">
        <v>275</v>
      </c>
      <c r="C17" s="234" t="s">
        <v>276</v>
      </c>
      <c r="D17" s="235" t="s">
        <v>252</v>
      </c>
      <c r="E17" s="236" t="s">
        <v>248</v>
      </c>
      <c r="F17" s="236" t="s">
        <v>253</v>
      </c>
      <c r="G17" s="237"/>
      <c r="H17" s="238"/>
    </row>
    <row r="18" spans="2:8" ht="37" hidden="1" customHeight="1" x14ac:dyDescent="0.2">
      <c r="B18" s="227" t="s">
        <v>277</v>
      </c>
      <c r="C18" s="228" t="s">
        <v>278</v>
      </c>
      <c r="D18" s="229" t="s">
        <v>279</v>
      </c>
      <c r="E18" s="230" t="s">
        <v>230</v>
      </c>
      <c r="F18" s="230" t="s">
        <v>253</v>
      </c>
      <c r="G18" s="243"/>
      <c r="H18" s="232"/>
    </row>
    <row r="19" spans="2:8" ht="37" hidden="1" customHeight="1" x14ac:dyDescent="0.2">
      <c r="B19" s="233" t="s">
        <v>280</v>
      </c>
      <c r="C19" s="234" t="s">
        <v>281</v>
      </c>
      <c r="D19" s="235" t="s">
        <v>252</v>
      </c>
      <c r="E19" s="254" t="s">
        <v>248</v>
      </c>
      <c r="F19" s="236" t="s">
        <v>253</v>
      </c>
      <c r="G19" s="237"/>
      <c r="H19" s="238"/>
    </row>
    <row r="20" spans="2:8" ht="37" hidden="1" customHeight="1" x14ac:dyDescent="0.2">
      <c r="B20" s="244" t="s">
        <v>282</v>
      </c>
      <c r="C20" s="245" t="s">
        <v>283</v>
      </c>
      <c r="D20" s="246" t="s">
        <v>252</v>
      </c>
      <c r="E20" s="256"/>
      <c r="F20" s="247" t="s">
        <v>253</v>
      </c>
      <c r="G20" s="248"/>
      <c r="H20" s="238"/>
    </row>
    <row r="22" spans="2:8" x14ac:dyDescent="0.2">
      <c r="B22" s="257" t="s">
        <v>284</v>
      </c>
      <c r="C22" s="257"/>
      <c r="D22" s="257"/>
      <c r="E22" s="257"/>
      <c r="F22" s="257"/>
      <c r="G22" s="257"/>
      <c r="H22" s="257"/>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1"/>
  <dataValidations count="1">
    <dataValidation type="list" allowBlank="1" showInputMessage="1" showErrorMessage="1" sqref="H5:H20" xr:uid="{B6604A5C-D30C-4A5F-8EBB-31E4F86D24B4}">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7</xdr:col>
                    <xdr:colOff>241300</xdr:colOff>
                    <xdr:row>2</xdr:row>
                    <xdr:rowOff>311150</xdr:rowOff>
                  </from>
                  <to>
                    <xdr:col>8</xdr:col>
                    <xdr:colOff>196850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216</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376" t="s">
        <v>94</v>
      </c>
      <c r="BS2" s="376"/>
      <c r="BT2" s="376"/>
      <c r="BU2" s="376"/>
      <c r="BV2" s="376"/>
      <c r="BW2" s="376"/>
      <c r="BX2" s="376"/>
      <c r="BY2" s="376"/>
      <c r="BZ2" s="376"/>
      <c r="CA2" s="302"/>
      <c r="CB2" s="302"/>
      <c r="CC2" s="302"/>
      <c r="CD2" s="302"/>
      <c r="CE2" s="302"/>
      <c r="CF2" s="302"/>
      <c r="CG2" s="302"/>
      <c r="CH2" s="302"/>
      <c r="CI2" s="302"/>
      <c r="CJ2" s="302"/>
      <c r="CK2" s="302"/>
      <c r="CL2" s="302"/>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120</v>
      </c>
      <c r="CA3" s="303" t="str">
        <f>BD15&amp;""</f>
        <v/>
      </c>
      <c r="CB3" s="303"/>
      <c r="CC3" s="303"/>
      <c r="CD3" s="303"/>
      <c r="CE3" s="303"/>
      <c r="CF3" s="303"/>
      <c r="CG3" s="303"/>
      <c r="CH3" s="303"/>
      <c r="CI3" s="303"/>
      <c r="CJ3" s="303"/>
      <c r="CK3" s="303"/>
      <c r="CL3" s="303"/>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66" t="s">
        <v>166</v>
      </c>
      <c r="BS5" s="266"/>
      <c r="BT5" s="266"/>
      <c r="BU5" s="266"/>
      <c r="BV5" s="318"/>
      <c r="BW5" s="318"/>
      <c r="BX5" s="318"/>
      <c r="BY5" s="266" t="s">
        <v>5</v>
      </c>
      <c r="BZ5" s="266"/>
      <c r="CA5" s="318"/>
      <c r="CB5" s="318"/>
      <c r="CC5" s="318"/>
      <c r="CD5" s="318"/>
      <c r="CE5" s="318"/>
      <c r="CF5" s="266" t="s">
        <v>4</v>
      </c>
      <c r="CG5" s="266"/>
      <c r="CH5" s="318"/>
      <c r="CI5" s="318"/>
      <c r="CJ5" s="318"/>
      <c r="CK5" s="318"/>
      <c r="CL5" s="318"/>
      <c r="CM5" s="266" t="s">
        <v>3</v>
      </c>
      <c r="CN5" s="26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285</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73" t="s">
        <v>107</v>
      </c>
      <c r="AK11" s="373"/>
      <c r="AL11" s="373"/>
      <c r="AM11" s="373"/>
      <c r="AN11" s="373"/>
      <c r="AO11" s="373"/>
      <c r="AP11" s="373"/>
      <c r="AQ11" s="373"/>
      <c r="AR11" s="373"/>
      <c r="AS11" s="66"/>
      <c r="AT11" s="354" t="s">
        <v>15</v>
      </c>
      <c r="AU11" s="354"/>
      <c r="AV11" s="354"/>
      <c r="AW11" s="354"/>
      <c r="AX11" s="354"/>
      <c r="AY11" s="354"/>
      <c r="AZ11" s="354"/>
      <c r="BA11" s="354"/>
      <c r="BB11" s="354"/>
      <c r="BC11" s="354"/>
      <c r="BD11" s="358"/>
      <c r="BE11" s="358"/>
      <c r="BF11" s="358"/>
      <c r="BG11" s="358"/>
      <c r="BH11" s="358"/>
      <c r="BI11" s="374" t="s">
        <v>38</v>
      </c>
      <c r="BJ11" s="374"/>
      <c r="BK11" s="358"/>
      <c r="BL11" s="358"/>
      <c r="BM11" s="358"/>
      <c r="BN11" s="358"/>
      <c r="BO11" s="358"/>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54" t="s">
        <v>16</v>
      </c>
      <c r="AU12" s="354"/>
      <c r="AV12" s="354"/>
      <c r="AW12" s="354"/>
      <c r="AX12" s="354"/>
      <c r="AY12" s="354"/>
      <c r="AZ12" s="354"/>
      <c r="BA12" s="354"/>
      <c r="BB12" s="354"/>
      <c r="BC12" s="354"/>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54"/>
      <c r="AU13" s="354"/>
      <c r="AV13" s="354"/>
      <c r="AW13" s="354"/>
      <c r="AX13" s="354"/>
      <c r="AY13" s="354"/>
      <c r="AZ13" s="354"/>
      <c r="BA13" s="354"/>
      <c r="BB13" s="354"/>
      <c r="BC13" s="35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75" t="s">
        <v>17</v>
      </c>
      <c r="AU14" s="375"/>
      <c r="AV14" s="375"/>
      <c r="AW14" s="375"/>
      <c r="AX14" s="375"/>
      <c r="AY14" s="375"/>
      <c r="AZ14" s="375"/>
      <c r="BA14" s="375"/>
      <c r="BB14" s="375"/>
      <c r="BC14" s="37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54" t="s">
        <v>172</v>
      </c>
      <c r="AU15" s="354"/>
      <c r="AV15" s="354"/>
      <c r="AW15" s="354"/>
      <c r="AX15" s="354"/>
      <c r="AY15" s="354"/>
      <c r="AZ15" s="354"/>
      <c r="BA15" s="354"/>
      <c r="BB15" s="354"/>
      <c r="BC15" s="354"/>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4"/>
      <c r="CL15" s="314"/>
      <c r="CM15" s="314"/>
      <c r="CN15" s="314"/>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373" t="s">
        <v>20</v>
      </c>
      <c r="AK21" s="373"/>
      <c r="AL21" s="373"/>
      <c r="AM21" s="373"/>
      <c r="AN21" s="373"/>
      <c r="AO21" s="373"/>
      <c r="AP21" s="373"/>
      <c r="AQ21" s="373"/>
      <c r="AR21" s="373"/>
      <c r="AS21" s="66"/>
      <c r="AT21" s="354" t="s">
        <v>15</v>
      </c>
      <c r="AU21" s="354"/>
      <c r="AV21" s="354"/>
      <c r="AW21" s="354"/>
      <c r="AX21" s="354"/>
      <c r="AY21" s="354"/>
      <c r="AZ21" s="354"/>
      <c r="BA21" s="354"/>
      <c r="BB21" s="354"/>
      <c r="BC21" s="354"/>
      <c r="BD21" s="358"/>
      <c r="BE21" s="358"/>
      <c r="BF21" s="358"/>
      <c r="BG21" s="358"/>
      <c r="BH21" s="358"/>
      <c r="BI21" s="374" t="s">
        <v>38</v>
      </c>
      <c r="BJ21" s="374"/>
      <c r="BK21" s="358"/>
      <c r="BL21" s="358"/>
      <c r="BM21" s="358"/>
      <c r="BN21" s="358"/>
      <c r="BO21" s="358"/>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370" t="s">
        <v>16</v>
      </c>
      <c r="AU22" s="370"/>
      <c r="AV22" s="370"/>
      <c r="AW22" s="370"/>
      <c r="AX22" s="370"/>
      <c r="AY22" s="370"/>
      <c r="AZ22" s="370"/>
      <c r="BA22" s="370"/>
      <c r="BB22" s="370"/>
      <c r="BC22" s="370"/>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370"/>
      <c r="AU23" s="370"/>
      <c r="AV23" s="370"/>
      <c r="AW23" s="370"/>
      <c r="AX23" s="370"/>
      <c r="AY23" s="370"/>
      <c r="AZ23" s="370"/>
      <c r="BA23" s="370"/>
      <c r="BB23" s="370"/>
      <c r="BC23" s="370"/>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354" t="s">
        <v>19</v>
      </c>
      <c r="AU24" s="354"/>
      <c r="AV24" s="354"/>
      <c r="AW24" s="354"/>
      <c r="AX24" s="354"/>
      <c r="AY24" s="354"/>
      <c r="AZ24" s="354"/>
      <c r="BA24" s="354"/>
      <c r="BB24" s="354"/>
      <c r="BC24" s="354"/>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373" t="s">
        <v>88</v>
      </c>
      <c r="AU25" s="354"/>
      <c r="AV25" s="354"/>
      <c r="AW25" s="354"/>
      <c r="AX25" s="354"/>
      <c r="AY25" s="354"/>
      <c r="AZ25" s="354"/>
      <c r="BA25" s="354"/>
      <c r="BB25" s="354"/>
      <c r="BC25" s="354"/>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4"/>
      <c r="CL25" s="314"/>
      <c r="CM25" s="314"/>
      <c r="CN25" s="314"/>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row>
    <row r="29" spans="1:93" s="47" customFormat="1" ht="24.75" customHeight="1" x14ac:dyDescent="0.2">
      <c r="A29" s="356" t="s">
        <v>42</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row>
    <row r="30" spans="1:93" s="47" customFormat="1" ht="24.75" customHeight="1" x14ac:dyDescent="0.2">
      <c r="A30" s="356" t="s">
        <v>95</v>
      </c>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row>
    <row r="31" spans="1:93" s="47" customFormat="1" ht="24.75" customHeight="1" x14ac:dyDescent="0.2">
      <c r="A31" s="357" t="s">
        <v>217</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320"/>
      <c r="B34" s="320"/>
      <c r="C34" s="377" t="s">
        <v>166</v>
      </c>
      <c r="D34" s="377"/>
      <c r="E34" s="377"/>
      <c r="F34" s="377"/>
      <c r="G34" s="377"/>
      <c r="H34" s="378"/>
      <c r="I34" s="378"/>
      <c r="J34" s="378"/>
      <c r="K34" s="378"/>
      <c r="L34" s="377" t="s">
        <v>82</v>
      </c>
      <c r="M34" s="377"/>
      <c r="N34" s="377"/>
      <c r="O34" s="379"/>
      <c r="P34" s="379"/>
      <c r="Q34" s="379"/>
      <c r="R34" s="379"/>
      <c r="S34" s="379"/>
      <c r="T34" s="377" t="s">
        <v>109</v>
      </c>
      <c r="U34" s="377"/>
      <c r="V34" s="377"/>
      <c r="W34" s="379"/>
      <c r="X34" s="379"/>
      <c r="Y34" s="379"/>
      <c r="Z34" s="379"/>
      <c r="AA34" s="379"/>
      <c r="AB34" s="377" t="s">
        <v>167</v>
      </c>
      <c r="AC34" s="377"/>
      <c r="AD34" s="377"/>
      <c r="AE34" s="380" t="s">
        <v>168</v>
      </c>
      <c r="AF34" s="380"/>
      <c r="AG34" s="380"/>
      <c r="AH34" s="380"/>
      <c r="AI34" s="380"/>
      <c r="AJ34" s="380"/>
      <c r="AK34" s="380"/>
      <c r="AL34" s="380"/>
      <c r="AM34" s="380"/>
      <c r="AN34" s="380"/>
      <c r="AO34" s="380"/>
      <c r="AP34" s="380"/>
      <c r="AQ34" s="380"/>
      <c r="AR34" s="380"/>
      <c r="AS34" s="380"/>
      <c r="AT34" s="380"/>
      <c r="AU34" s="380"/>
      <c r="AV34" s="380"/>
      <c r="AW34" s="377" t="s">
        <v>169</v>
      </c>
      <c r="AX34" s="377"/>
      <c r="AY34" s="377"/>
      <c r="AZ34" s="377"/>
      <c r="BA34" s="377"/>
      <c r="BB34" s="377"/>
      <c r="BC34" s="377"/>
      <c r="BD34" s="377"/>
      <c r="BE34" s="377"/>
      <c r="BF34" s="381"/>
      <c r="BG34" s="381"/>
      <c r="BH34" s="381"/>
      <c r="BI34" s="381"/>
      <c r="BJ34" s="381"/>
      <c r="BK34" s="381"/>
      <c r="BL34" s="381"/>
      <c r="BM34" s="381"/>
      <c r="BN34" s="377" t="s">
        <v>170</v>
      </c>
      <c r="BO34" s="377"/>
      <c r="BP34" s="377"/>
      <c r="BQ34" s="381"/>
      <c r="BR34" s="381"/>
      <c r="BS34" s="381"/>
      <c r="BT34" s="381"/>
      <c r="BU34" s="381"/>
      <c r="BV34" s="381"/>
      <c r="BW34" s="382" t="s">
        <v>171</v>
      </c>
      <c r="BX34" s="382"/>
      <c r="BY34" s="382"/>
      <c r="BZ34" s="382"/>
      <c r="CA34" s="382"/>
      <c r="CB34" s="382"/>
      <c r="CC34" s="382"/>
      <c r="CD34" s="382"/>
      <c r="CE34" s="382"/>
      <c r="CF34" s="382"/>
      <c r="CG34" s="382"/>
      <c r="CH34" s="382"/>
      <c r="CI34" s="382"/>
      <c r="CJ34" s="382"/>
      <c r="CK34" s="382"/>
      <c r="CL34" s="382"/>
      <c r="CM34" s="382"/>
      <c r="CN34" s="382"/>
    </row>
    <row r="35" spans="1:92" ht="29.25" customHeight="1" x14ac:dyDescent="0.2">
      <c r="A35" s="270" t="s">
        <v>146</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9.25" customHeight="1" x14ac:dyDescent="0.2">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row>
    <row r="37" spans="1:92" ht="28" customHeight="1" x14ac:dyDescent="0.2">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row>
    <row r="38" spans="1:92" ht="28" customHeight="1" x14ac:dyDescent="0.2">
      <c r="A38" s="320" t="s">
        <v>152</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153</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154</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155</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156</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157</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158</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304" t="str">
        <f>$CA$2&amp;""</f>
        <v/>
      </c>
      <c r="BZ48" s="304"/>
      <c r="CA48" s="304"/>
      <c r="CB48" s="304"/>
      <c r="CC48" s="304"/>
      <c r="CD48" s="304"/>
      <c r="CE48" s="304"/>
      <c r="CF48" s="304"/>
      <c r="CG48" s="304"/>
      <c r="CH48" s="304"/>
      <c r="CI48" s="304"/>
      <c r="CJ48" s="304"/>
      <c r="CK48" s="304"/>
      <c r="CL48" s="304"/>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304" t="str">
        <f>$CA$3&amp;""</f>
        <v/>
      </c>
      <c r="BZ49" s="304"/>
      <c r="CA49" s="304"/>
      <c r="CB49" s="304"/>
      <c r="CC49" s="304"/>
      <c r="CD49" s="304"/>
      <c r="CE49" s="304"/>
      <c r="CF49" s="304"/>
      <c r="CG49" s="304"/>
      <c r="CH49" s="304"/>
      <c r="CI49" s="304"/>
      <c r="CJ49" s="304"/>
      <c r="CK49" s="304"/>
      <c r="CL49" s="304"/>
      <c r="CM49" s="149"/>
      <c r="CN49" s="149"/>
    </row>
    <row r="50" spans="1:93" ht="18" customHeight="1" x14ac:dyDescent="0.2">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305" t="s">
        <v>119</v>
      </c>
      <c r="B52" s="305"/>
      <c r="C52" s="305"/>
      <c r="D52" s="305"/>
      <c r="E52" s="305"/>
      <c r="F52" s="305"/>
      <c r="G52" s="305"/>
      <c r="H52" s="305"/>
      <c r="I52" s="305"/>
      <c r="J52" s="305"/>
      <c r="K52" s="305"/>
      <c r="L52" s="306"/>
      <c r="M52" s="306"/>
      <c r="N52" s="306"/>
      <c r="O52" s="306"/>
      <c r="P52" s="306"/>
      <c r="Q52" s="306"/>
      <c r="R52" s="306"/>
      <c r="S52" s="306"/>
      <c r="T52" s="306"/>
      <c r="U52" s="306"/>
      <c r="V52" s="306"/>
      <c r="W52" s="306"/>
      <c r="X52" s="306"/>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07" t="s">
        <v>120</v>
      </c>
      <c r="B53" s="277"/>
      <c r="C53" s="277"/>
      <c r="D53" s="277"/>
      <c r="E53" s="277"/>
      <c r="F53" s="277"/>
      <c r="G53" s="277"/>
      <c r="H53" s="277"/>
      <c r="I53" s="277"/>
      <c r="J53" s="277"/>
      <c r="K53" s="278"/>
      <c r="L53" s="316" t="str">
        <f>IF(BD15="","",BD15)</f>
        <v/>
      </c>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152"/>
      <c r="AT53" s="99"/>
      <c r="AU53" s="99"/>
      <c r="AV53" s="99"/>
      <c r="AW53" s="99"/>
      <c r="AX53" s="99"/>
      <c r="AY53" s="99"/>
      <c r="AZ53" s="99"/>
      <c r="BA53" s="99"/>
      <c r="BB53" s="99"/>
      <c r="BC53" s="99"/>
      <c r="BD53" s="99"/>
      <c r="BE53" s="153" t="s">
        <v>193</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07" t="s">
        <v>23</v>
      </c>
      <c r="B54" s="277"/>
      <c r="C54" s="277"/>
      <c r="D54" s="277"/>
      <c r="E54" s="277"/>
      <c r="F54" s="277"/>
      <c r="G54" s="277"/>
      <c r="H54" s="277"/>
      <c r="I54" s="277"/>
      <c r="J54" s="277"/>
      <c r="K54" s="278"/>
      <c r="L54" s="308" t="s">
        <v>31</v>
      </c>
      <c r="M54" s="292"/>
      <c r="N54" s="279"/>
      <c r="O54" s="279"/>
      <c r="P54" s="279"/>
      <c r="Q54" s="279"/>
      <c r="R54" s="279"/>
      <c r="S54" s="279"/>
      <c r="T54" s="279"/>
      <c r="U54" s="279"/>
      <c r="V54" s="279"/>
      <c r="W54" s="292" t="s">
        <v>34</v>
      </c>
      <c r="X54" s="292"/>
      <c r="Y54" s="279"/>
      <c r="Z54" s="279"/>
      <c r="AA54" s="279"/>
      <c r="AB54" s="279"/>
      <c r="AC54" s="279"/>
      <c r="AD54" s="279"/>
      <c r="AE54" s="279"/>
      <c r="AF54" s="279"/>
      <c r="AG54" s="279"/>
      <c r="AH54" s="292" t="s">
        <v>33</v>
      </c>
      <c r="AI54" s="292"/>
      <c r="AJ54" s="279"/>
      <c r="AK54" s="279"/>
      <c r="AL54" s="279"/>
      <c r="AM54" s="279"/>
      <c r="AN54" s="279"/>
      <c r="AO54" s="279"/>
      <c r="AP54" s="279"/>
      <c r="AQ54" s="279"/>
      <c r="AR54" s="271"/>
      <c r="AS54" s="311" t="s">
        <v>35</v>
      </c>
      <c r="AT54" s="312"/>
      <c r="AU54" s="312"/>
      <c r="AV54" s="312"/>
      <c r="AW54" s="312"/>
      <c r="AX54" s="312"/>
      <c r="AY54" s="312"/>
      <c r="AZ54" s="312"/>
      <c r="BA54" s="312"/>
      <c r="BB54" s="312"/>
      <c r="BC54" s="313"/>
      <c r="BD54" s="309"/>
      <c r="BE54" s="310"/>
      <c r="BF54" s="310"/>
      <c r="BG54" s="310"/>
      <c r="BH54" s="310"/>
      <c r="BI54" s="310"/>
      <c r="BJ54" s="310"/>
      <c r="BK54" s="310"/>
      <c r="BL54" s="310"/>
      <c r="BM54" s="310"/>
      <c r="BN54" s="310"/>
      <c r="BO54" s="310"/>
      <c r="BP54" s="310"/>
      <c r="BQ54" s="310"/>
      <c r="BR54" s="310"/>
      <c r="BS54" s="293" t="s">
        <v>187</v>
      </c>
      <c r="BT54" s="293"/>
      <c r="BU54" s="310"/>
      <c r="BV54" s="310"/>
      <c r="BW54" s="310"/>
      <c r="BX54" s="310"/>
      <c r="BY54" s="310"/>
      <c r="BZ54" s="310"/>
      <c r="CA54" s="310"/>
      <c r="CB54" s="310"/>
      <c r="CC54" s="310"/>
      <c r="CD54" s="310"/>
      <c r="CE54" s="310"/>
      <c r="CF54" s="310"/>
      <c r="CG54" s="310"/>
      <c r="CH54" s="310"/>
      <c r="CI54" s="310"/>
      <c r="CJ54" s="310"/>
      <c r="CK54" s="310"/>
      <c r="CL54" s="310"/>
      <c r="CM54" s="310"/>
      <c r="CN54" s="321"/>
      <c r="CO54" s="154"/>
    </row>
    <row r="55" spans="1:93" ht="33" customHeight="1" x14ac:dyDescent="0.2">
      <c r="A55" s="275" t="s">
        <v>25</v>
      </c>
      <c r="B55" s="276"/>
      <c r="C55" s="277"/>
      <c r="D55" s="277"/>
      <c r="E55" s="277"/>
      <c r="F55" s="277"/>
      <c r="G55" s="277"/>
      <c r="H55" s="277"/>
      <c r="I55" s="277"/>
      <c r="J55" s="277"/>
      <c r="K55" s="278"/>
      <c r="L55" s="308" t="s">
        <v>31</v>
      </c>
      <c r="M55" s="292"/>
      <c r="N55" s="279"/>
      <c r="O55" s="279"/>
      <c r="P55" s="279"/>
      <c r="Q55" s="279"/>
      <c r="R55" s="279"/>
      <c r="S55" s="279"/>
      <c r="T55" s="279"/>
      <c r="U55" s="279"/>
      <c r="V55" s="279"/>
      <c r="W55" s="292" t="s">
        <v>34</v>
      </c>
      <c r="X55" s="292"/>
      <c r="Y55" s="279"/>
      <c r="Z55" s="279"/>
      <c r="AA55" s="279"/>
      <c r="AB55" s="279"/>
      <c r="AC55" s="279"/>
      <c r="AD55" s="279"/>
      <c r="AE55" s="279"/>
      <c r="AF55" s="279"/>
      <c r="AG55" s="279"/>
      <c r="AH55" s="292" t="s">
        <v>33</v>
      </c>
      <c r="AI55" s="292"/>
      <c r="AJ55" s="279"/>
      <c r="AK55" s="279"/>
      <c r="AL55" s="279"/>
      <c r="AM55" s="279"/>
      <c r="AN55" s="279"/>
      <c r="AO55" s="279"/>
      <c r="AP55" s="279"/>
      <c r="AQ55" s="279"/>
      <c r="AR55" s="271"/>
      <c r="AS55" s="361" t="s">
        <v>26</v>
      </c>
      <c r="AT55" s="362"/>
      <c r="AU55" s="362"/>
      <c r="AV55" s="362"/>
      <c r="AW55" s="362"/>
      <c r="AX55" s="362"/>
      <c r="AY55" s="362"/>
      <c r="AZ55" s="362"/>
      <c r="BA55" s="362"/>
      <c r="BB55" s="362"/>
      <c r="BC55" s="363"/>
      <c r="BD55" s="308" t="s">
        <v>36</v>
      </c>
      <c r="BE55" s="292"/>
      <c r="BF55" s="271"/>
      <c r="BG55" s="272"/>
      <c r="BH55" s="272"/>
      <c r="BI55" s="272"/>
      <c r="BJ55" s="272"/>
      <c r="BK55" s="272"/>
      <c r="BL55" s="272"/>
      <c r="BM55" s="272"/>
      <c r="BN55" s="273"/>
      <c r="BO55" s="274" t="s">
        <v>37</v>
      </c>
      <c r="BP55" s="274"/>
      <c r="BQ55" s="271"/>
      <c r="BR55" s="272"/>
      <c r="BS55" s="272"/>
      <c r="BT55" s="272"/>
      <c r="BU55" s="272"/>
      <c r="BV55" s="272"/>
      <c r="BW55" s="272"/>
      <c r="BX55" s="272"/>
      <c r="BY55" s="272"/>
      <c r="BZ55" s="273"/>
      <c r="CA55" s="292" t="s">
        <v>33</v>
      </c>
      <c r="CB55" s="292"/>
      <c r="CC55" s="271"/>
      <c r="CD55" s="272"/>
      <c r="CE55" s="272"/>
      <c r="CF55" s="272"/>
      <c r="CG55" s="272"/>
      <c r="CH55" s="272"/>
      <c r="CI55" s="272"/>
      <c r="CJ55" s="272"/>
      <c r="CK55" s="272"/>
      <c r="CL55" s="272"/>
      <c r="CM55" s="272"/>
      <c r="CN55" s="272"/>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364" t="s">
        <v>108</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71" t="s">
        <v>166</v>
      </c>
      <c r="Z59" s="371"/>
      <c r="AA59" s="371"/>
      <c r="AB59" s="371"/>
      <c r="AC59" s="371"/>
      <c r="AD59" s="371"/>
      <c r="AE59" s="371"/>
      <c r="AF59" s="371"/>
      <c r="AG59" s="371"/>
      <c r="AH59" s="371"/>
      <c r="AI59" s="371"/>
      <c r="AJ59" s="371"/>
      <c r="AK59" s="372" t="s">
        <v>82</v>
      </c>
      <c r="AL59" s="372"/>
      <c r="AM59" s="372"/>
      <c r="AN59" s="372"/>
      <c r="AO59" s="372"/>
      <c r="AP59" s="371"/>
      <c r="AQ59" s="371"/>
      <c r="AR59" s="371"/>
      <c r="AS59" s="371"/>
      <c r="AT59" s="371"/>
      <c r="AU59" s="371"/>
      <c r="AV59" s="372" t="s">
        <v>109</v>
      </c>
      <c r="AW59" s="372"/>
      <c r="AX59" s="372"/>
      <c r="AY59" s="372"/>
      <c r="AZ59" s="372"/>
      <c r="BA59" s="371"/>
      <c r="BB59" s="371"/>
      <c r="BC59" s="371"/>
      <c r="BD59" s="371"/>
      <c r="BE59" s="371"/>
      <c r="BF59" s="371"/>
      <c r="BG59" s="372" t="s">
        <v>110</v>
      </c>
      <c r="BH59" s="372"/>
      <c r="BI59" s="372"/>
      <c r="BJ59" s="372"/>
      <c r="BK59" s="372"/>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306" t="s">
        <v>115</v>
      </c>
      <c r="B63" s="306"/>
      <c r="C63" s="306"/>
      <c r="D63" s="306"/>
      <c r="E63" s="306"/>
      <c r="F63" s="306"/>
      <c r="G63" s="306"/>
      <c r="H63" s="306"/>
      <c r="I63" s="306"/>
      <c r="J63" s="306"/>
      <c r="K63" s="306"/>
      <c r="L63" s="306"/>
      <c r="M63" s="306"/>
      <c r="N63" s="306"/>
      <c r="O63" s="306"/>
      <c r="P63" s="306"/>
      <c r="Q63" s="306"/>
      <c r="R63" s="306"/>
      <c r="S63" s="306"/>
      <c r="T63" s="306"/>
      <c r="U63" s="306"/>
      <c r="V63" s="306"/>
      <c r="W63" s="306"/>
      <c r="X63" s="349"/>
      <c r="Y63" s="346" t="str">
        <f>IF('定型様式5｜総括表'!$W$37=0,"",'定型様式5｜総括表'!$W$37)</f>
        <v/>
      </c>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8"/>
      <c r="BP63" s="340" t="s">
        <v>22</v>
      </c>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306" t="s">
        <v>114</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33" t="s">
        <v>2</v>
      </c>
      <c r="Z67" s="334"/>
      <c r="AA67" s="334"/>
      <c r="AB67" s="335" t="s">
        <v>111</v>
      </c>
      <c r="AC67" s="335"/>
      <c r="AD67" s="335"/>
      <c r="AE67" s="335"/>
      <c r="AF67" s="335"/>
      <c r="AG67" s="335"/>
      <c r="AH67" s="335"/>
      <c r="AI67" s="335"/>
      <c r="AJ67" s="336"/>
      <c r="AK67" s="350" t="s">
        <v>2</v>
      </c>
      <c r="AL67" s="350"/>
      <c r="AM67" s="350"/>
      <c r="AN67" s="351" t="s">
        <v>112</v>
      </c>
      <c r="AO67" s="351"/>
      <c r="AP67" s="351"/>
      <c r="AQ67" s="351"/>
      <c r="AR67" s="351"/>
      <c r="AS67" s="351"/>
      <c r="AT67" s="351"/>
      <c r="AU67" s="351"/>
      <c r="AV67" s="351"/>
      <c r="AW67" s="352"/>
      <c r="AX67" s="353" t="s">
        <v>2</v>
      </c>
      <c r="AY67" s="350"/>
      <c r="AZ67" s="350"/>
      <c r="BA67" s="351" t="s">
        <v>113</v>
      </c>
      <c r="BB67" s="351"/>
      <c r="BC67" s="351"/>
      <c r="BD67" s="351"/>
      <c r="BE67" s="351"/>
      <c r="BF67" s="351"/>
      <c r="BG67" s="351"/>
      <c r="BH67" s="351"/>
      <c r="BI67" s="351"/>
      <c r="BJ67" s="351"/>
      <c r="BK67" s="351"/>
      <c r="BL67" s="351"/>
      <c r="BM67" s="351"/>
      <c r="BN67" s="351"/>
      <c r="BO67" s="352"/>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305" t="s">
        <v>90</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99"/>
      <c r="Z71" s="99"/>
      <c r="AA71" s="99"/>
      <c r="AB71" s="99"/>
    </row>
    <row r="72" spans="1:92" ht="33" customHeight="1" x14ac:dyDescent="0.2">
      <c r="A72" s="299" t="s">
        <v>19</v>
      </c>
      <c r="B72" s="300"/>
      <c r="C72" s="300"/>
      <c r="D72" s="300"/>
      <c r="E72" s="300"/>
      <c r="F72" s="300"/>
      <c r="G72" s="300"/>
      <c r="H72" s="300"/>
      <c r="I72" s="300"/>
      <c r="J72" s="300"/>
      <c r="K72" s="301"/>
      <c r="L72" s="283"/>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5"/>
      <c r="AS72" s="294" t="s">
        <v>27</v>
      </c>
      <c r="AT72" s="295"/>
      <c r="AU72" s="295"/>
      <c r="AV72" s="295"/>
      <c r="AW72" s="295"/>
      <c r="AX72" s="295"/>
      <c r="AY72" s="295"/>
      <c r="AZ72" s="295"/>
      <c r="BA72" s="295"/>
      <c r="BB72" s="295"/>
      <c r="BC72" s="296"/>
      <c r="BD72" s="283"/>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5"/>
    </row>
    <row r="73" spans="1:92" ht="33" customHeight="1" x14ac:dyDescent="0.2">
      <c r="A73" s="299" t="s">
        <v>28</v>
      </c>
      <c r="B73" s="300"/>
      <c r="C73" s="300"/>
      <c r="D73" s="300"/>
      <c r="E73" s="300"/>
      <c r="F73" s="300"/>
      <c r="G73" s="300"/>
      <c r="H73" s="300"/>
      <c r="I73" s="300"/>
      <c r="J73" s="300"/>
      <c r="K73" s="301"/>
      <c r="L73" s="283"/>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5"/>
      <c r="AS73" s="294" t="s">
        <v>24</v>
      </c>
      <c r="AT73" s="295"/>
      <c r="AU73" s="295"/>
      <c r="AV73" s="295"/>
      <c r="AW73" s="295"/>
      <c r="AX73" s="295"/>
      <c r="AY73" s="295"/>
      <c r="AZ73" s="295"/>
      <c r="BA73" s="295"/>
      <c r="BB73" s="295"/>
      <c r="BC73" s="296"/>
      <c r="BD73" s="297"/>
      <c r="BE73" s="298"/>
      <c r="BF73" s="298"/>
      <c r="BG73" s="298"/>
      <c r="BH73" s="298"/>
      <c r="BI73" s="298"/>
      <c r="BJ73" s="298"/>
      <c r="BK73" s="298"/>
      <c r="BL73" s="298"/>
      <c r="BM73" s="298"/>
      <c r="BN73" s="298"/>
      <c r="BO73" s="298"/>
      <c r="BP73" s="298"/>
      <c r="BQ73" s="298"/>
      <c r="BR73" s="298"/>
      <c r="BS73" s="293" t="s">
        <v>187</v>
      </c>
      <c r="BT73" s="293"/>
      <c r="BU73" s="298"/>
      <c r="BV73" s="298"/>
      <c r="BW73" s="298"/>
      <c r="BX73" s="298"/>
      <c r="BY73" s="298"/>
      <c r="BZ73" s="298"/>
      <c r="CA73" s="298"/>
      <c r="CB73" s="298"/>
      <c r="CC73" s="298"/>
      <c r="CD73" s="298"/>
      <c r="CE73" s="298"/>
      <c r="CF73" s="298"/>
      <c r="CG73" s="298"/>
      <c r="CH73" s="298"/>
      <c r="CI73" s="298"/>
      <c r="CJ73" s="298"/>
      <c r="CK73" s="298"/>
      <c r="CL73" s="298"/>
      <c r="CM73" s="298"/>
      <c r="CN73" s="332"/>
    </row>
    <row r="74" spans="1:92" ht="23.25" customHeight="1" x14ac:dyDescent="0.2">
      <c r="A74" s="286" t="s">
        <v>29</v>
      </c>
      <c r="B74" s="287"/>
      <c r="C74" s="287"/>
      <c r="D74" s="287"/>
      <c r="E74" s="287"/>
      <c r="F74" s="287"/>
      <c r="G74" s="287"/>
      <c r="H74" s="287"/>
      <c r="I74" s="287"/>
      <c r="J74" s="287"/>
      <c r="K74" s="288"/>
      <c r="L74" s="341" t="s">
        <v>21</v>
      </c>
      <c r="M74" s="342"/>
      <c r="N74" s="342"/>
      <c r="O74" s="345"/>
      <c r="P74" s="345"/>
      <c r="Q74" s="345"/>
      <c r="R74" s="345"/>
      <c r="S74" s="345"/>
      <c r="T74" s="345"/>
      <c r="U74" s="345"/>
      <c r="V74" s="345"/>
      <c r="W74" s="345"/>
      <c r="X74" s="345"/>
      <c r="Y74" s="342" t="s">
        <v>30</v>
      </c>
      <c r="Z74" s="342"/>
      <c r="AA74" s="342"/>
      <c r="AB74" s="345"/>
      <c r="AC74" s="345"/>
      <c r="AD74" s="345"/>
      <c r="AE74" s="345"/>
      <c r="AF74" s="345"/>
      <c r="AG74" s="345"/>
      <c r="AH74" s="345"/>
      <c r="AI74" s="345"/>
      <c r="AJ74" s="345"/>
      <c r="AK74" s="345"/>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289"/>
      <c r="B75" s="290"/>
      <c r="C75" s="290"/>
      <c r="D75" s="290"/>
      <c r="E75" s="290"/>
      <c r="F75" s="290"/>
      <c r="G75" s="290"/>
      <c r="H75" s="290"/>
      <c r="I75" s="290"/>
      <c r="J75" s="290"/>
      <c r="K75" s="291"/>
      <c r="L75" s="337"/>
      <c r="M75" s="338"/>
      <c r="N75" s="338"/>
      <c r="O75" s="338"/>
      <c r="P75" s="338"/>
      <c r="Q75" s="338"/>
      <c r="R75" s="338"/>
      <c r="S75" s="338"/>
      <c r="T75" s="338"/>
      <c r="U75" s="338"/>
      <c r="V75" s="338"/>
      <c r="W75" s="338"/>
      <c r="X75" s="338"/>
      <c r="Y75" s="338"/>
      <c r="Z75" s="338"/>
      <c r="AA75" s="338"/>
      <c r="AB75" s="338"/>
      <c r="AC75" s="343"/>
      <c r="AD75" s="344"/>
      <c r="AE75" s="344"/>
      <c r="AF75" s="344"/>
      <c r="AG75" s="344"/>
      <c r="AH75" s="344"/>
      <c r="AI75" s="344"/>
      <c r="AJ75" s="344"/>
      <c r="AK75" s="344"/>
      <c r="AL75" s="344"/>
      <c r="AM75" s="344"/>
      <c r="AN75" s="344"/>
      <c r="AO75" s="344"/>
      <c r="AP75" s="344"/>
      <c r="AQ75" s="344"/>
      <c r="AR75" s="344"/>
      <c r="AS75" s="365"/>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7"/>
    </row>
    <row r="76" spans="1:92" ht="33" customHeight="1" x14ac:dyDescent="0.2">
      <c r="A76" s="299" t="s">
        <v>23</v>
      </c>
      <c r="B76" s="300"/>
      <c r="C76" s="300"/>
      <c r="D76" s="300"/>
      <c r="E76" s="300"/>
      <c r="F76" s="300"/>
      <c r="G76" s="300"/>
      <c r="H76" s="300"/>
      <c r="I76" s="300"/>
      <c r="J76" s="300"/>
      <c r="K76" s="301"/>
      <c r="L76" s="282" t="s">
        <v>31</v>
      </c>
      <c r="M76" s="274"/>
      <c r="N76" s="279"/>
      <c r="O76" s="279"/>
      <c r="P76" s="279"/>
      <c r="Q76" s="279"/>
      <c r="R76" s="279"/>
      <c r="S76" s="279"/>
      <c r="T76" s="279"/>
      <c r="U76" s="279"/>
      <c r="V76" s="279"/>
      <c r="W76" s="274" t="s">
        <v>32</v>
      </c>
      <c r="X76" s="274"/>
      <c r="Y76" s="279"/>
      <c r="Z76" s="279"/>
      <c r="AA76" s="279"/>
      <c r="AB76" s="279"/>
      <c r="AC76" s="279"/>
      <c r="AD76" s="279"/>
      <c r="AE76" s="279"/>
      <c r="AF76" s="279"/>
      <c r="AG76" s="279"/>
      <c r="AH76" s="274" t="s">
        <v>30</v>
      </c>
      <c r="AI76" s="274"/>
      <c r="AJ76" s="279"/>
      <c r="AK76" s="279"/>
      <c r="AL76" s="279"/>
      <c r="AM76" s="279"/>
      <c r="AN76" s="279"/>
      <c r="AO76" s="279"/>
      <c r="AP76" s="279"/>
      <c r="AQ76" s="279"/>
      <c r="AR76" s="271"/>
      <c r="AS76" s="326" t="s">
        <v>26</v>
      </c>
      <c r="AT76" s="327"/>
      <c r="AU76" s="327"/>
      <c r="AV76" s="327"/>
      <c r="AW76" s="327"/>
      <c r="AX76" s="327"/>
      <c r="AY76" s="327"/>
      <c r="AZ76" s="327"/>
      <c r="BA76" s="327"/>
      <c r="BB76" s="327"/>
      <c r="BC76" s="328"/>
      <c r="BD76" s="104"/>
      <c r="BE76" s="280" t="s">
        <v>31</v>
      </c>
      <c r="BF76" s="280"/>
      <c r="BG76" s="322"/>
      <c r="BH76" s="322"/>
      <c r="BI76" s="322"/>
      <c r="BJ76" s="322"/>
      <c r="BK76" s="322"/>
      <c r="BL76" s="322"/>
      <c r="BM76" s="322"/>
      <c r="BN76" s="322"/>
      <c r="BO76" s="322"/>
      <c r="BP76" s="280" t="s">
        <v>32</v>
      </c>
      <c r="BQ76" s="280"/>
      <c r="BR76" s="322"/>
      <c r="BS76" s="322"/>
      <c r="BT76" s="322"/>
      <c r="BU76" s="322"/>
      <c r="BV76" s="322"/>
      <c r="BW76" s="322"/>
      <c r="BX76" s="322"/>
      <c r="BY76" s="322"/>
      <c r="BZ76" s="322"/>
      <c r="CA76" s="322"/>
      <c r="CB76" s="280" t="s">
        <v>30</v>
      </c>
      <c r="CC76" s="280"/>
      <c r="CD76" s="322"/>
      <c r="CE76" s="322"/>
      <c r="CF76" s="322"/>
      <c r="CG76" s="322"/>
      <c r="CH76" s="322"/>
      <c r="CI76" s="322"/>
      <c r="CJ76" s="322"/>
      <c r="CK76" s="322"/>
      <c r="CL76" s="322"/>
      <c r="CM76" s="322"/>
      <c r="CN76" s="324"/>
    </row>
    <row r="77" spans="1:92" ht="33" customHeight="1" x14ac:dyDescent="0.2">
      <c r="A77" s="359" t="s">
        <v>25</v>
      </c>
      <c r="B77" s="360"/>
      <c r="C77" s="300"/>
      <c r="D77" s="300"/>
      <c r="E77" s="300"/>
      <c r="F77" s="300"/>
      <c r="G77" s="300"/>
      <c r="H77" s="300"/>
      <c r="I77" s="300"/>
      <c r="J77" s="300"/>
      <c r="K77" s="301"/>
      <c r="L77" s="282" t="s">
        <v>31</v>
      </c>
      <c r="M77" s="274"/>
      <c r="N77" s="279"/>
      <c r="O77" s="279"/>
      <c r="P77" s="279"/>
      <c r="Q77" s="279"/>
      <c r="R77" s="279"/>
      <c r="S77" s="279"/>
      <c r="T77" s="279"/>
      <c r="U77" s="279"/>
      <c r="V77" s="279"/>
      <c r="W77" s="274" t="s">
        <v>32</v>
      </c>
      <c r="X77" s="274"/>
      <c r="Y77" s="279"/>
      <c r="Z77" s="279"/>
      <c r="AA77" s="279"/>
      <c r="AB77" s="279"/>
      <c r="AC77" s="279"/>
      <c r="AD77" s="279"/>
      <c r="AE77" s="279"/>
      <c r="AF77" s="279"/>
      <c r="AG77" s="279"/>
      <c r="AH77" s="274" t="s">
        <v>30</v>
      </c>
      <c r="AI77" s="274"/>
      <c r="AJ77" s="279"/>
      <c r="AK77" s="279"/>
      <c r="AL77" s="279"/>
      <c r="AM77" s="279"/>
      <c r="AN77" s="279"/>
      <c r="AO77" s="279"/>
      <c r="AP77" s="279"/>
      <c r="AQ77" s="279"/>
      <c r="AR77" s="271"/>
      <c r="AS77" s="329"/>
      <c r="AT77" s="330"/>
      <c r="AU77" s="330"/>
      <c r="AV77" s="330"/>
      <c r="AW77" s="330"/>
      <c r="AX77" s="330"/>
      <c r="AY77" s="330"/>
      <c r="AZ77" s="330"/>
      <c r="BA77" s="330"/>
      <c r="BB77" s="330"/>
      <c r="BC77" s="331"/>
      <c r="BD77" s="105"/>
      <c r="BE77" s="281"/>
      <c r="BF77" s="281"/>
      <c r="BG77" s="323"/>
      <c r="BH77" s="323"/>
      <c r="BI77" s="323"/>
      <c r="BJ77" s="323"/>
      <c r="BK77" s="323"/>
      <c r="BL77" s="323"/>
      <c r="BM77" s="323"/>
      <c r="BN77" s="323"/>
      <c r="BO77" s="323"/>
      <c r="BP77" s="281"/>
      <c r="BQ77" s="281"/>
      <c r="BR77" s="323"/>
      <c r="BS77" s="323"/>
      <c r="BT77" s="323"/>
      <c r="BU77" s="323"/>
      <c r="BV77" s="323"/>
      <c r="BW77" s="323"/>
      <c r="BX77" s="323"/>
      <c r="BY77" s="323"/>
      <c r="BZ77" s="323"/>
      <c r="CA77" s="323"/>
      <c r="CB77" s="281"/>
      <c r="CC77" s="281"/>
      <c r="CD77" s="323"/>
      <c r="CE77" s="323"/>
      <c r="CF77" s="323"/>
      <c r="CG77" s="323"/>
      <c r="CH77" s="323"/>
      <c r="CI77" s="323"/>
      <c r="CJ77" s="323"/>
      <c r="CK77" s="323"/>
      <c r="CL77" s="323"/>
      <c r="CM77" s="323"/>
      <c r="CN77" s="325"/>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267" t="s">
        <v>116</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267" t="s">
        <v>117</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row>
    <row r="84" spans="1:92" ht="18" customHeight="1" x14ac:dyDescent="0.2">
      <c r="A84" s="83"/>
      <c r="B84" s="83"/>
      <c r="C84" s="268" t="s">
        <v>2</v>
      </c>
      <c r="D84" s="268"/>
      <c r="E84" s="268"/>
      <c r="F84" s="269" t="s">
        <v>118</v>
      </c>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row>
    <row r="85" spans="1:92" ht="18" customHeight="1" x14ac:dyDescent="0.2">
      <c r="A85" s="83"/>
      <c r="B85" s="83"/>
      <c r="C85" s="70"/>
      <c r="D85" s="106"/>
      <c r="E85" s="106"/>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row>
    <row r="86" spans="1:92" ht="18" customHeight="1" x14ac:dyDescent="0.2">
      <c r="A86" s="148"/>
      <c r="B86" s="148"/>
      <c r="C86" s="148"/>
      <c r="D86" s="148"/>
      <c r="E86" s="148"/>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row>
    <row r="87" spans="1:92" ht="18" customHeight="1" x14ac:dyDescent="0.2">
      <c r="E87" s="64"/>
      <c r="F87" s="64"/>
      <c r="G87" s="70"/>
      <c r="H87" s="64"/>
    </row>
  </sheetData>
  <sheetProtection algorithmName="SHA-512" hashValue="ka138I4axKKeIz4ppJKt08NKYbo88ocqLbvrfXgmTn3Rmp/ZeTXxkvyh5VTFaKkNAfOmFy3oS33N3s33rEWd4w==" saltValue="iMMCTd5JDRnKz051z3WQJg=="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7"/>
  <conditionalFormatting sqref="C84:E84">
    <cfRule type="cellIs" dxfId="76" priority="16" operator="notEqual">
      <formula>"■"</formula>
    </cfRule>
  </conditionalFormatting>
  <conditionalFormatting sqref="H34:K34">
    <cfRule type="expression" dxfId="75" priority="5">
      <formula>$H$34=""</formula>
    </cfRule>
  </conditionalFormatting>
  <conditionalFormatting sqref="L53:AR53">
    <cfRule type="expression" dxfId="74" priority="35">
      <formula>$L$53=""</formula>
    </cfRule>
  </conditionalFormatting>
  <conditionalFormatting sqref="N54:V54">
    <cfRule type="expression" dxfId="73" priority="34"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3" stopIfTrue="1">
      <formula>$Y$54=""</formula>
    </cfRule>
  </conditionalFormatting>
  <conditionalFormatting sqref="AG59">
    <cfRule type="expression" dxfId="68" priority="7">
      <formula>$AG$59=""</formula>
    </cfRule>
    <cfRule type="expression" dxfId="67" priority="21">
      <formula>$Y$59=""</formula>
    </cfRule>
  </conditionalFormatting>
  <conditionalFormatting sqref="AJ54:AR54">
    <cfRule type="expression" dxfId="66" priority="32" stopIfTrue="1">
      <formula>$AJ$54=""</formula>
    </cfRule>
  </conditionalFormatting>
  <conditionalFormatting sqref="AK67:AM67">
    <cfRule type="expression" dxfId="65" priority="18">
      <formula>AND(NOT($Y$67="■"),NOT($AK$67="■"),NOT($AX$67="■"))</formula>
    </cfRule>
  </conditionalFormatting>
  <conditionalFormatting sqref="AP59:AU59">
    <cfRule type="expression" dxfId="64" priority="23">
      <formula>$AP$59=""</formula>
    </cfRule>
  </conditionalFormatting>
  <conditionalFormatting sqref="AX67:AZ67">
    <cfRule type="expression" dxfId="63" priority="17">
      <formula>AND(NOT($Y$67="■"),NOT($AK$67="■"),NOT($AX$67="■"))</formula>
    </cfRule>
  </conditionalFormatting>
  <conditionalFormatting sqref="BA59:BF59">
    <cfRule type="expression" dxfId="62" priority="22">
      <formula>$BA$59=""</formula>
    </cfRule>
  </conditionalFormatting>
  <conditionalFormatting sqref="BD11:BH11">
    <cfRule type="expression" dxfId="61" priority="31" stopIfTrue="1">
      <formula>$BD$11=""</formula>
    </cfRule>
  </conditionalFormatting>
  <conditionalFormatting sqref="BD12:BK12">
    <cfRule type="expression" dxfId="60" priority="90">
      <formula>$BD$12=""</formula>
    </cfRule>
  </conditionalFormatting>
  <conditionalFormatting sqref="BD14:CJ14">
    <cfRule type="expression" dxfId="59" priority="43" stopIfTrue="1">
      <formula>$BD$14=""</formula>
    </cfRule>
  </conditionalFormatting>
  <conditionalFormatting sqref="BD15:CJ15">
    <cfRule type="expression" dxfId="58" priority="42" stopIfTrue="1">
      <formula>$BD$15=""</formula>
    </cfRule>
  </conditionalFormatting>
  <conditionalFormatting sqref="BD13:CL13">
    <cfRule type="expression" dxfId="57" priority="88" stopIfTrue="1">
      <formula>$BL$12=""</formula>
    </cfRule>
  </conditionalFormatting>
  <conditionalFormatting sqref="BF34">
    <cfRule type="expression" dxfId="56" priority="2">
      <formula>$BF$34=""</formula>
    </cfRule>
  </conditionalFormatting>
  <conditionalFormatting sqref="BK11:BO11">
    <cfRule type="expression" dxfId="55" priority="30" stopIfTrue="1">
      <formula>$BK$11=""</formula>
    </cfRule>
  </conditionalFormatting>
  <conditionalFormatting sqref="BL12:CL12">
    <cfRule type="expression" dxfId="54" priority="89">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37" stopIfTrue="1">
      <formula>$CA$5=""</formula>
    </cfRule>
  </conditionalFormatting>
  <conditionalFormatting sqref="CA2:CL2">
    <cfRule type="expression" dxfId="50" priority="10">
      <formula>$CA$2=""</formula>
    </cfRule>
  </conditionalFormatting>
  <conditionalFormatting sqref="CH5:CL5">
    <cfRule type="expression" dxfId="49"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32から始まる７桁の番号を記入してください。" sqref="CA2:CL2" xr:uid="{307D177A-FABA-4633-ABF1-08977B5433C2}">
      <formula1>AND(LEN($CA$2)=7,LEFT($CA$2,4)="A232")</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8FA00E-A961-483F-B786-FEFB998C5C66}">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392">
        <f>'様式第8｜完了実績報告書'!$CA$2</f>
        <v>0</v>
      </c>
      <c r="AX1" s="392"/>
      <c r="AY1" s="392"/>
      <c r="AZ1" s="392"/>
      <c r="BA1" s="392"/>
      <c r="BB1" s="392"/>
      <c r="BC1" s="20"/>
    </row>
    <row r="2" spans="1:57" s="1" customFormat="1" ht="18.75" customHeight="1" x14ac:dyDescent="0.2">
      <c r="B2" s="2"/>
      <c r="C2" s="2"/>
      <c r="AV2" s="166" t="str">
        <f>'様式第8｜完了実績報告書'!$BZ$3</f>
        <v>補助事業者名</v>
      </c>
      <c r="AW2" s="392">
        <f>'様式第8｜完了実績報告書'!$BD$15</f>
        <v>0</v>
      </c>
      <c r="AX2" s="392"/>
      <c r="AY2" s="392"/>
      <c r="AZ2" s="392"/>
      <c r="BA2" s="392"/>
      <c r="BB2" s="392"/>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446" t="s">
        <v>41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8"/>
    </row>
    <row r="4" spans="1:57" s="34" customFormat="1" ht="32.25" customHeight="1" x14ac:dyDescent="0.2">
      <c r="B4" s="17" t="s">
        <v>212</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449" t="s">
        <v>215</v>
      </c>
      <c r="C5" s="449"/>
      <c r="D5" s="449"/>
      <c r="E5" s="449"/>
      <c r="F5" s="449"/>
      <c r="G5" s="449"/>
      <c r="H5" s="449"/>
      <c r="I5" s="449"/>
      <c r="J5" s="449"/>
      <c r="K5" s="449"/>
      <c r="L5" s="449"/>
      <c r="M5" s="124"/>
      <c r="N5" s="450"/>
      <c r="O5" s="450"/>
      <c r="P5" s="450"/>
      <c r="Q5" s="450"/>
      <c r="R5" s="450"/>
      <c r="S5" s="450"/>
      <c r="T5" s="450"/>
      <c r="U5" s="450"/>
      <c r="V5" s="450"/>
      <c r="W5" s="122" t="s">
        <v>74</v>
      </c>
      <c r="X5" s="35" t="s">
        <v>213</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151</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188</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76</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190</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408" t="s">
        <v>69</v>
      </c>
      <c r="C13" s="409"/>
      <c r="D13" s="409"/>
      <c r="E13" s="409"/>
      <c r="F13" s="409"/>
      <c r="G13" s="409"/>
      <c r="H13" s="409"/>
      <c r="I13" s="409"/>
      <c r="J13" s="409"/>
      <c r="K13" s="409"/>
      <c r="L13" s="409"/>
      <c r="M13" s="409"/>
      <c r="N13" s="409"/>
      <c r="O13" s="409"/>
      <c r="P13" s="409"/>
      <c r="Q13" s="409"/>
      <c r="R13" s="409"/>
      <c r="S13" s="409"/>
      <c r="T13" s="409"/>
      <c r="U13" s="409"/>
      <c r="V13" s="410"/>
      <c r="W13" s="408" t="s">
        <v>77</v>
      </c>
      <c r="X13" s="409"/>
      <c r="Y13" s="409"/>
      <c r="Z13" s="409"/>
      <c r="AA13" s="409"/>
      <c r="AB13" s="409"/>
      <c r="AC13" s="409"/>
      <c r="AD13" s="409"/>
      <c r="AE13" s="409"/>
      <c r="AF13" s="409"/>
      <c r="AG13" s="409"/>
      <c r="AH13" s="409"/>
      <c r="AI13" s="409"/>
      <c r="AJ13" s="409"/>
      <c r="AK13" s="409"/>
      <c r="AL13" s="409"/>
      <c r="AM13" s="410"/>
      <c r="AN13" s="8"/>
      <c r="AO13" s="8"/>
      <c r="AP13" s="24"/>
      <c r="AQ13" s="24"/>
      <c r="AR13" s="24"/>
      <c r="AS13" s="24"/>
      <c r="AT13" s="24"/>
      <c r="AU13" s="24"/>
      <c r="AV13" s="24"/>
      <c r="AW13" s="24"/>
      <c r="AX13" s="24"/>
      <c r="AY13" s="24"/>
      <c r="AZ13" s="24"/>
      <c r="BA13" s="24"/>
      <c r="BB13" s="24"/>
      <c r="BC13" s="24"/>
    </row>
    <row r="14" spans="1:57" ht="54.75" customHeight="1" thickTop="1" x14ac:dyDescent="0.2">
      <c r="B14" s="430" t="s">
        <v>43</v>
      </c>
      <c r="C14" s="431"/>
      <c r="D14" s="431"/>
      <c r="E14" s="431"/>
      <c r="F14" s="431"/>
      <c r="G14" s="431"/>
      <c r="H14" s="431"/>
      <c r="I14" s="431"/>
      <c r="J14" s="431"/>
      <c r="K14" s="431"/>
      <c r="L14" s="431"/>
      <c r="M14" s="431"/>
      <c r="N14" s="431"/>
      <c r="O14" s="431"/>
      <c r="P14" s="431"/>
      <c r="Q14" s="431"/>
      <c r="R14" s="431"/>
      <c r="S14" s="431"/>
      <c r="T14" s="431"/>
      <c r="U14" s="431"/>
      <c r="V14" s="432"/>
      <c r="W14" s="402" t="s">
        <v>10</v>
      </c>
      <c r="X14" s="403"/>
      <c r="Y14" s="433">
        <f>SUM(串刺用【先頭】:串刺用【末尾】!A151)</f>
        <v>0</v>
      </c>
      <c r="Z14" s="434"/>
      <c r="AA14" s="434"/>
      <c r="AB14" s="434"/>
      <c r="AC14" s="434"/>
      <c r="AD14" s="434"/>
      <c r="AE14" s="434"/>
      <c r="AF14" s="434"/>
      <c r="AG14" s="434"/>
      <c r="AH14" s="434"/>
      <c r="AI14" s="434"/>
      <c r="AJ14" s="434"/>
      <c r="AK14" s="434"/>
      <c r="AL14" s="406" t="s">
        <v>0</v>
      </c>
      <c r="AM14" s="407"/>
      <c r="AN14" s="8"/>
      <c r="AO14" s="8"/>
      <c r="AP14" s="24"/>
      <c r="AQ14" s="24"/>
      <c r="AR14" s="24"/>
      <c r="AS14" s="24"/>
      <c r="AT14" s="24"/>
      <c r="AU14" s="24"/>
      <c r="AV14" s="24"/>
      <c r="AW14" s="24"/>
      <c r="AX14" s="24"/>
      <c r="AY14" s="24"/>
      <c r="AZ14" s="24"/>
      <c r="BA14" s="24"/>
      <c r="BB14" s="24"/>
      <c r="BC14" s="24"/>
    </row>
    <row r="15" spans="1:57" ht="54.75" customHeight="1" thickBot="1" x14ac:dyDescent="0.25">
      <c r="B15" s="393" t="s">
        <v>173</v>
      </c>
      <c r="C15" s="394"/>
      <c r="D15" s="394"/>
      <c r="E15" s="394"/>
      <c r="F15" s="394"/>
      <c r="G15" s="394"/>
      <c r="H15" s="394"/>
      <c r="I15" s="394"/>
      <c r="J15" s="394"/>
      <c r="K15" s="394"/>
      <c r="L15" s="394"/>
      <c r="M15" s="394"/>
      <c r="N15" s="394"/>
      <c r="O15" s="394"/>
      <c r="P15" s="394"/>
      <c r="Q15" s="394"/>
      <c r="R15" s="394"/>
      <c r="S15" s="394"/>
      <c r="T15" s="394"/>
      <c r="U15" s="394"/>
      <c r="V15" s="395"/>
      <c r="W15" s="396" t="s">
        <v>10</v>
      </c>
      <c r="X15" s="397"/>
      <c r="Y15" s="398">
        <f>SUM(串刺用【先頭】:串刺用【末尾】!A153)</f>
        <v>0</v>
      </c>
      <c r="Z15" s="399"/>
      <c r="AA15" s="399"/>
      <c r="AB15" s="399"/>
      <c r="AC15" s="399"/>
      <c r="AD15" s="399"/>
      <c r="AE15" s="399"/>
      <c r="AF15" s="399"/>
      <c r="AG15" s="399"/>
      <c r="AH15" s="399"/>
      <c r="AI15" s="399"/>
      <c r="AJ15" s="399"/>
      <c r="AK15" s="399"/>
      <c r="AL15" s="400" t="s">
        <v>0</v>
      </c>
      <c r="AM15" s="401"/>
      <c r="AN15" s="8"/>
      <c r="AO15" s="8"/>
      <c r="AP15" s="24"/>
      <c r="AQ15" s="24"/>
      <c r="AR15" s="24"/>
      <c r="AS15" s="24"/>
      <c r="AT15" s="24"/>
      <c r="AU15" s="24"/>
      <c r="AV15" s="24"/>
      <c r="AW15" s="24"/>
      <c r="AX15" s="24"/>
      <c r="AY15" s="24"/>
      <c r="AZ15" s="24"/>
      <c r="BA15" s="24"/>
      <c r="BB15" s="24"/>
      <c r="BC15" s="24"/>
    </row>
    <row r="16" spans="1:57" ht="54.75" customHeight="1" thickTop="1" x14ac:dyDescent="0.2">
      <c r="B16" s="412" t="s">
        <v>71</v>
      </c>
      <c r="C16" s="413"/>
      <c r="D16" s="413"/>
      <c r="E16" s="413"/>
      <c r="F16" s="413"/>
      <c r="G16" s="413"/>
      <c r="H16" s="413"/>
      <c r="I16" s="413"/>
      <c r="J16" s="413"/>
      <c r="K16" s="413"/>
      <c r="L16" s="413"/>
      <c r="M16" s="413"/>
      <c r="N16" s="413"/>
      <c r="O16" s="413"/>
      <c r="P16" s="413"/>
      <c r="Q16" s="413"/>
      <c r="R16" s="413"/>
      <c r="S16" s="413"/>
      <c r="T16" s="413"/>
      <c r="U16" s="413"/>
      <c r="V16" s="414"/>
      <c r="W16" s="440" t="s">
        <v>10</v>
      </c>
      <c r="X16" s="441"/>
      <c r="Y16" s="417" t="str">
        <f>IF(SUM(Y14:AK15)=0, "", SUM(Y14:AK15))</f>
        <v/>
      </c>
      <c r="Z16" s="418"/>
      <c r="AA16" s="418"/>
      <c r="AB16" s="418"/>
      <c r="AC16" s="418"/>
      <c r="AD16" s="418"/>
      <c r="AE16" s="418"/>
      <c r="AF16" s="418"/>
      <c r="AG16" s="418"/>
      <c r="AH16" s="418"/>
      <c r="AI16" s="418"/>
      <c r="AJ16" s="418"/>
      <c r="AK16" s="418"/>
      <c r="AL16" s="387" t="s">
        <v>0</v>
      </c>
      <c r="AM16" s="388"/>
      <c r="AN16" s="8"/>
      <c r="AO16" s="8"/>
      <c r="AP16" s="24"/>
      <c r="AQ16" s="24"/>
      <c r="AR16" s="24"/>
      <c r="AS16" s="24"/>
      <c r="AT16" s="24"/>
      <c r="AU16" s="24"/>
      <c r="AV16" s="24"/>
      <c r="AW16" s="24"/>
      <c r="AX16" s="24"/>
      <c r="AY16" s="24"/>
      <c r="AZ16" s="24"/>
      <c r="BA16" s="24"/>
      <c r="BB16" s="24"/>
      <c r="BC16" s="24"/>
    </row>
    <row r="17" spans="2:57" ht="54.75" customHeight="1" x14ac:dyDescent="0.2">
      <c r="B17" s="389" t="s">
        <v>93</v>
      </c>
      <c r="C17" s="390"/>
      <c r="D17" s="390"/>
      <c r="E17" s="390"/>
      <c r="F17" s="390"/>
      <c r="G17" s="390"/>
      <c r="H17" s="390"/>
      <c r="I17" s="390"/>
      <c r="J17" s="390"/>
      <c r="K17" s="390"/>
      <c r="L17" s="390"/>
      <c r="M17" s="390"/>
      <c r="N17" s="390"/>
      <c r="O17" s="390"/>
      <c r="P17" s="390"/>
      <c r="Q17" s="390"/>
      <c r="R17" s="390"/>
      <c r="S17" s="390"/>
      <c r="T17" s="390"/>
      <c r="U17" s="390"/>
      <c r="V17" s="391"/>
      <c r="W17" s="402" t="s">
        <v>10</v>
      </c>
      <c r="X17" s="403"/>
      <c r="Y17" s="404" t="str">
        <f>IF(Y16="","",ROUNDDOWN(Y16/3,-3))</f>
        <v/>
      </c>
      <c r="Z17" s="405"/>
      <c r="AA17" s="405"/>
      <c r="AB17" s="405"/>
      <c r="AC17" s="405"/>
      <c r="AD17" s="405"/>
      <c r="AE17" s="405"/>
      <c r="AF17" s="405"/>
      <c r="AG17" s="405"/>
      <c r="AH17" s="405"/>
      <c r="AI17" s="405"/>
      <c r="AJ17" s="405"/>
      <c r="AK17" s="405"/>
      <c r="AL17" s="406" t="s">
        <v>0</v>
      </c>
      <c r="AM17" s="407"/>
      <c r="AN17" s="8"/>
      <c r="AO17" s="8"/>
      <c r="AP17" s="24"/>
      <c r="AQ17" s="24"/>
      <c r="AR17" s="24"/>
      <c r="AS17" s="24"/>
      <c r="AT17" s="24"/>
      <c r="AU17" s="24"/>
      <c r="AV17" s="24"/>
      <c r="AW17" s="24"/>
      <c r="AX17" s="24"/>
      <c r="AY17" s="24"/>
      <c r="AZ17" s="24"/>
      <c r="BA17" s="24"/>
      <c r="BB17" s="24"/>
      <c r="BC17" s="8"/>
    </row>
    <row r="18" spans="2:57" ht="54.75" customHeight="1" x14ac:dyDescent="0.2">
      <c r="B18" s="389" t="s">
        <v>87</v>
      </c>
      <c r="C18" s="390"/>
      <c r="D18" s="390"/>
      <c r="E18" s="390"/>
      <c r="F18" s="390"/>
      <c r="G18" s="390"/>
      <c r="H18" s="390"/>
      <c r="I18" s="390"/>
      <c r="J18" s="390"/>
      <c r="K18" s="390"/>
      <c r="L18" s="390"/>
      <c r="M18" s="390"/>
      <c r="N18" s="390"/>
      <c r="O18" s="390"/>
      <c r="P18" s="390"/>
      <c r="Q18" s="390"/>
      <c r="R18" s="390"/>
      <c r="S18" s="390"/>
      <c r="T18" s="390"/>
      <c r="U18" s="390"/>
      <c r="V18" s="391"/>
      <c r="W18" s="402" t="s">
        <v>10</v>
      </c>
      <c r="X18" s="403"/>
      <c r="Y18" s="404" t="str">
        <f>IF(Y17="","",MIN(Y17,1200000))</f>
        <v/>
      </c>
      <c r="Z18" s="405"/>
      <c r="AA18" s="405"/>
      <c r="AB18" s="405"/>
      <c r="AC18" s="405"/>
      <c r="AD18" s="405"/>
      <c r="AE18" s="405"/>
      <c r="AF18" s="405"/>
      <c r="AG18" s="405"/>
      <c r="AH18" s="405"/>
      <c r="AI18" s="405"/>
      <c r="AJ18" s="405"/>
      <c r="AK18" s="405"/>
      <c r="AL18" s="406" t="s">
        <v>0</v>
      </c>
      <c r="AM18" s="407"/>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184</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189</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408" t="s">
        <v>179</v>
      </c>
      <c r="C22" s="409"/>
      <c r="D22" s="409"/>
      <c r="E22" s="409"/>
      <c r="F22" s="409"/>
      <c r="G22" s="409"/>
      <c r="H22" s="409"/>
      <c r="I22" s="409"/>
      <c r="J22" s="409"/>
      <c r="K22" s="409"/>
      <c r="L22" s="409"/>
      <c r="M22" s="409"/>
      <c r="N22" s="409"/>
      <c r="O22" s="409"/>
      <c r="P22" s="409"/>
      <c r="Q22" s="409"/>
      <c r="R22" s="409"/>
      <c r="S22" s="409"/>
      <c r="T22" s="409"/>
      <c r="U22" s="409"/>
      <c r="V22" s="410"/>
      <c r="W22" s="408" t="s">
        <v>89</v>
      </c>
      <c r="X22" s="409"/>
      <c r="Y22" s="409"/>
      <c r="Z22" s="409"/>
      <c r="AA22" s="409"/>
      <c r="AB22" s="409"/>
      <c r="AC22" s="409"/>
      <c r="AD22" s="409"/>
      <c r="AE22" s="409"/>
      <c r="AF22" s="409"/>
      <c r="AG22" s="409"/>
      <c r="AH22" s="409"/>
      <c r="AI22" s="409"/>
      <c r="AJ22" s="409"/>
      <c r="AK22" s="409"/>
      <c r="AL22" s="409"/>
      <c r="AM22" s="410"/>
      <c r="AN22" s="8"/>
      <c r="AO22" s="8"/>
      <c r="AP22" s="8"/>
      <c r="AQ22" s="24"/>
      <c r="AR22" s="24"/>
      <c r="AS22" s="24"/>
      <c r="AT22" s="24"/>
      <c r="AU22" s="24"/>
      <c r="AV22" s="24"/>
      <c r="AW22" s="24"/>
      <c r="AX22" s="24"/>
      <c r="AY22" s="24"/>
      <c r="AZ22" s="24"/>
      <c r="BA22" s="8"/>
      <c r="BB22" s="8"/>
      <c r="BC22" s="8"/>
    </row>
    <row r="23" spans="2:57" ht="54.75" customHeight="1" thickTop="1" x14ac:dyDescent="0.2">
      <c r="B23" s="437" t="s">
        <v>85</v>
      </c>
      <c r="C23" s="438"/>
      <c r="D23" s="438"/>
      <c r="E23" s="438"/>
      <c r="F23" s="438"/>
      <c r="G23" s="438"/>
      <c r="H23" s="438"/>
      <c r="I23" s="438"/>
      <c r="J23" s="438"/>
      <c r="K23" s="438"/>
      <c r="L23" s="438"/>
      <c r="M23" s="438"/>
      <c r="N23" s="438"/>
      <c r="O23" s="438"/>
      <c r="P23" s="438"/>
      <c r="Q23" s="438"/>
      <c r="R23" s="438"/>
      <c r="S23" s="438"/>
      <c r="T23" s="438"/>
      <c r="U23" s="438"/>
      <c r="V23" s="439"/>
      <c r="W23" s="440" t="s">
        <v>10</v>
      </c>
      <c r="X23" s="441"/>
      <c r="Y23" s="451">
        <f>SUM(串刺用【先頭】:串刺用【末尾】!A154)</f>
        <v>0</v>
      </c>
      <c r="Z23" s="452"/>
      <c r="AA23" s="452"/>
      <c r="AB23" s="452"/>
      <c r="AC23" s="452"/>
      <c r="AD23" s="452"/>
      <c r="AE23" s="452"/>
      <c r="AF23" s="452"/>
      <c r="AG23" s="452"/>
      <c r="AH23" s="452"/>
      <c r="AI23" s="452"/>
      <c r="AJ23" s="452"/>
      <c r="AK23" s="452"/>
      <c r="AL23" s="387" t="s">
        <v>0</v>
      </c>
      <c r="AM23" s="388"/>
      <c r="AN23" s="8"/>
      <c r="AO23" s="8"/>
      <c r="AP23" s="8"/>
      <c r="AQ23" s="24"/>
      <c r="AR23" s="24"/>
      <c r="AS23" s="24"/>
      <c r="AT23" s="24"/>
      <c r="AU23" s="24"/>
      <c r="AV23" s="24"/>
      <c r="AW23" s="24"/>
      <c r="AX23" s="24"/>
      <c r="AY23" s="24"/>
      <c r="AZ23" s="24"/>
      <c r="BA23" s="8"/>
      <c r="BB23" s="8"/>
      <c r="BC23" s="8"/>
    </row>
    <row r="24" spans="2:57" ht="54.75" customHeight="1" x14ac:dyDescent="0.2">
      <c r="B24" s="455" t="s">
        <v>54</v>
      </c>
      <c r="C24" s="456"/>
      <c r="D24" s="456"/>
      <c r="E24" s="456"/>
      <c r="F24" s="456"/>
      <c r="G24" s="456"/>
      <c r="H24" s="456"/>
      <c r="I24" s="456"/>
      <c r="J24" s="456"/>
      <c r="K24" s="456"/>
      <c r="L24" s="456"/>
      <c r="M24" s="456"/>
      <c r="N24" s="456"/>
      <c r="O24" s="456"/>
      <c r="P24" s="456"/>
      <c r="Q24" s="456"/>
      <c r="R24" s="456"/>
      <c r="S24" s="456"/>
      <c r="T24" s="456"/>
      <c r="U24" s="456"/>
      <c r="V24" s="457"/>
      <c r="W24" s="458" t="s">
        <v>10</v>
      </c>
      <c r="X24" s="459"/>
      <c r="Y24" s="435">
        <f>SUM(串刺用【先頭】:串刺用【末尾】!A155)</f>
        <v>0</v>
      </c>
      <c r="Z24" s="436"/>
      <c r="AA24" s="436"/>
      <c r="AB24" s="436"/>
      <c r="AC24" s="436"/>
      <c r="AD24" s="436"/>
      <c r="AE24" s="436"/>
      <c r="AF24" s="436"/>
      <c r="AG24" s="436"/>
      <c r="AH24" s="436"/>
      <c r="AI24" s="436"/>
      <c r="AJ24" s="436"/>
      <c r="AK24" s="436"/>
      <c r="AL24" s="453" t="s">
        <v>0</v>
      </c>
      <c r="AM24" s="454"/>
      <c r="AN24" s="8"/>
      <c r="AO24" s="8"/>
      <c r="AP24" s="8"/>
      <c r="AQ24" s="24"/>
      <c r="AR24" s="24"/>
      <c r="AS24" s="24"/>
      <c r="AT24" s="24"/>
      <c r="AU24" s="24"/>
      <c r="AV24" s="24"/>
      <c r="AW24" s="24"/>
      <c r="AX24" s="24"/>
      <c r="AY24" s="24"/>
      <c r="AZ24" s="24"/>
      <c r="BA24" s="8"/>
      <c r="BB24" s="8"/>
      <c r="BC24" s="8"/>
    </row>
    <row r="25" spans="2:57" ht="54.75" customHeight="1" thickBot="1" x14ac:dyDescent="0.25">
      <c r="B25" s="393" t="s">
        <v>96</v>
      </c>
      <c r="C25" s="394"/>
      <c r="D25" s="394"/>
      <c r="E25" s="394"/>
      <c r="F25" s="394"/>
      <c r="G25" s="394"/>
      <c r="H25" s="394"/>
      <c r="I25" s="394"/>
      <c r="J25" s="394"/>
      <c r="K25" s="394"/>
      <c r="L25" s="394"/>
      <c r="M25" s="394"/>
      <c r="N25" s="394"/>
      <c r="O25" s="394"/>
      <c r="P25" s="394"/>
      <c r="Q25" s="394"/>
      <c r="R25" s="394"/>
      <c r="S25" s="394"/>
      <c r="T25" s="394"/>
      <c r="U25" s="394"/>
      <c r="V25" s="395"/>
      <c r="W25" s="396" t="s">
        <v>10</v>
      </c>
      <c r="X25" s="397"/>
      <c r="Y25" s="398">
        <f>SUM(串刺用【先頭】:串刺用【末尾】!A156)</f>
        <v>0</v>
      </c>
      <c r="Z25" s="399"/>
      <c r="AA25" s="399"/>
      <c r="AB25" s="399"/>
      <c r="AC25" s="399"/>
      <c r="AD25" s="399"/>
      <c r="AE25" s="399"/>
      <c r="AF25" s="399"/>
      <c r="AG25" s="399"/>
      <c r="AH25" s="399"/>
      <c r="AI25" s="399"/>
      <c r="AJ25" s="399"/>
      <c r="AK25" s="399"/>
      <c r="AL25" s="400" t="s">
        <v>0</v>
      </c>
      <c r="AM25" s="401"/>
      <c r="AN25" s="8"/>
      <c r="AO25" s="8"/>
      <c r="AP25" s="8"/>
      <c r="AQ25" s="8"/>
      <c r="AR25" s="8"/>
      <c r="AS25" s="8"/>
      <c r="AT25" s="8"/>
      <c r="AU25" s="8"/>
      <c r="AV25" s="8"/>
      <c r="AW25" s="8"/>
      <c r="AX25" s="8"/>
      <c r="AY25" s="8"/>
      <c r="AZ25" s="8"/>
      <c r="BA25" s="8"/>
      <c r="BB25" s="8"/>
      <c r="BC25" s="8"/>
    </row>
    <row r="26" spans="2:57" ht="54.75" customHeight="1" thickTop="1" x14ac:dyDescent="0.2">
      <c r="B26" s="412" t="s">
        <v>180</v>
      </c>
      <c r="C26" s="413"/>
      <c r="D26" s="413"/>
      <c r="E26" s="413"/>
      <c r="F26" s="413"/>
      <c r="G26" s="413"/>
      <c r="H26" s="413"/>
      <c r="I26" s="413"/>
      <c r="J26" s="413"/>
      <c r="K26" s="413"/>
      <c r="L26" s="413"/>
      <c r="M26" s="413"/>
      <c r="N26" s="413"/>
      <c r="O26" s="413"/>
      <c r="P26" s="413"/>
      <c r="Q26" s="413"/>
      <c r="R26" s="413"/>
      <c r="S26" s="413"/>
      <c r="T26" s="413"/>
      <c r="U26" s="413"/>
      <c r="V26" s="414"/>
      <c r="W26" s="415" t="s">
        <v>10</v>
      </c>
      <c r="X26" s="416"/>
      <c r="Y26" s="417" t="str">
        <f>IF(SUM(Y23:AK25)=0, "", SUM(Y23:AK25))</f>
        <v/>
      </c>
      <c r="Z26" s="418"/>
      <c r="AA26" s="418"/>
      <c r="AB26" s="418"/>
      <c r="AC26" s="418"/>
      <c r="AD26" s="418"/>
      <c r="AE26" s="418"/>
      <c r="AF26" s="418"/>
      <c r="AG26" s="418"/>
      <c r="AH26" s="418"/>
      <c r="AI26" s="418"/>
      <c r="AJ26" s="418"/>
      <c r="AK26" s="418"/>
      <c r="AL26" s="419" t="s">
        <v>0</v>
      </c>
      <c r="AM26" s="420"/>
      <c r="AN26" s="8"/>
      <c r="AO26" s="8"/>
      <c r="AP26" s="8"/>
      <c r="AQ26" s="8"/>
      <c r="AR26" s="8"/>
      <c r="AS26" s="8"/>
      <c r="AT26" s="8"/>
      <c r="AU26" s="8"/>
      <c r="AV26" s="8"/>
      <c r="AW26" s="8"/>
      <c r="AX26" s="8"/>
      <c r="AY26" s="8"/>
      <c r="AZ26" s="8"/>
      <c r="BA26" s="8"/>
      <c r="BB26" s="8"/>
      <c r="BC26" s="8"/>
    </row>
    <row r="27" spans="2:57" ht="55.5" customHeight="1" x14ac:dyDescent="0.2">
      <c r="B27" s="389" t="s">
        <v>181</v>
      </c>
      <c r="C27" s="390"/>
      <c r="D27" s="390"/>
      <c r="E27" s="390"/>
      <c r="F27" s="390"/>
      <c r="G27" s="390"/>
      <c r="H27" s="390"/>
      <c r="I27" s="390"/>
      <c r="J27" s="390"/>
      <c r="K27" s="390"/>
      <c r="L27" s="390"/>
      <c r="M27" s="390"/>
      <c r="N27" s="390"/>
      <c r="O27" s="390"/>
      <c r="P27" s="390"/>
      <c r="Q27" s="390"/>
      <c r="R27" s="390"/>
      <c r="S27" s="390"/>
      <c r="T27" s="390"/>
      <c r="U27" s="390"/>
      <c r="V27" s="391"/>
      <c r="W27" s="402" t="s">
        <v>10</v>
      </c>
      <c r="X27" s="403"/>
      <c r="Y27" s="404" t="str">
        <f>IF(Y26="","",MIN(Y18,Y26))</f>
        <v/>
      </c>
      <c r="Z27" s="405"/>
      <c r="AA27" s="405"/>
      <c r="AB27" s="405"/>
      <c r="AC27" s="405"/>
      <c r="AD27" s="405"/>
      <c r="AE27" s="405"/>
      <c r="AF27" s="405"/>
      <c r="AG27" s="405"/>
      <c r="AH27" s="405"/>
      <c r="AI27" s="405"/>
      <c r="AJ27" s="405"/>
      <c r="AK27" s="405"/>
      <c r="AL27" s="406" t="s">
        <v>0</v>
      </c>
      <c r="AM27" s="407"/>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427" t="s">
        <v>144</v>
      </c>
      <c r="C31" s="428"/>
      <c r="D31" s="428"/>
      <c r="E31" s="428"/>
      <c r="F31" s="428"/>
      <c r="G31" s="428"/>
      <c r="H31" s="428"/>
      <c r="I31" s="428"/>
      <c r="J31" s="428"/>
      <c r="K31" s="428"/>
      <c r="L31" s="428"/>
      <c r="M31" s="428"/>
      <c r="N31" s="428"/>
      <c r="O31" s="428"/>
      <c r="P31" s="428"/>
      <c r="Q31" s="428"/>
      <c r="R31" s="428"/>
      <c r="S31" s="428"/>
      <c r="T31" s="428"/>
      <c r="U31" s="428"/>
      <c r="V31" s="429"/>
      <c r="W31" s="424">
        <f>ROUNDDOWN(SUM(Y18,Y27), -3)</f>
        <v>0</v>
      </c>
      <c r="X31" s="424"/>
      <c r="Y31" s="424"/>
      <c r="Z31" s="424"/>
      <c r="AA31" s="424"/>
      <c r="AB31" s="424"/>
      <c r="AC31" s="424"/>
      <c r="AD31" s="424"/>
      <c r="AE31" s="424"/>
      <c r="AF31" s="424"/>
      <c r="AG31" s="424"/>
      <c r="AH31" s="424"/>
      <c r="AI31" s="424"/>
      <c r="AJ31" s="424"/>
      <c r="AK31" s="424"/>
      <c r="AL31" s="425" t="s">
        <v>0</v>
      </c>
      <c r="AM31" s="426"/>
      <c r="AN31" s="143"/>
      <c r="AO31" s="144"/>
      <c r="AP31" s="144"/>
      <c r="AQ31" s="144"/>
      <c r="AR31" s="144"/>
      <c r="AS31" s="144"/>
      <c r="AT31" s="144"/>
      <c r="AU31" s="144"/>
      <c r="AV31" s="144"/>
      <c r="AW31" s="411"/>
      <c r="AX31" s="411"/>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442" t="s">
        <v>142</v>
      </c>
      <c r="C33" s="443"/>
      <c r="D33" s="443"/>
      <c r="E33" s="443"/>
      <c r="F33" s="443"/>
      <c r="G33" s="443"/>
      <c r="H33" s="443"/>
      <c r="I33" s="443"/>
      <c r="J33" s="443"/>
      <c r="K33" s="443"/>
      <c r="L33" s="443"/>
      <c r="M33" s="443"/>
      <c r="N33" s="443"/>
      <c r="O33" s="443"/>
      <c r="P33" s="443"/>
      <c r="Q33" s="443"/>
      <c r="R33" s="443"/>
      <c r="S33" s="443"/>
      <c r="T33" s="443"/>
      <c r="U33" s="443"/>
      <c r="V33" s="444"/>
      <c r="W33" s="445"/>
      <c r="X33" s="445"/>
      <c r="Y33" s="445"/>
      <c r="Z33" s="445"/>
      <c r="AA33" s="445"/>
      <c r="AB33" s="445"/>
      <c r="AC33" s="445"/>
      <c r="AD33" s="445"/>
      <c r="AE33" s="445"/>
      <c r="AF33" s="445"/>
      <c r="AG33" s="445"/>
      <c r="AH33" s="445"/>
      <c r="AI33" s="445"/>
      <c r="AJ33" s="445"/>
      <c r="AK33" s="445"/>
      <c r="AL33" s="425" t="s">
        <v>0</v>
      </c>
      <c r="AM33" s="426"/>
      <c r="AN33" s="143"/>
      <c r="AO33" s="386" t="str">
        <f>IF(AND(W31&gt;0,W33=""),"（K）の欄を直接手入力してください。","")</f>
        <v/>
      </c>
      <c r="AP33" s="386"/>
      <c r="AQ33" s="386"/>
      <c r="AR33" s="386"/>
      <c r="AS33" s="386"/>
      <c r="AT33" s="386"/>
      <c r="AU33" s="386"/>
      <c r="AV33" s="386"/>
      <c r="AW33" s="386"/>
      <c r="AX33" s="386"/>
      <c r="AY33" s="386"/>
      <c r="AZ33" s="386"/>
      <c r="BA33" s="386"/>
      <c r="BB33" s="386"/>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145</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421" t="s">
        <v>143</v>
      </c>
      <c r="C37" s="422"/>
      <c r="D37" s="422"/>
      <c r="E37" s="422"/>
      <c r="F37" s="422"/>
      <c r="G37" s="422"/>
      <c r="H37" s="422"/>
      <c r="I37" s="422"/>
      <c r="J37" s="422"/>
      <c r="K37" s="422"/>
      <c r="L37" s="422"/>
      <c r="M37" s="422"/>
      <c r="N37" s="422"/>
      <c r="O37" s="422"/>
      <c r="P37" s="422"/>
      <c r="Q37" s="422"/>
      <c r="R37" s="422"/>
      <c r="S37" s="422"/>
      <c r="T37" s="422"/>
      <c r="U37" s="422"/>
      <c r="V37" s="423"/>
      <c r="W37" s="424" t="str">
        <f>IF(W33="","",MIN(W31,W33))</f>
        <v/>
      </c>
      <c r="X37" s="424"/>
      <c r="Y37" s="424"/>
      <c r="Z37" s="424"/>
      <c r="AA37" s="424"/>
      <c r="AB37" s="424"/>
      <c r="AC37" s="424"/>
      <c r="AD37" s="424"/>
      <c r="AE37" s="424"/>
      <c r="AF37" s="424"/>
      <c r="AG37" s="424"/>
      <c r="AH37" s="424"/>
      <c r="AI37" s="424"/>
      <c r="AJ37" s="424"/>
      <c r="AK37" s="424"/>
      <c r="AL37" s="425" t="s">
        <v>0</v>
      </c>
      <c r="AM37" s="426"/>
      <c r="AN37" s="143"/>
      <c r="AO37" s="144"/>
      <c r="AP37" s="144"/>
      <c r="AQ37" s="144"/>
      <c r="AR37" s="144"/>
      <c r="AS37" s="144"/>
      <c r="AT37" s="144"/>
      <c r="AU37" s="144"/>
      <c r="AV37" s="144"/>
      <c r="AW37" s="411"/>
      <c r="AX37" s="411"/>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ovcV7g21LZjH7EEcqs999CDr8DKML2GFXQ0NoCPlFWGd7CLmn/qHHpudqqnONiI1TBxPzUkL7jI29DLDPCgmSQ==" saltValue="9ayG2m9DNuGS+kEO+/zG2Q==" spinCount="100000" sheet="1" objects="1" scenarios="1"/>
  <mergeCells count="61">
    <mergeCell ref="B33:V33"/>
    <mergeCell ref="W33:AK33"/>
    <mergeCell ref="AL33:AM33"/>
    <mergeCell ref="A3:BC3"/>
    <mergeCell ref="B5:L5"/>
    <mergeCell ref="N5:V5"/>
    <mergeCell ref="B13:V13"/>
    <mergeCell ref="W13:AM13"/>
    <mergeCell ref="AL17:AM17"/>
    <mergeCell ref="W23:X23"/>
    <mergeCell ref="Y23:AK23"/>
    <mergeCell ref="AL23:AM23"/>
    <mergeCell ref="AL24:AM24"/>
    <mergeCell ref="B24:V24"/>
    <mergeCell ref="W24:X24"/>
    <mergeCell ref="AW31:AX31"/>
    <mergeCell ref="B14:V14"/>
    <mergeCell ref="W14:X14"/>
    <mergeCell ref="Y14:AK14"/>
    <mergeCell ref="AL14:AM14"/>
    <mergeCell ref="B15:V15"/>
    <mergeCell ref="W15:X15"/>
    <mergeCell ref="Y15:AK15"/>
    <mergeCell ref="AL15:AM15"/>
    <mergeCell ref="Y24:AK24"/>
    <mergeCell ref="B23:V23"/>
    <mergeCell ref="B16:V16"/>
    <mergeCell ref="W16:X16"/>
    <mergeCell ref="Y16:AK16"/>
    <mergeCell ref="Y17:AK17"/>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O33:BB33"/>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s>
  <phoneticPr fontId="3"/>
  <conditionalFormatting sqref="N5:V5">
    <cfRule type="expression" dxfId="48" priority="13">
      <formula>$N$5=""</formula>
    </cfRule>
  </conditionalFormatting>
  <conditionalFormatting sqref="W33:AK33">
    <cfRule type="expression" dxfId="47" priority="1">
      <formula>AND($W$31&gt;0,$W$33="")</formula>
    </cfRule>
    <cfRule type="expression" dxfId="46" priority="5">
      <formula>$W$33=""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topLeftCell="A3"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209</v>
      </c>
      <c r="AW1" s="392">
        <f>'様式第8｜完了実績報告書'!$CA$2</f>
        <v>0</v>
      </c>
      <c r="AX1" s="392"/>
      <c r="AY1" s="392"/>
      <c r="AZ1" s="392"/>
      <c r="BA1" s="392"/>
      <c r="BB1" s="392"/>
      <c r="BC1" s="45"/>
    </row>
    <row r="2" spans="1:55" ht="18.75" customHeight="1" x14ac:dyDescent="0.2">
      <c r="AR2" s="3"/>
      <c r="AV2" s="166" t="s">
        <v>210</v>
      </c>
      <c r="AW2" s="392">
        <f>'様式第8｜完了実績報告書'!$BD$15</f>
        <v>0</v>
      </c>
      <c r="AX2" s="392"/>
      <c r="AY2" s="392"/>
      <c r="AZ2" s="392"/>
      <c r="BA2" s="392"/>
      <c r="BB2" s="392"/>
      <c r="BC2" s="167" t="s">
        <v>211</v>
      </c>
    </row>
    <row r="3" spans="1:55" ht="30" customHeight="1" x14ac:dyDescent="0.2">
      <c r="A3" s="460" t="s">
        <v>202</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92</v>
      </c>
      <c r="D6" s="24"/>
      <c r="E6" s="24"/>
      <c r="F6" s="24"/>
      <c r="G6" s="212"/>
      <c r="H6" s="213"/>
      <c r="I6" s="163" t="s">
        <v>148</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461"/>
      <c r="AW6" s="461"/>
      <c r="AX6" s="22" t="s">
        <v>83</v>
      </c>
      <c r="AY6" s="461"/>
      <c r="AZ6" s="461"/>
      <c r="BA6" s="411" t="s">
        <v>84</v>
      </c>
      <c r="BB6" s="411"/>
      <c r="BC6" s="411"/>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486" t="s">
        <v>60</v>
      </c>
      <c r="B8" s="487"/>
      <c r="C8" s="487"/>
      <c r="D8" s="488"/>
      <c r="E8" s="492" t="s">
        <v>91</v>
      </c>
      <c r="F8" s="493"/>
      <c r="G8" s="493"/>
      <c r="H8" s="493"/>
      <c r="I8" s="493"/>
      <c r="J8" s="493"/>
      <c r="K8" s="493"/>
      <c r="L8" s="493"/>
      <c r="M8" s="493"/>
      <c r="N8" s="494"/>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489"/>
      <c r="B9" s="490"/>
      <c r="C9" s="490"/>
      <c r="D9" s="491"/>
      <c r="E9" s="495"/>
      <c r="F9" s="496"/>
      <c r="G9" s="496"/>
      <c r="H9" s="496"/>
      <c r="I9" s="496"/>
      <c r="J9" s="496"/>
      <c r="K9" s="496"/>
      <c r="L9" s="496"/>
      <c r="M9" s="496"/>
      <c r="N9" s="497"/>
      <c r="O9" s="199"/>
      <c r="P9" s="116"/>
      <c r="Q9" s="498" t="str">
        <f>IF(COUNTIF(AK15:AL36,"err")&gt;0,"グレードと一致しない番号があります。登録番号を確認して下さい。","")</f>
        <v/>
      </c>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499" t="s">
        <v>203</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1"/>
      <c r="AM11" s="502" t="s">
        <v>2</v>
      </c>
      <c r="AN11" s="503"/>
      <c r="AO11" s="503"/>
      <c r="AP11" s="503"/>
      <c r="AQ11" s="503"/>
      <c r="AR11" s="503"/>
      <c r="AS11" s="504"/>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505" t="s">
        <v>64</v>
      </c>
      <c r="B13" s="506"/>
      <c r="C13" s="506"/>
      <c r="D13" s="507"/>
      <c r="E13" s="511" t="s">
        <v>164</v>
      </c>
      <c r="F13" s="512"/>
      <c r="G13" s="512"/>
      <c r="H13" s="512"/>
      <c r="I13" s="513"/>
      <c r="J13" s="471" t="s">
        <v>6</v>
      </c>
      <c r="K13" s="472"/>
      <c r="L13" s="472"/>
      <c r="M13" s="472"/>
      <c r="N13" s="472"/>
      <c r="O13" s="472"/>
      <c r="P13" s="472"/>
      <c r="Q13" s="472"/>
      <c r="R13" s="473"/>
      <c r="S13" s="471" t="s">
        <v>61</v>
      </c>
      <c r="T13" s="472"/>
      <c r="U13" s="472"/>
      <c r="V13" s="472"/>
      <c r="W13" s="472"/>
      <c r="X13" s="472"/>
      <c r="Y13" s="472"/>
      <c r="Z13" s="472"/>
      <c r="AA13" s="472"/>
      <c r="AB13" s="472"/>
      <c r="AC13" s="472"/>
      <c r="AD13" s="472"/>
      <c r="AE13" s="472"/>
      <c r="AF13" s="472"/>
      <c r="AG13" s="472"/>
      <c r="AH13" s="472"/>
      <c r="AI13" s="472"/>
      <c r="AJ13" s="473"/>
      <c r="AK13" s="517" t="s">
        <v>56</v>
      </c>
      <c r="AL13" s="518"/>
      <c r="AM13" s="462" t="s">
        <v>14</v>
      </c>
      <c r="AN13" s="463"/>
      <c r="AO13" s="463"/>
      <c r="AP13" s="463"/>
      <c r="AQ13" s="463"/>
      <c r="AR13" s="463"/>
      <c r="AS13" s="464"/>
      <c r="AT13" s="465" t="s">
        <v>11</v>
      </c>
      <c r="AU13" s="466"/>
      <c r="AV13" s="467"/>
      <c r="AW13" s="471" t="s">
        <v>39</v>
      </c>
      <c r="AX13" s="472"/>
      <c r="AY13" s="473"/>
      <c r="AZ13" s="477" t="s">
        <v>12</v>
      </c>
      <c r="BA13" s="478"/>
      <c r="BB13" s="478"/>
      <c r="BC13" s="479"/>
    </row>
    <row r="14" spans="1:55" ht="28.5" customHeight="1" thickBot="1" x14ac:dyDescent="0.25">
      <c r="A14" s="508"/>
      <c r="B14" s="509"/>
      <c r="C14" s="509"/>
      <c r="D14" s="510"/>
      <c r="E14" s="514"/>
      <c r="F14" s="515"/>
      <c r="G14" s="515"/>
      <c r="H14" s="515"/>
      <c r="I14" s="516"/>
      <c r="J14" s="474"/>
      <c r="K14" s="475"/>
      <c r="L14" s="475"/>
      <c r="M14" s="475"/>
      <c r="N14" s="475"/>
      <c r="O14" s="475"/>
      <c r="P14" s="475"/>
      <c r="Q14" s="475"/>
      <c r="R14" s="476"/>
      <c r="S14" s="474"/>
      <c r="T14" s="475"/>
      <c r="U14" s="475"/>
      <c r="V14" s="475"/>
      <c r="W14" s="475"/>
      <c r="X14" s="475"/>
      <c r="Y14" s="475"/>
      <c r="Z14" s="475"/>
      <c r="AA14" s="475"/>
      <c r="AB14" s="475"/>
      <c r="AC14" s="475"/>
      <c r="AD14" s="475"/>
      <c r="AE14" s="475"/>
      <c r="AF14" s="475"/>
      <c r="AG14" s="475"/>
      <c r="AH14" s="475"/>
      <c r="AI14" s="475"/>
      <c r="AJ14" s="476"/>
      <c r="AK14" s="519"/>
      <c r="AL14" s="520"/>
      <c r="AM14" s="483" t="s">
        <v>7</v>
      </c>
      <c r="AN14" s="484"/>
      <c r="AO14" s="484"/>
      <c r="AP14" s="214" t="s">
        <v>62</v>
      </c>
      <c r="AQ14" s="484" t="s">
        <v>8</v>
      </c>
      <c r="AR14" s="484"/>
      <c r="AS14" s="485"/>
      <c r="AT14" s="468"/>
      <c r="AU14" s="469"/>
      <c r="AV14" s="470"/>
      <c r="AW14" s="474"/>
      <c r="AX14" s="475"/>
      <c r="AY14" s="476"/>
      <c r="AZ14" s="480"/>
      <c r="BA14" s="481"/>
      <c r="BB14" s="481"/>
      <c r="BC14" s="482"/>
    </row>
    <row r="15" spans="1:55" s="28" customFormat="1" ht="30" customHeight="1" thickTop="1" x14ac:dyDescent="0.2">
      <c r="A15" s="545"/>
      <c r="B15" s="546"/>
      <c r="C15" s="546"/>
      <c r="D15" s="547"/>
      <c r="E15" s="548"/>
      <c r="F15" s="549"/>
      <c r="G15" s="549"/>
      <c r="H15" s="549"/>
      <c r="I15" s="550"/>
      <c r="J15" s="551"/>
      <c r="K15" s="552"/>
      <c r="L15" s="552"/>
      <c r="M15" s="552"/>
      <c r="N15" s="552"/>
      <c r="O15" s="552"/>
      <c r="P15" s="552"/>
      <c r="Q15" s="552"/>
      <c r="R15" s="553"/>
      <c r="S15" s="551"/>
      <c r="T15" s="552"/>
      <c r="U15" s="552"/>
      <c r="V15" s="552"/>
      <c r="W15" s="552"/>
      <c r="X15" s="552"/>
      <c r="Y15" s="552"/>
      <c r="Z15" s="552"/>
      <c r="AA15" s="552"/>
      <c r="AB15" s="552"/>
      <c r="AC15" s="552"/>
      <c r="AD15" s="552"/>
      <c r="AE15" s="552"/>
      <c r="AF15" s="552"/>
      <c r="AG15" s="552"/>
      <c r="AH15" s="552"/>
      <c r="AI15" s="552"/>
      <c r="AJ15" s="553"/>
      <c r="AK15" s="554" t="str">
        <f>IF(E15="","",IF(AND(LEFT(E15,1)&amp;RIGHT(E15,1)&lt;&gt;"M1",LEFT(E15,1)&amp;RIGHT(E15,1)&lt;&gt;"M2",LEFT(E15,1)&amp;RIGHT(E15,1)&lt;&gt;"M3",LEFT(E15,1)&amp;RIGHT(E15,1)&lt;&gt;"M4"),"err",LEFT(E15,1)&amp;RIGHT(E15,1)))</f>
        <v/>
      </c>
      <c r="AL15" s="555"/>
      <c r="AM15" s="556"/>
      <c r="AN15" s="521"/>
      <c r="AO15" s="521"/>
      <c r="AP15" s="158" t="s">
        <v>62</v>
      </c>
      <c r="AQ15" s="521"/>
      <c r="AR15" s="521"/>
      <c r="AS15" s="522"/>
      <c r="AT15" s="523" t="str">
        <f t="shared" ref="AT15:AT36" si="0">IF(AND(AM15&lt;&gt;"",AQ15&lt;&gt;""),ROUNDDOWN(AM15*AQ15/1000000,2),"")</f>
        <v/>
      </c>
      <c r="AU15" s="524"/>
      <c r="AV15" s="525"/>
      <c r="AW15" s="526"/>
      <c r="AX15" s="527"/>
      <c r="AY15" s="528"/>
      <c r="AZ15" s="529" t="str">
        <f t="shared" ref="AZ15:AZ36" si="1">IF(AT15&lt;&gt;"",AW15*AT15,"")</f>
        <v/>
      </c>
      <c r="BA15" s="530"/>
      <c r="BB15" s="530"/>
      <c r="BC15" s="531"/>
    </row>
    <row r="16" spans="1:55" s="28" customFormat="1" ht="30" customHeight="1" x14ac:dyDescent="0.2">
      <c r="A16" s="532"/>
      <c r="B16" s="533"/>
      <c r="C16" s="533"/>
      <c r="D16" s="534"/>
      <c r="E16" s="535"/>
      <c r="F16" s="536"/>
      <c r="G16" s="536"/>
      <c r="H16" s="536"/>
      <c r="I16" s="537"/>
      <c r="J16" s="538"/>
      <c r="K16" s="539"/>
      <c r="L16" s="539"/>
      <c r="M16" s="539"/>
      <c r="N16" s="539"/>
      <c r="O16" s="539"/>
      <c r="P16" s="539"/>
      <c r="Q16" s="539"/>
      <c r="R16" s="540"/>
      <c r="S16" s="538"/>
      <c r="T16" s="539"/>
      <c r="U16" s="539"/>
      <c r="V16" s="539"/>
      <c r="W16" s="539"/>
      <c r="X16" s="539"/>
      <c r="Y16" s="539"/>
      <c r="Z16" s="539"/>
      <c r="AA16" s="539"/>
      <c r="AB16" s="539"/>
      <c r="AC16" s="539"/>
      <c r="AD16" s="539"/>
      <c r="AE16" s="539"/>
      <c r="AF16" s="539"/>
      <c r="AG16" s="539"/>
      <c r="AH16" s="539"/>
      <c r="AI16" s="539"/>
      <c r="AJ16" s="540"/>
      <c r="AK16" s="541" t="str">
        <f t="shared" ref="AK16:AK36" si="2">IF(E16="","",IF(AND(LEFT(E16,1)&amp;RIGHT(E16,1)&lt;&gt;"M1",LEFT(E16,1)&amp;RIGHT(E16,1)&lt;&gt;"M2",LEFT(E16,1)&amp;RIGHT(E16,1)&lt;&gt;"M3",LEFT(E16,1)&amp;RIGHT(E16,1)&lt;&gt;"M4"),"err",LEFT(E16,1)&amp;RIGHT(E16,1)))</f>
        <v/>
      </c>
      <c r="AL16" s="542"/>
      <c r="AM16" s="543"/>
      <c r="AN16" s="544"/>
      <c r="AO16" s="544"/>
      <c r="AP16" s="159" t="s">
        <v>62</v>
      </c>
      <c r="AQ16" s="544"/>
      <c r="AR16" s="544"/>
      <c r="AS16" s="557"/>
      <c r="AT16" s="558" t="str">
        <f t="shared" si="0"/>
        <v/>
      </c>
      <c r="AU16" s="559"/>
      <c r="AV16" s="560"/>
      <c r="AW16" s="561"/>
      <c r="AX16" s="562"/>
      <c r="AY16" s="563"/>
      <c r="AZ16" s="564" t="str">
        <f t="shared" si="1"/>
        <v/>
      </c>
      <c r="BA16" s="565"/>
      <c r="BB16" s="565"/>
      <c r="BC16" s="566"/>
    </row>
    <row r="17" spans="1:55" s="28" customFormat="1" ht="30" customHeight="1" x14ac:dyDescent="0.2">
      <c r="A17" s="532"/>
      <c r="B17" s="533"/>
      <c r="C17" s="533"/>
      <c r="D17" s="534"/>
      <c r="E17" s="535"/>
      <c r="F17" s="536"/>
      <c r="G17" s="536"/>
      <c r="H17" s="536"/>
      <c r="I17" s="537"/>
      <c r="J17" s="538"/>
      <c r="K17" s="539"/>
      <c r="L17" s="539"/>
      <c r="M17" s="539"/>
      <c r="N17" s="539"/>
      <c r="O17" s="539"/>
      <c r="P17" s="539"/>
      <c r="Q17" s="539"/>
      <c r="R17" s="540"/>
      <c r="S17" s="538"/>
      <c r="T17" s="539"/>
      <c r="U17" s="539"/>
      <c r="V17" s="539"/>
      <c r="W17" s="539"/>
      <c r="X17" s="539"/>
      <c r="Y17" s="539"/>
      <c r="Z17" s="539"/>
      <c r="AA17" s="539"/>
      <c r="AB17" s="539"/>
      <c r="AC17" s="539"/>
      <c r="AD17" s="539"/>
      <c r="AE17" s="539"/>
      <c r="AF17" s="539"/>
      <c r="AG17" s="539"/>
      <c r="AH17" s="539"/>
      <c r="AI17" s="539"/>
      <c r="AJ17" s="540"/>
      <c r="AK17" s="541" t="str">
        <f t="shared" si="2"/>
        <v/>
      </c>
      <c r="AL17" s="542"/>
      <c r="AM17" s="543"/>
      <c r="AN17" s="544"/>
      <c r="AO17" s="544"/>
      <c r="AP17" s="159" t="s">
        <v>62</v>
      </c>
      <c r="AQ17" s="544"/>
      <c r="AR17" s="544"/>
      <c r="AS17" s="557"/>
      <c r="AT17" s="558" t="str">
        <f t="shared" si="0"/>
        <v/>
      </c>
      <c r="AU17" s="559"/>
      <c r="AV17" s="560"/>
      <c r="AW17" s="561"/>
      <c r="AX17" s="562"/>
      <c r="AY17" s="563"/>
      <c r="AZ17" s="564" t="str">
        <f t="shared" si="1"/>
        <v/>
      </c>
      <c r="BA17" s="565"/>
      <c r="BB17" s="565"/>
      <c r="BC17" s="566"/>
    </row>
    <row r="18" spans="1:55" s="28" customFormat="1" ht="30" customHeight="1" x14ac:dyDescent="0.2">
      <c r="A18" s="532"/>
      <c r="B18" s="533"/>
      <c r="C18" s="533"/>
      <c r="D18" s="534"/>
      <c r="E18" s="535"/>
      <c r="F18" s="536"/>
      <c r="G18" s="536"/>
      <c r="H18" s="536"/>
      <c r="I18" s="537"/>
      <c r="J18" s="538"/>
      <c r="K18" s="539"/>
      <c r="L18" s="539"/>
      <c r="M18" s="539"/>
      <c r="N18" s="539"/>
      <c r="O18" s="539"/>
      <c r="P18" s="539"/>
      <c r="Q18" s="539"/>
      <c r="R18" s="540"/>
      <c r="S18" s="538"/>
      <c r="T18" s="539"/>
      <c r="U18" s="539"/>
      <c r="V18" s="539"/>
      <c r="W18" s="539"/>
      <c r="X18" s="539"/>
      <c r="Y18" s="539"/>
      <c r="Z18" s="539"/>
      <c r="AA18" s="539"/>
      <c r="AB18" s="539"/>
      <c r="AC18" s="539"/>
      <c r="AD18" s="539"/>
      <c r="AE18" s="539"/>
      <c r="AF18" s="539"/>
      <c r="AG18" s="539"/>
      <c r="AH18" s="539"/>
      <c r="AI18" s="539"/>
      <c r="AJ18" s="540"/>
      <c r="AK18" s="541" t="str">
        <f t="shared" si="2"/>
        <v/>
      </c>
      <c r="AL18" s="542"/>
      <c r="AM18" s="543"/>
      <c r="AN18" s="544"/>
      <c r="AO18" s="544"/>
      <c r="AP18" s="159" t="s">
        <v>62</v>
      </c>
      <c r="AQ18" s="544"/>
      <c r="AR18" s="544"/>
      <c r="AS18" s="557"/>
      <c r="AT18" s="558" t="str">
        <f t="shared" si="0"/>
        <v/>
      </c>
      <c r="AU18" s="559"/>
      <c r="AV18" s="560"/>
      <c r="AW18" s="561"/>
      <c r="AX18" s="562"/>
      <c r="AY18" s="563"/>
      <c r="AZ18" s="564" t="str">
        <f t="shared" si="1"/>
        <v/>
      </c>
      <c r="BA18" s="565"/>
      <c r="BB18" s="565"/>
      <c r="BC18" s="566"/>
    </row>
    <row r="19" spans="1:55" s="28" customFormat="1" ht="30" customHeight="1" x14ac:dyDescent="0.2">
      <c r="A19" s="532"/>
      <c r="B19" s="533"/>
      <c r="C19" s="533"/>
      <c r="D19" s="534"/>
      <c r="E19" s="535"/>
      <c r="F19" s="536"/>
      <c r="G19" s="536"/>
      <c r="H19" s="536"/>
      <c r="I19" s="537"/>
      <c r="J19" s="538"/>
      <c r="K19" s="539"/>
      <c r="L19" s="539"/>
      <c r="M19" s="539"/>
      <c r="N19" s="539"/>
      <c r="O19" s="539"/>
      <c r="P19" s="539"/>
      <c r="Q19" s="539"/>
      <c r="R19" s="540"/>
      <c r="S19" s="538"/>
      <c r="T19" s="539"/>
      <c r="U19" s="539"/>
      <c r="V19" s="539"/>
      <c r="W19" s="539"/>
      <c r="X19" s="539"/>
      <c r="Y19" s="539"/>
      <c r="Z19" s="539"/>
      <c r="AA19" s="539"/>
      <c r="AB19" s="539"/>
      <c r="AC19" s="539"/>
      <c r="AD19" s="539"/>
      <c r="AE19" s="539"/>
      <c r="AF19" s="539"/>
      <c r="AG19" s="539"/>
      <c r="AH19" s="539"/>
      <c r="AI19" s="539"/>
      <c r="AJ19" s="540"/>
      <c r="AK19" s="541" t="str">
        <f t="shared" si="2"/>
        <v/>
      </c>
      <c r="AL19" s="542"/>
      <c r="AM19" s="543"/>
      <c r="AN19" s="544"/>
      <c r="AO19" s="544"/>
      <c r="AP19" s="159" t="s">
        <v>62</v>
      </c>
      <c r="AQ19" s="544"/>
      <c r="AR19" s="544"/>
      <c r="AS19" s="557"/>
      <c r="AT19" s="558" t="str">
        <f t="shared" si="0"/>
        <v/>
      </c>
      <c r="AU19" s="559"/>
      <c r="AV19" s="560"/>
      <c r="AW19" s="561"/>
      <c r="AX19" s="562"/>
      <c r="AY19" s="563"/>
      <c r="AZ19" s="564" t="str">
        <f t="shared" si="1"/>
        <v/>
      </c>
      <c r="BA19" s="565"/>
      <c r="BB19" s="565"/>
      <c r="BC19" s="566"/>
    </row>
    <row r="20" spans="1:55" s="28" customFormat="1" ht="30" customHeight="1" x14ac:dyDescent="0.2">
      <c r="A20" s="532"/>
      <c r="B20" s="533"/>
      <c r="C20" s="533"/>
      <c r="D20" s="534"/>
      <c r="E20" s="535"/>
      <c r="F20" s="536"/>
      <c r="G20" s="536"/>
      <c r="H20" s="536"/>
      <c r="I20" s="537"/>
      <c r="J20" s="538"/>
      <c r="K20" s="539"/>
      <c r="L20" s="539"/>
      <c r="M20" s="539"/>
      <c r="N20" s="539"/>
      <c r="O20" s="539"/>
      <c r="P20" s="539"/>
      <c r="Q20" s="539"/>
      <c r="R20" s="540"/>
      <c r="S20" s="538"/>
      <c r="T20" s="539"/>
      <c r="U20" s="539"/>
      <c r="V20" s="539"/>
      <c r="W20" s="539"/>
      <c r="X20" s="539"/>
      <c r="Y20" s="539"/>
      <c r="Z20" s="539"/>
      <c r="AA20" s="539"/>
      <c r="AB20" s="539"/>
      <c r="AC20" s="539"/>
      <c r="AD20" s="539"/>
      <c r="AE20" s="539"/>
      <c r="AF20" s="539"/>
      <c r="AG20" s="539"/>
      <c r="AH20" s="539"/>
      <c r="AI20" s="539"/>
      <c r="AJ20" s="540"/>
      <c r="AK20" s="541" t="str">
        <f t="shared" si="2"/>
        <v/>
      </c>
      <c r="AL20" s="542"/>
      <c r="AM20" s="543"/>
      <c r="AN20" s="544"/>
      <c r="AO20" s="544"/>
      <c r="AP20" s="159" t="s">
        <v>62</v>
      </c>
      <c r="AQ20" s="544"/>
      <c r="AR20" s="544"/>
      <c r="AS20" s="557"/>
      <c r="AT20" s="558" t="str">
        <f t="shared" si="0"/>
        <v/>
      </c>
      <c r="AU20" s="559"/>
      <c r="AV20" s="560"/>
      <c r="AW20" s="561"/>
      <c r="AX20" s="562"/>
      <c r="AY20" s="563"/>
      <c r="AZ20" s="564" t="str">
        <f t="shared" si="1"/>
        <v/>
      </c>
      <c r="BA20" s="565"/>
      <c r="BB20" s="565"/>
      <c r="BC20" s="566"/>
    </row>
    <row r="21" spans="1:55" s="28" customFormat="1" ht="30" customHeight="1" x14ac:dyDescent="0.2">
      <c r="A21" s="532"/>
      <c r="B21" s="533"/>
      <c r="C21" s="533"/>
      <c r="D21" s="534"/>
      <c r="E21" s="535"/>
      <c r="F21" s="536"/>
      <c r="G21" s="536"/>
      <c r="H21" s="536"/>
      <c r="I21" s="537"/>
      <c r="J21" s="538"/>
      <c r="K21" s="539"/>
      <c r="L21" s="539"/>
      <c r="M21" s="539"/>
      <c r="N21" s="539"/>
      <c r="O21" s="539"/>
      <c r="P21" s="539"/>
      <c r="Q21" s="539"/>
      <c r="R21" s="540"/>
      <c r="S21" s="538"/>
      <c r="T21" s="539"/>
      <c r="U21" s="539"/>
      <c r="V21" s="539"/>
      <c r="W21" s="539"/>
      <c r="X21" s="539"/>
      <c r="Y21" s="539"/>
      <c r="Z21" s="539"/>
      <c r="AA21" s="539"/>
      <c r="AB21" s="539"/>
      <c r="AC21" s="539"/>
      <c r="AD21" s="539"/>
      <c r="AE21" s="539"/>
      <c r="AF21" s="539"/>
      <c r="AG21" s="539"/>
      <c r="AH21" s="539"/>
      <c r="AI21" s="539"/>
      <c r="AJ21" s="540"/>
      <c r="AK21" s="541" t="str">
        <f t="shared" si="2"/>
        <v/>
      </c>
      <c r="AL21" s="542"/>
      <c r="AM21" s="543"/>
      <c r="AN21" s="544"/>
      <c r="AO21" s="544"/>
      <c r="AP21" s="159" t="s">
        <v>62</v>
      </c>
      <c r="AQ21" s="544"/>
      <c r="AR21" s="544"/>
      <c r="AS21" s="557"/>
      <c r="AT21" s="558" t="str">
        <f t="shared" si="0"/>
        <v/>
      </c>
      <c r="AU21" s="559"/>
      <c r="AV21" s="560"/>
      <c r="AW21" s="561"/>
      <c r="AX21" s="562"/>
      <c r="AY21" s="563"/>
      <c r="AZ21" s="564" t="str">
        <f t="shared" si="1"/>
        <v/>
      </c>
      <c r="BA21" s="565"/>
      <c r="BB21" s="565"/>
      <c r="BC21" s="566"/>
    </row>
    <row r="22" spans="1:55" s="28" customFormat="1" ht="30" customHeight="1" x14ac:dyDescent="0.2">
      <c r="A22" s="532"/>
      <c r="B22" s="533"/>
      <c r="C22" s="533"/>
      <c r="D22" s="534"/>
      <c r="E22" s="535"/>
      <c r="F22" s="536"/>
      <c r="G22" s="536"/>
      <c r="H22" s="536"/>
      <c r="I22" s="537"/>
      <c r="J22" s="538"/>
      <c r="K22" s="539"/>
      <c r="L22" s="539"/>
      <c r="M22" s="539"/>
      <c r="N22" s="539"/>
      <c r="O22" s="539"/>
      <c r="P22" s="539"/>
      <c r="Q22" s="539"/>
      <c r="R22" s="540"/>
      <c r="S22" s="538"/>
      <c r="T22" s="539"/>
      <c r="U22" s="539"/>
      <c r="V22" s="539"/>
      <c r="W22" s="539"/>
      <c r="X22" s="539"/>
      <c r="Y22" s="539"/>
      <c r="Z22" s="539"/>
      <c r="AA22" s="539"/>
      <c r="AB22" s="539"/>
      <c r="AC22" s="539"/>
      <c r="AD22" s="539"/>
      <c r="AE22" s="539"/>
      <c r="AF22" s="539"/>
      <c r="AG22" s="539"/>
      <c r="AH22" s="539"/>
      <c r="AI22" s="539"/>
      <c r="AJ22" s="540"/>
      <c r="AK22" s="541" t="str">
        <f t="shared" si="2"/>
        <v/>
      </c>
      <c r="AL22" s="542"/>
      <c r="AM22" s="543"/>
      <c r="AN22" s="544"/>
      <c r="AO22" s="544"/>
      <c r="AP22" s="159" t="s">
        <v>62</v>
      </c>
      <c r="AQ22" s="544"/>
      <c r="AR22" s="544"/>
      <c r="AS22" s="557"/>
      <c r="AT22" s="558" t="str">
        <f t="shared" si="0"/>
        <v/>
      </c>
      <c r="AU22" s="559"/>
      <c r="AV22" s="560"/>
      <c r="AW22" s="561"/>
      <c r="AX22" s="562"/>
      <c r="AY22" s="563"/>
      <c r="AZ22" s="564" t="str">
        <f t="shared" si="1"/>
        <v/>
      </c>
      <c r="BA22" s="565"/>
      <c r="BB22" s="565"/>
      <c r="BC22" s="566"/>
    </row>
    <row r="23" spans="1:55" s="28" customFormat="1" ht="30" customHeight="1" x14ac:dyDescent="0.2">
      <c r="A23" s="532"/>
      <c r="B23" s="533"/>
      <c r="C23" s="533"/>
      <c r="D23" s="534"/>
      <c r="E23" s="535"/>
      <c r="F23" s="536"/>
      <c r="G23" s="536"/>
      <c r="H23" s="536"/>
      <c r="I23" s="537"/>
      <c r="J23" s="538"/>
      <c r="K23" s="539"/>
      <c r="L23" s="539"/>
      <c r="M23" s="539"/>
      <c r="N23" s="539"/>
      <c r="O23" s="539"/>
      <c r="P23" s="539"/>
      <c r="Q23" s="539"/>
      <c r="R23" s="540"/>
      <c r="S23" s="538"/>
      <c r="T23" s="539"/>
      <c r="U23" s="539"/>
      <c r="V23" s="539"/>
      <c r="W23" s="539"/>
      <c r="X23" s="539"/>
      <c r="Y23" s="539"/>
      <c r="Z23" s="539"/>
      <c r="AA23" s="539"/>
      <c r="AB23" s="539"/>
      <c r="AC23" s="539"/>
      <c r="AD23" s="539"/>
      <c r="AE23" s="539"/>
      <c r="AF23" s="539"/>
      <c r="AG23" s="539"/>
      <c r="AH23" s="539"/>
      <c r="AI23" s="539"/>
      <c r="AJ23" s="540"/>
      <c r="AK23" s="541" t="str">
        <f t="shared" si="2"/>
        <v/>
      </c>
      <c r="AL23" s="542"/>
      <c r="AM23" s="543"/>
      <c r="AN23" s="544"/>
      <c r="AO23" s="544"/>
      <c r="AP23" s="159" t="s">
        <v>62</v>
      </c>
      <c r="AQ23" s="544"/>
      <c r="AR23" s="544"/>
      <c r="AS23" s="557"/>
      <c r="AT23" s="558" t="str">
        <f t="shared" si="0"/>
        <v/>
      </c>
      <c r="AU23" s="559"/>
      <c r="AV23" s="560"/>
      <c r="AW23" s="561"/>
      <c r="AX23" s="562"/>
      <c r="AY23" s="563"/>
      <c r="AZ23" s="564" t="str">
        <f t="shared" si="1"/>
        <v/>
      </c>
      <c r="BA23" s="565"/>
      <c r="BB23" s="565"/>
      <c r="BC23" s="566"/>
    </row>
    <row r="24" spans="1:55" s="28" customFormat="1" ht="30" customHeight="1" x14ac:dyDescent="0.2">
      <c r="A24" s="532"/>
      <c r="B24" s="533"/>
      <c r="C24" s="533"/>
      <c r="D24" s="534"/>
      <c r="E24" s="535"/>
      <c r="F24" s="536"/>
      <c r="G24" s="536"/>
      <c r="H24" s="536"/>
      <c r="I24" s="537"/>
      <c r="J24" s="538"/>
      <c r="K24" s="539"/>
      <c r="L24" s="539"/>
      <c r="M24" s="539"/>
      <c r="N24" s="539"/>
      <c r="O24" s="539"/>
      <c r="P24" s="539"/>
      <c r="Q24" s="539"/>
      <c r="R24" s="540"/>
      <c r="S24" s="538"/>
      <c r="T24" s="539"/>
      <c r="U24" s="539"/>
      <c r="V24" s="539"/>
      <c r="W24" s="539"/>
      <c r="X24" s="539"/>
      <c r="Y24" s="539"/>
      <c r="Z24" s="539"/>
      <c r="AA24" s="539"/>
      <c r="AB24" s="539"/>
      <c r="AC24" s="539"/>
      <c r="AD24" s="539"/>
      <c r="AE24" s="539"/>
      <c r="AF24" s="539"/>
      <c r="AG24" s="539"/>
      <c r="AH24" s="539"/>
      <c r="AI24" s="539"/>
      <c r="AJ24" s="540"/>
      <c r="AK24" s="541" t="str">
        <f t="shared" si="2"/>
        <v/>
      </c>
      <c r="AL24" s="542"/>
      <c r="AM24" s="543"/>
      <c r="AN24" s="544"/>
      <c r="AO24" s="544"/>
      <c r="AP24" s="159" t="s">
        <v>62</v>
      </c>
      <c r="AQ24" s="544"/>
      <c r="AR24" s="544"/>
      <c r="AS24" s="557"/>
      <c r="AT24" s="558" t="str">
        <f t="shared" si="0"/>
        <v/>
      </c>
      <c r="AU24" s="559"/>
      <c r="AV24" s="560"/>
      <c r="AW24" s="561"/>
      <c r="AX24" s="562"/>
      <c r="AY24" s="563"/>
      <c r="AZ24" s="564" t="str">
        <f t="shared" si="1"/>
        <v/>
      </c>
      <c r="BA24" s="565"/>
      <c r="BB24" s="565"/>
      <c r="BC24" s="566"/>
    </row>
    <row r="25" spans="1:55" s="28" customFormat="1" ht="30" customHeight="1" x14ac:dyDescent="0.2">
      <c r="A25" s="532"/>
      <c r="B25" s="533"/>
      <c r="C25" s="533"/>
      <c r="D25" s="534"/>
      <c r="E25" s="535"/>
      <c r="F25" s="536"/>
      <c r="G25" s="536"/>
      <c r="H25" s="536"/>
      <c r="I25" s="537"/>
      <c r="J25" s="538"/>
      <c r="K25" s="539"/>
      <c r="L25" s="539"/>
      <c r="M25" s="539"/>
      <c r="N25" s="539"/>
      <c r="O25" s="539"/>
      <c r="P25" s="539"/>
      <c r="Q25" s="539"/>
      <c r="R25" s="540"/>
      <c r="S25" s="538"/>
      <c r="T25" s="539"/>
      <c r="U25" s="539"/>
      <c r="V25" s="539"/>
      <c r="W25" s="539"/>
      <c r="X25" s="539"/>
      <c r="Y25" s="539"/>
      <c r="Z25" s="539"/>
      <c r="AA25" s="539"/>
      <c r="AB25" s="539"/>
      <c r="AC25" s="539"/>
      <c r="AD25" s="539"/>
      <c r="AE25" s="539"/>
      <c r="AF25" s="539"/>
      <c r="AG25" s="539"/>
      <c r="AH25" s="539"/>
      <c r="AI25" s="539"/>
      <c r="AJ25" s="540"/>
      <c r="AK25" s="541" t="str">
        <f t="shared" si="2"/>
        <v/>
      </c>
      <c r="AL25" s="542"/>
      <c r="AM25" s="543"/>
      <c r="AN25" s="544"/>
      <c r="AO25" s="544"/>
      <c r="AP25" s="159" t="s">
        <v>62</v>
      </c>
      <c r="AQ25" s="544"/>
      <c r="AR25" s="544"/>
      <c r="AS25" s="557"/>
      <c r="AT25" s="558" t="str">
        <f t="shared" si="0"/>
        <v/>
      </c>
      <c r="AU25" s="559"/>
      <c r="AV25" s="560"/>
      <c r="AW25" s="561"/>
      <c r="AX25" s="562"/>
      <c r="AY25" s="563"/>
      <c r="AZ25" s="564" t="str">
        <f t="shared" si="1"/>
        <v/>
      </c>
      <c r="BA25" s="565"/>
      <c r="BB25" s="565"/>
      <c r="BC25" s="566"/>
    </row>
    <row r="26" spans="1:55" s="28" customFormat="1" ht="30" customHeight="1" x14ac:dyDescent="0.2">
      <c r="A26" s="532"/>
      <c r="B26" s="533"/>
      <c r="C26" s="533"/>
      <c r="D26" s="534"/>
      <c r="E26" s="535"/>
      <c r="F26" s="536"/>
      <c r="G26" s="536"/>
      <c r="H26" s="536"/>
      <c r="I26" s="537"/>
      <c r="J26" s="538"/>
      <c r="K26" s="539"/>
      <c r="L26" s="539"/>
      <c r="M26" s="539"/>
      <c r="N26" s="539"/>
      <c r="O26" s="539"/>
      <c r="P26" s="539"/>
      <c r="Q26" s="539"/>
      <c r="R26" s="540"/>
      <c r="S26" s="538"/>
      <c r="T26" s="539"/>
      <c r="U26" s="539"/>
      <c r="V26" s="539"/>
      <c r="W26" s="539"/>
      <c r="X26" s="539"/>
      <c r="Y26" s="539"/>
      <c r="Z26" s="539"/>
      <c r="AA26" s="539"/>
      <c r="AB26" s="539"/>
      <c r="AC26" s="539"/>
      <c r="AD26" s="539"/>
      <c r="AE26" s="539"/>
      <c r="AF26" s="539"/>
      <c r="AG26" s="539"/>
      <c r="AH26" s="539"/>
      <c r="AI26" s="539"/>
      <c r="AJ26" s="540"/>
      <c r="AK26" s="541" t="str">
        <f t="shared" si="2"/>
        <v/>
      </c>
      <c r="AL26" s="542"/>
      <c r="AM26" s="543"/>
      <c r="AN26" s="544"/>
      <c r="AO26" s="544"/>
      <c r="AP26" s="159" t="s">
        <v>62</v>
      </c>
      <c r="AQ26" s="544"/>
      <c r="AR26" s="544"/>
      <c r="AS26" s="557"/>
      <c r="AT26" s="558" t="str">
        <f t="shared" si="0"/>
        <v/>
      </c>
      <c r="AU26" s="559"/>
      <c r="AV26" s="560"/>
      <c r="AW26" s="561"/>
      <c r="AX26" s="562"/>
      <c r="AY26" s="563"/>
      <c r="AZ26" s="564" t="str">
        <f t="shared" si="1"/>
        <v/>
      </c>
      <c r="BA26" s="565"/>
      <c r="BB26" s="565"/>
      <c r="BC26" s="566"/>
    </row>
    <row r="27" spans="1:55" s="28" customFormat="1" ht="30" customHeight="1" x14ac:dyDescent="0.2">
      <c r="A27" s="532"/>
      <c r="B27" s="533"/>
      <c r="C27" s="533"/>
      <c r="D27" s="534"/>
      <c r="E27" s="535"/>
      <c r="F27" s="536"/>
      <c r="G27" s="536"/>
      <c r="H27" s="536"/>
      <c r="I27" s="537"/>
      <c r="J27" s="538"/>
      <c r="K27" s="539"/>
      <c r="L27" s="539"/>
      <c r="M27" s="539"/>
      <c r="N27" s="539"/>
      <c r="O27" s="539"/>
      <c r="P27" s="539"/>
      <c r="Q27" s="539"/>
      <c r="R27" s="540"/>
      <c r="S27" s="538"/>
      <c r="T27" s="539"/>
      <c r="U27" s="539"/>
      <c r="V27" s="539"/>
      <c r="W27" s="539"/>
      <c r="X27" s="539"/>
      <c r="Y27" s="539"/>
      <c r="Z27" s="539"/>
      <c r="AA27" s="539"/>
      <c r="AB27" s="539"/>
      <c r="AC27" s="539"/>
      <c r="AD27" s="539"/>
      <c r="AE27" s="539"/>
      <c r="AF27" s="539"/>
      <c r="AG27" s="539"/>
      <c r="AH27" s="539"/>
      <c r="AI27" s="539"/>
      <c r="AJ27" s="540"/>
      <c r="AK27" s="541" t="str">
        <f t="shared" si="2"/>
        <v/>
      </c>
      <c r="AL27" s="542"/>
      <c r="AM27" s="543"/>
      <c r="AN27" s="544"/>
      <c r="AO27" s="544"/>
      <c r="AP27" s="159" t="s">
        <v>62</v>
      </c>
      <c r="AQ27" s="544"/>
      <c r="AR27" s="544"/>
      <c r="AS27" s="557"/>
      <c r="AT27" s="558" t="str">
        <f t="shared" si="0"/>
        <v/>
      </c>
      <c r="AU27" s="559"/>
      <c r="AV27" s="560"/>
      <c r="AW27" s="561"/>
      <c r="AX27" s="562"/>
      <c r="AY27" s="563"/>
      <c r="AZ27" s="564" t="str">
        <f t="shared" si="1"/>
        <v/>
      </c>
      <c r="BA27" s="565"/>
      <c r="BB27" s="565"/>
      <c r="BC27" s="566"/>
    </row>
    <row r="28" spans="1:55" s="28" customFormat="1" ht="30" customHeight="1" x14ac:dyDescent="0.2">
      <c r="A28" s="532"/>
      <c r="B28" s="533"/>
      <c r="C28" s="533"/>
      <c r="D28" s="534"/>
      <c r="E28" s="535"/>
      <c r="F28" s="536"/>
      <c r="G28" s="536"/>
      <c r="H28" s="536"/>
      <c r="I28" s="537"/>
      <c r="J28" s="538"/>
      <c r="K28" s="539"/>
      <c r="L28" s="539"/>
      <c r="M28" s="539"/>
      <c r="N28" s="539"/>
      <c r="O28" s="539"/>
      <c r="P28" s="539"/>
      <c r="Q28" s="539"/>
      <c r="R28" s="540"/>
      <c r="S28" s="538"/>
      <c r="T28" s="539"/>
      <c r="U28" s="539"/>
      <c r="V28" s="539"/>
      <c r="W28" s="539"/>
      <c r="X28" s="539"/>
      <c r="Y28" s="539"/>
      <c r="Z28" s="539"/>
      <c r="AA28" s="539"/>
      <c r="AB28" s="539"/>
      <c r="AC28" s="539"/>
      <c r="AD28" s="539"/>
      <c r="AE28" s="539"/>
      <c r="AF28" s="539"/>
      <c r="AG28" s="539"/>
      <c r="AH28" s="539"/>
      <c r="AI28" s="539"/>
      <c r="AJ28" s="540"/>
      <c r="AK28" s="541" t="str">
        <f t="shared" si="2"/>
        <v/>
      </c>
      <c r="AL28" s="542"/>
      <c r="AM28" s="543"/>
      <c r="AN28" s="544"/>
      <c r="AO28" s="544"/>
      <c r="AP28" s="159" t="s">
        <v>62</v>
      </c>
      <c r="AQ28" s="544"/>
      <c r="AR28" s="544"/>
      <c r="AS28" s="557"/>
      <c r="AT28" s="558" t="str">
        <f t="shared" si="0"/>
        <v/>
      </c>
      <c r="AU28" s="559"/>
      <c r="AV28" s="560"/>
      <c r="AW28" s="561"/>
      <c r="AX28" s="562"/>
      <c r="AY28" s="563"/>
      <c r="AZ28" s="564" t="str">
        <f t="shared" si="1"/>
        <v/>
      </c>
      <c r="BA28" s="565"/>
      <c r="BB28" s="565"/>
      <c r="BC28" s="566"/>
    </row>
    <row r="29" spans="1:55" s="28" customFormat="1" ht="30" customHeight="1" x14ac:dyDescent="0.2">
      <c r="A29" s="532"/>
      <c r="B29" s="533"/>
      <c r="C29" s="533"/>
      <c r="D29" s="534"/>
      <c r="E29" s="535"/>
      <c r="F29" s="536"/>
      <c r="G29" s="536"/>
      <c r="H29" s="536"/>
      <c r="I29" s="537"/>
      <c r="J29" s="538"/>
      <c r="K29" s="539"/>
      <c r="L29" s="539"/>
      <c r="M29" s="539"/>
      <c r="N29" s="539"/>
      <c r="O29" s="539"/>
      <c r="P29" s="539"/>
      <c r="Q29" s="539"/>
      <c r="R29" s="540"/>
      <c r="S29" s="538"/>
      <c r="T29" s="539"/>
      <c r="U29" s="539"/>
      <c r="V29" s="539"/>
      <c r="W29" s="539"/>
      <c r="X29" s="539"/>
      <c r="Y29" s="539"/>
      <c r="Z29" s="539"/>
      <c r="AA29" s="539"/>
      <c r="AB29" s="539"/>
      <c r="AC29" s="539"/>
      <c r="AD29" s="539"/>
      <c r="AE29" s="539"/>
      <c r="AF29" s="539"/>
      <c r="AG29" s="539"/>
      <c r="AH29" s="539"/>
      <c r="AI29" s="539"/>
      <c r="AJ29" s="540"/>
      <c r="AK29" s="541" t="str">
        <f t="shared" si="2"/>
        <v/>
      </c>
      <c r="AL29" s="542"/>
      <c r="AM29" s="543"/>
      <c r="AN29" s="544"/>
      <c r="AO29" s="544"/>
      <c r="AP29" s="159" t="s">
        <v>62</v>
      </c>
      <c r="AQ29" s="544"/>
      <c r="AR29" s="544"/>
      <c r="AS29" s="557"/>
      <c r="AT29" s="558" t="str">
        <f t="shared" si="0"/>
        <v/>
      </c>
      <c r="AU29" s="559"/>
      <c r="AV29" s="560"/>
      <c r="AW29" s="561"/>
      <c r="AX29" s="562"/>
      <c r="AY29" s="563"/>
      <c r="AZ29" s="564" t="str">
        <f t="shared" si="1"/>
        <v/>
      </c>
      <c r="BA29" s="565"/>
      <c r="BB29" s="565"/>
      <c r="BC29" s="566"/>
    </row>
    <row r="30" spans="1:55" s="28" customFormat="1" ht="30" customHeight="1" x14ac:dyDescent="0.2">
      <c r="A30" s="532"/>
      <c r="B30" s="533"/>
      <c r="C30" s="533"/>
      <c r="D30" s="534"/>
      <c r="E30" s="535"/>
      <c r="F30" s="536"/>
      <c r="G30" s="536"/>
      <c r="H30" s="536"/>
      <c r="I30" s="537"/>
      <c r="J30" s="538"/>
      <c r="K30" s="539"/>
      <c r="L30" s="539"/>
      <c r="M30" s="539"/>
      <c r="N30" s="539"/>
      <c r="O30" s="539"/>
      <c r="P30" s="539"/>
      <c r="Q30" s="539"/>
      <c r="R30" s="540"/>
      <c r="S30" s="538"/>
      <c r="T30" s="539"/>
      <c r="U30" s="539"/>
      <c r="V30" s="539"/>
      <c r="W30" s="539"/>
      <c r="X30" s="539"/>
      <c r="Y30" s="539"/>
      <c r="Z30" s="539"/>
      <c r="AA30" s="539"/>
      <c r="AB30" s="539"/>
      <c r="AC30" s="539"/>
      <c r="AD30" s="539"/>
      <c r="AE30" s="539"/>
      <c r="AF30" s="539"/>
      <c r="AG30" s="539"/>
      <c r="AH30" s="539"/>
      <c r="AI30" s="539"/>
      <c r="AJ30" s="540"/>
      <c r="AK30" s="541" t="str">
        <f t="shared" si="2"/>
        <v/>
      </c>
      <c r="AL30" s="542"/>
      <c r="AM30" s="543"/>
      <c r="AN30" s="544"/>
      <c r="AO30" s="544"/>
      <c r="AP30" s="159" t="s">
        <v>62</v>
      </c>
      <c r="AQ30" s="544"/>
      <c r="AR30" s="544"/>
      <c r="AS30" s="557"/>
      <c r="AT30" s="558" t="str">
        <f t="shared" si="0"/>
        <v/>
      </c>
      <c r="AU30" s="559"/>
      <c r="AV30" s="560"/>
      <c r="AW30" s="561"/>
      <c r="AX30" s="562"/>
      <c r="AY30" s="563"/>
      <c r="AZ30" s="564" t="str">
        <f t="shared" si="1"/>
        <v/>
      </c>
      <c r="BA30" s="565"/>
      <c r="BB30" s="565"/>
      <c r="BC30" s="566"/>
    </row>
    <row r="31" spans="1:55" s="28" customFormat="1" ht="30" customHeight="1" x14ac:dyDescent="0.2">
      <c r="A31" s="532"/>
      <c r="B31" s="533"/>
      <c r="C31" s="533"/>
      <c r="D31" s="534"/>
      <c r="E31" s="535"/>
      <c r="F31" s="536"/>
      <c r="G31" s="536"/>
      <c r="H31" s="536"/>
      <c r="I31" s="537"/>
      <c r="J31" s="538"/>
      <c r="K31" s="539"/>
      <c r="L31" s="539"/>
      <c r="M31" s="539"/>
      <c r="N31" s="539"/>
      <c r="O31" s="539"/>
      <c r="P31" s="539"/>
      <c r="Q31" s="539"/>
      <c r="R31" s="540"/>
      <c r="S31" s="538"/>
      <c r="T31" s="539"/>
      <c r="U31" s="539"/>
      <c r="V31" s="539"/>
      <c r="W31" s="539"/>
      <c r="X31" s="539"/>
      <c r="Y31" s="539"/>
      <c r="Z31" s="539"/>
      <c r="AA31" s="539"/>
      <c r="AB31" s="539"/>
      <c r="AC31" s="539"/>
      <c r="AD31" s="539"/>
      <c r="AE31" s="539"/>
      <c r="AF31" s="539"/>
      <c r="AG31" s="539"/>
      <c r="AH31" s="539"/>
      <c r="AI31" s="539"/>
      <c r="AJ31" s="540"/>
      <c r="AK31" s="541" t="str">
        <f t="shared" si="2"/>
        <v/>
      </c>
      <c r="AL31" s="542"/>
      <c r="AM31" s="543"/>
      <c r="AN31" s="544"/>
      <c r="AO31" s="544"/>
      <c r="AP31" s="159" t="s">
        <v>62</v>
      </c>
      <c r="AQ31" s="544"/>
      <c r="AR31" s="544"/>
      <c r="AS31" s="557"/>
      <c r="AT31" s="558" t="str">
        <f t="shared" si="0"/>
        <v/>
      </c>
      <c r="AU31" s="559"/>
      <c r="AV31" s="560"/>
      <c r="AW31" s="561"/>
      <c r="AX31" s="562"/>
      <c r="AY31" s="563"/>
      <c r="AZ31" s="564" t="str">
        <f t="shared" si="1"/>
        <v/>
      </c>
      <c r="BA31" s="565"/>
      <c r="BB31" s="565"/>
      <c r="BC31" s="566"/>
    </row>
    <row r="32" spans="1:55" s="28" customFormat="1" ht="30" customHeight="1" x14ac:dyDescent="0.2">
      <c r="A32" s="532"/>
      <c r="B32" s="533"/>
      <c r="C32" s="533"/>
      <c r="D32" s="534"/>
      <c r="E32" s="535"/>
      <c r="F32" s="536"/>
      <c r="G32" s="536"/>
      <c r="H32" s="536"/>
      <c r="I32" s="537"/>
      <c r="J32" s="538"/>
      <c r="K32" s="539"/>
      <c r="L32" s="539"/>
      <c r="M32" s="539"/>
      <c r="N32" s="539"/>
      <c r="O32" s="539"/>
      <c r="P32" s="539"/>
      <c r="Q32" s="539"/>
      <c r="R32" s="540"/>
      <c r="S32" s="538"/>
      <c r="T32" s="539"/>
      <c r="U32" s="539"/>
      <c r="V32" s="539"/>
      <c r="W32" s="539"/>
      <c r="X32" s="539"/>
      <c r="Y32" s="539"/>
      <c r="Z32" s="539"/>
      <c r="AA32" s="539"/>
      <c r="AB32" s="539"/>
      <c r="AC32" s="539"/>
      <c r="AD32" s="539"/>
      <c r="AE32" s="539"/>
      <c r="AF32" s="539"/>
      <c r="AG32" s="539"/>
      <c r="AH32" s="539"/>
      <c r="AI32" s="539"/>
      <c r="AJ32" s="540"/>
      <c r="AK32" s="541" t="str">
        <f t="shared" si="2"/>
        <v/>
      </c>
      <c r="AL32" s="542"/>
      <c r="AM32" s="543"/>
      <c r="AN32" s="544"/>
      <c r="AO32" s="544"/>
      <c r="AP32" s="159" t="s">
        <v>62</v>
      </c>
      <c r="AQ32" s="544"/>
      <c r="AR32" s="544"/>
      <c r="AS32" s="557"/>
      <c r="AT32" s="558" t="str">
        <f t="shared" si="0"/>
        <v/>
      </c>
      <c r="AU32" s="559"/>
      <c r="AV32" s="560"/>
      <c r="AW32" s="561"/>
      <c r="AX32" s="562"/>
      <c r="AY32" s="563"/>
      <c r="AZ32" s="567" t="str">
        <f t="shared" si="1"/>
        <v/>
      </c>
      <c r="BA32" s="568"/>
      <c r="BB32" s="568"/>
      <c r="BC32" s="569"/>
    </row>
    <row r="33" spans="1:55" s="28" customFormat="1" ht="30" customHeight="1" x14ac:dyDescent="0.2">
      <c r="A33" s="532"/>
      <c r="B33" s="533"/>
      <c r="C33" s="533"/>
      <c r="D33" s="534"/>
      <c r="E33" s="535"/>
      <c r="F33" s="536"/>
      <c r="G33" s="536"/>
      <c r="H33" s="536"/>
      <c r="I33" s="537"/>
      <c r="J33" s="538"/>
      <c r="K33" s="539"/>
      <c r="L33" s="539"/>
      <c r="M33" s="539"/>
      <c r="N33" s="539"/>
      <c r="O33" s="539"/>
      <c r="P33" s="539"/>
      <c r="Q33" s="539"/>
      <c r="R33" s="540"/>
      <c r="S33" s="538"/>
      <c r="T33" s="539"/>
      <c r="U33" s="539"/>
      <c r="V33" s="539"/>
      <c r="W33" s="539"/>
      <c r="X33" s="539"/>
      <c r="Y33" s="539"/>
      <c r="Z33" s="539"/>
      <c r="AA33" s="539"/>
      <c r="AB33" s="539"/>
      <c r="AC33" s="539"/>
      <c r="AD33" s="539"/>
      <c r="AE33" s="539"/>
      <c r="AF33" s="539"/>
      <c r="AG33" s="539"/>
      <c r="AH33" s="539"/>
      <c r="AI33" s="539"/>
      <c r="AJ33" s="540"/>
      <c r="AK33" s="541" t="str">
        <f t="shared" si="2"/>
        <v/>
      </c>
      <c r="AL33" s="542"/>
      <c r="AM33" s="543"/>
      <c r="AN33" s="544"/>
      <c r="AO33" s="544"/>
      <c r="AP33" s="159" t="s">
        <v>62</v>
      </c>
      <c r="AQ33" s="544"/>
      <c r="AR33" s="544"/>
      <c r="AS33" s="557"/>
      <c r="AT33" s="558" t="str">
        <f t="shared" si="0"/>
        <v/>
      </c>
      <c r="AU33" s="559"/>
      <c r="AV33" s="560"/>
      <c r="AW33" s="561"/>
      <c r="AX33" s="562"/>
      <c r="AY33" s="563"/>
      <c r="AZ33" s="564" t="str">
        <f t="shared" si="1"/>
        <v/>
      </c>
      <c r="BA33" s="565"/>
      <c r="BB33" s="565"/>
      <c r="BC33" s="566"/>
    </row>
    <row r="34" spans="1:55" s="28" customFormat="1" ht="30" customHeight="1" x14ac:dyDescent="0.2">
      <c r="A34" s="532"/>
      <c r="B34" s="533"/>
      <c r="C34" s="533"/>
      <c r="D34" s="534"/>
      <c r="E34" s="535"/>
      <c r="F34" s="536"/>
      <c r="G34" s="536"/>
      <c r="H34" s="536"/>
      <c r="I34" s="537"/>
      <c r="J34" s="538"/>
      <c r="K34" s="539"/>
      <c r="L34" s="539"/>
      <c r="M34" s="539"/>
      <c r="N34" s="539"/>
      <c r="O34" s="539"/>
      <c r="P34" s="539"/>
      <c r="Q34" s="539"/>
      <c r="R34" s="540"/>
      <c r="S34" s="538"/>
      <c r="T34" s="539"/>
      <c r="U34" s="539"/>
      <c r="V34" s="539"/>
      <c r="W34" s="539"/>
      <c r="X34" s="539"/>
      <c r="Y34" s="539"/>
      <c r="Z34" s="539"/>
      <c r="AA34" s="539"/>
      <c r="AB34" s="539"/>
      <c r="AC34" s="539"/>
      <c r="AD34" s="539"/>
      <c r="AE34" s="539"/>
      <c r="AF34" s="539"/>
      <c r="AG34" s="539"/>
      <c r="AH34" s="539"/>
      <c r="AI34" s="539"/>
      <c r="AJ34" s="540"/>
      <c r="AK34" s="541" t="str">
        <f t="shared" si="2"/>
        <v/>
      </c>
      <c r="AL34" s="542"/>
      <c r="AM34" s="543"/>
      <c r="AN34" s="544"/>
      <c r="AO34" s="544"/>
      <c r="AP34" s="159" t="s">
        <v>62</v>
      </c>
      <c r="AQ34" s="544"/>
      <c r="AR34" s="544"/>
      <c r="AS34" s="557"/>
      <c r="AT34" s="558" t="str">
        <f t="shared" si="0"/>
        <v/>
      </c>
      <c r="AU34" s="559"/>
      <c r="AV34" s="560"/>
      <c r="AW34" s="561"/>
      <c r="AX34" s="562"/>
      <c r="AY34" s="563"/>
      <c r="AZ34" s="564" t="str">
        <f t="shared" si="1"/>
        <v/>
      </c>
      <c r="BA34" s="565"/>
      <c r="BB34" s="565"/>
      <c r="BC34" s="566"/>
    </row>
    <row r="35" spans="1:55" s="28" customFormat="1" ht="30" customHeight="1" x14ac:dyDescent="0.2">
      <c r="A35" s="532"/>
      <c r="B35" s="533"/>
      <c r="C35" s="533"/>
      <c r="D35" s="534"/>
      <c r="E35" s="535"/>
      <c r="F35" s="536"/>
      <c r="G35" s="536"/>
      <c r="H35" s="536"/>
      <c r="I35" s="537"/>
      <c r="J35" s="538"/>
      <c r="K35" s="539"/>
      <c r="L35" s="539"/>
      <c r="M35" s="539"/>
      <c r="N35" s="539"/>
      <c r="O35" s="539"/>
      <c r="P35" s="539"/>
      <c r="Q35" s="539"/>
      <c r="R35" s="540"/>
      <c r="S35" s="538"/>
      <c r="T35" s="539"/>
      <c r="U35" s="539"/>
      <c r="V35" s="539"/>
      <c r="W35" s="539"/>
      <c r="X35" s="539"/>
      <c r="Y35" s="539"/>
      <c r="Z35" s="539"/>
      <c r="AA35" s="539"/>
      <c r="AB35" s="539"/>
      <c r="AC35" s="539"/>
      <c r="AD35" s="539"/>
      <c r="AE35" s="539"/>
      <c r="AF35" s="539"/>
      <c r="AG35" s="539"/>
      <c r="AH35" s="539"/>
      <c r="AI35" s="539"/>
      <c r="AJ35" s="540"/>
      <c r="AK35" s="541" t="str">
        <f t="shared" si="2"/>
        <v/>
      </c>
      <c r="AL35" s="542"/>
      <c r="AM35" s="543"/>
      <c r="AN35" s="544"/>
      <c r="AO35" s="544"/>
      <c r="AP35" s="159" t="s">
        <v>62</v>
      </c>
      <c r="AQ35" s="544"/>
      <c r="AR35" s="544"/>
      <c r="AS35" s="557"/>
      <c r="AT35" s="558" t="str">
        <f t="shared" si="0"/>
        <v/>
      </c>
      <c r="AU35" s="559"/>
      <c r="AV35" s="560"/>
      <c r="AW35" s="561"/>
      <c r="AX35" s="562"/>
      <c r="AY35" s="563"/>
      <c r="AZ35" s="564" t="str">
        <f t="shared" si="1"/>
        <v/>
      </c>
      <c r="BA35" s="565"/>
      <c r="BB35" s="565"/>
      <c r="BC35" s="566"/>
    </row>
    <row r="36" spans="1:55" s="28" customFormat="1" ht="30" customHeight="1" thickBot="1" x14ac:dyDescent="0.25">
      <c r="A36" s="532"/>
      <c r="B36" s="533"/>
      <c r="C36" s="533"/>
      <c r="D36" s="534"/>
      <c r="E36" s="535"/>
      <c r="F36" s="536"/>
      <c r="G36" s="536"/>
      <c r="H36" s="536"/>
      <c r="I36" s="537"/>
      <c r="J36" s="538"/>
      <c r="K36" s="539"/>
      <c r="L36" s="539"/>
      <c r="M36" s="539"/>
      <c r="N36" s="539"/>
      <c r="O36" s="539"/>
      <c r="P36" s="539"/>
      <c r="Q36" s="539"/>
      <c r="R36" s="540"/>
      <c r="S36" s="538"/>
      <c r="T36" s="539"/>
      <c r="U36" s="539"/>
      <c r="V36" s="539"/>
      <c r="W36" s="539"/>
      <c r="X36" s="539"/>
      <c r="Y36" s="539"/>
      <c r="Z36" s="539"/>
      <c r="AA36" s="539"/>
      <c r="AB36" s="539"/>
      <c r="AC36" s="539"/>
      <c r="AD36" s="539"/>
      <c r="AE36" s="539"/>
      <c r="AF36" s="539"/>
      <c r="AG36" s="539"/>
      <c r="AH36" s="539"/>
      <c r="AI36" s="539"/>
      <c r="AJ36" s="540"/>
      <c r="AK36" s="579" t="str">
        <f t="shared" si="2"/>
        <v/>
      </c>
      <c r="AL36" s="580"/>
      <c r="AM36" s="543"/>
      <c r="AN36" s="544"/>
      <c r="AO36" s="544"/>
      <c r="AP36" s="159" t="s">
        <v>62</v>
      </c>
      <c r="AQ36" s="544"/>
      <c r="AR36" s="544"/>
      <c r="AS36" s="557"/>
      <c r="AT36" s="558" t="str">
        <f t="shared" si="0"/>
        <v/>
      </c>
      <c r="AU36" s="559"/>
      <c r="AV36" s="560"/>
      <c r="AW36" s="561"/>
      <c r="AX36" s="562"/>
      <c r="AY36" s="563"/>
      <c r="AZ36" s="564" t="str">
        <f t="shared" si="1"/>
        <v/>
      </c>
      <c r="BA36" s="565"/>
      <c r="BB36" s="565"/>
      <c r="BC36" s="566"/>
    </row>
    <row r="37" spans="1:55" ht="30" customHeight="1" thickTop="1" thickBot="1" x14ac:dyDescent="0.25">
      <c r="A37" s="570" t="s">
        <v>10</v>
      </c>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2"/>
      <c r="AW37" s="573">
        <f>SUM(AW15:AY36)</f>
        <v>0</v>
      </c>
      <c r="AX37" s="574"/>
      <c r="AY37" s="575"/>
      <c r="AZ37" s="576">
        <f>SUM(AZ15:BC36)</f>
        <v>0</v>
      </c>
      <c r="BA37" s="577"/>
      <c r="BB37" s="577"/>
      <c r="BC37" s="578"/>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581" t="s">
        <v>60</v>
      </c>
      <c r="B39" s="582"/>
      <c r="C39" s="582"/>
      <c r="D39" s="583"/>
      <c r="E39" s="584" t="s">
        <v>63</v>
      </c>
      <c r="F39" s="585"/>
      <c r="G39" s="585"/>
      <c r="H39" s="585"/>
      <c r="I39" s="585"/>
      <c r="J39" s="585"/>
      <c r="K39" s="585"/>
      <c r="L39" s="585"/>
      <c r="M39" s="585"/>
      <c r="N39" s="586"/>
      <c r="O39" s="199"/>
      <c r="P39" s="116"/>
      <c r="Q39" s="498" t="str">
        <f>IF(COUNTIF(AK45:AL59,"err")&gt;0,"グレードと一致しない番号があります。登録番号を確認して下さい。","")</f>
        <v/>
      </c>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499" t="s">
        <v>191</v>
      </c>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1"/>
      <c r="AM41" s="502" t="s">
        <v>2</v>
      </c>
      <c r="AN41" s="503"/>
      <c r="AO41" s="503"/>
      <c r="AP41" s="503"/>
      <c r="AQ41" s="503"/>
      <c r="AR41" s="503"/>
      <c r="AS41" s="504"/>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505" t="s">
        <v>64</v>
      </c>
      <c r="B43" s="506"/>
      <c r="C43" s="506"/>
      <c r="D43" s="507"/>
      <c r="E43" s="511" t="s">
        <v>164</v>
      </c>
      <c r="F43" s="512"/>
      <c r="G43" s="512"/>
      <c r="H43" s="512"/>
      <c r="I43" s="513"/>
      <c r="J43" s="471" t="s">
        <v>6</v>
      </c>
      <c r="K43" s="472"/>
      <c r="L43" s="472"/>
      <c r="M43" s="472"/>
      <c r="N43" s="472"/>
      <c r="O43" s="472"/>
      <c r="P43" s="472"/>
      <c r="Q43" s="472"/>
      <c r="R43" s="473"/>
      <c r="S43" s="471" t="s">
        <v>61</v>
      </c>
      <c r="T43" s="472"/>
      <c r="U43" s="472"/>
      <c r="V43" s="472"/>
      <c r="W43" s="472"/>
      <c r="X43" s="472"/>
      <c r="Y43" s="472"/>
      <c r="Z43" s="472"/>
      <c r="AA43" s="472"/>
      <c r="AB43" s="472"/>
      <c r="AC43" s="472"/>
      <c r="AD43" s="472"/>
      <c r="AE43" s="472"/>
      <c r="AF43" s="472"/>
      <c r="AG43" s="472"/>
      <c r="AH43" s="472"/>
      <c r="AI43" s="472"/>
      <c r="AJ43" s="473"/>
      <c r="AK43" s="517" t="s">
        <v>56</v>
      </c>
      <c r="AL43" s="518"/>
      <c r="AM43" s="462" t="s">
        <v>14</v>
      </c>
      <c r="AN43" s="463"/>
      <c r="AO43" s="463"/>
      <c r="AP43" s="463"/>
      <c r="AQ43" s="463"/>
      <c r="AR43" s="463"/>
      <c r="AS43" s="464"/>
      <c r="AT43" s="465" t="s">
        <v>11</v>
      </c>
      <c r="AU43" s="466"/>
      <c r="AV43" s="467"/>
      <c r="AW43" s="471" t="s">
        <v>39</v>
      </c>
      <c r="AX43" s="472"/>
      <c r="AY43" s="473"/>
      <c r="AZ43" s="477" t="s">
        <v>12</v>
      </c>
      <c r="BA43" s="478"/>
      <c r="BB43" s="478"/>
      <c r="BC43" s="479"/>
    </row>
    <row r="44" spans="1:55" ht="28.5" customHeight="1" thickBot="1" x14ac:dyDescent="0.25">
      <c r="A44" s="508"/>
      <c r="B44" s="509"/>
      <c r="C44" s="509"/>
      <c r="D44" s="510"/>
      <c r="E44" s="514"/>
      <c r="F44" s="515"/>
      <c r="G44" s="515"/>
      <c r="H44" s="515"/>
      <c r="I44" s="516"/>
      <c r="J44" s="474"/>
      <c r="K44" s="475"/>
      <c r="L44" s="475"/>
      <c r="M44" s="475"/>
      <c r="N44" s="475"/>
      <c r="O44" s="475"/>
      <c r="P44" s="475"/>
      <c r="Q44" s="475"/>
      <c r="R44" s="476"/>
      <c r="S44" s="474"/>
      <c r="T44" s="475"/>
      <c r="U44" s="475"/>
      <c r="V44" s="475"/>
      <c r="W44" s="475"/>
      <c r="X44" s="475"/>
      <c r="Y44" s="475"/>
      <c r="Z44" s="475"/>
      <c r="AA44" s="475"/>
      <c r="AB44" s="475"/>
      <c r="AC44" s="475"/>
      <c r="AD44" s="475"/>
      <c r="AE44" s="475"/>
      <c r="AF44" s="475"/>
      <c r="AG44" s="475"/>
      <c r="AH44" s="475"/>
      <c r="AI44" s="475"/>
      <c r="AJ44" s="476"/>
      <c r="AK44" s="519"/>
      <c r="AL44" s="520"/>
      <c r="AM44" s="483" t="s">
        <v>7</v>
      </c>
      <c r="AN44" s="484"/>
      <c r="AO44" s="484"/>
      <c r="AP44" s="214" t="s">
        <v>62</v>
      </c>
      <c r="AQ44" s="484" t="s">
        <v>8</v>
      </c>
      <c r="AR44" s="484"/>
      <c r="AS44" s="485"/>
      <c r="AT44" s="468"/>
      <c r="AU44" s="469"/>
      <c r="AV44" s="470"/>
      <c r="AW44" s="474"/>
      <c r="AX44" s="475"/>
      <c r="AY44" s="476"/>
      <c r="AZ44" s="480"/>
      <c r="BA44" s="481"/>
      <c r="BB44" s="481"/>
      <c r="BC44" s="482"/>
    </row>
    <row r="45" spans="1:55" s="28" customFormat="1" ht="30" customHeight="1" thickTop="1" x14ac:dyDescent="0.2">
      <c r="A45" s="545"/>
      <c r="B45" s="546"/>
      <c r="C45" s="546"/>
      <c r="D45" s="547"/>
      <c r="E45" s="548"/>
      <c r="F45" s="549"/>
      <c r="G45" s="549"/>
      <c r="H45" s="549"/>
      <c r="I45" s="550"/>
      <c r="J45" s="551"/>
      <c r="K45" s="552"/>
      <c r="L45" s="552"/>
      <c r="M45" s="552"/>
      <c r="N45" s="552"/>
      <c r="O45" s="552"/>
      <c r="P45" s="552"/>
      <c r="Q45" s="552"/>
      <c r="R45" s="553"/>
      <c r="S45" s="551"/>
      <c r="T45" s="552"/>
      <c r="U45" s="552"/>
      <c r="V45" s="552"/>
      <c r="W45" s="552"/>
      <c r="X45" s="552"/>
      <c r="Y45" s="552"/>
      <c r="Z45" s="552"/>
      <c r="AA45" s="552"/>
      <c r="AB45" s="552"/>
      <c r="AC45" s="552"/>
      <c r="AD45" s="552"/>
      <c r="AE45" s="552"/>
      <c r="AF45" s="552"/>
      <c r="AG45" s="552"/>
      <c r="AH45" s="552"/>
      <c r="AI45" s="552"/>
      <c r="AJ45" s="553"/>
      <c r="AK45" s="554" t="str">
        <f>IF(E45="","",IF(AND(LEFT(E45,1)&amp;RIGHT(E45,1)&lt;&gt;"M5"),"err",LEFT(E45,1)&amp;RIGHT(E45,1)))</f>
        <v/>
      </c>
      <c r="AL45" s="555"/>
      <c r="AM45" s="556"/>
      <c r="AN45" s="521"/>
      <c r="AO45" s="521"/>
      <c r="AP45" s="158" t="s">
        <v>62</v>
      </c>
      <c r="AQ45" s="521"/>
      <c r="AR45" s="521"/>
      <c r="AS45" s="522"/>
      <c r="AT45" s="523" t="str">
        <f t="shared" ref="AT45:AT59" si="3">IF(AND(AM45&lt;&gt;"",AQ45&lt;&gt;""),ROUNDDOWN(AM45*AQ45/1000000,2),"")</f>
        <v/>
      </c>
      <c r="AU45" s="524"/>
      <c r="AV45" s="525"/>
      <c r="AW45" s="526"/>
      <c r="AX45" s="527"/>
      <c r="AY45" s="528"/>
      <c r="AZ45" s="529" t="str">
        <f t="shared" ref="AZ45:AZ59" si="4">IF(AT45&lt;&gt;"",AW45*AT45,"")</f>
        <v/>
      </c>
      <c r="BA45" s="530"/>
      <c r="BB45" s="530"/>
      <c r="BC45" s="531"/>
    </row>
    <row r="46" spans="1:55" s="28" customFormat="1" ht="30" customHeight="1" x14ac:dyDescent="0.2">
      <c r="A46" s="532"/>
      <c r="B46" s="533"/>
      <c r="C46" s="533"/>
      <c r="D46" s="534"/>
      <c r="E46" s="535"/>
      <c r="F46" s="536"/>
      <c r="G46" s="536"/>
      <c r="H46" s="536"/>
      <c r="I46" s="537"/>
      <c r="J46" s="538"/>
      <c r="K46" s="539"/>
      <c r="L46" s="539"/>
      <c r="M46" s="539"/>
      <c r="N46" s="539"/>
      <c r="O46" s="539"/>
      <c r="P46" s="539"/>
      <c r="Q46" s="539"/>
      <c r="R46" s="540"/>
      <c r="S46" s="538"/>
      <c r="T46" s="539"/>
      <c r="U46" s="539"/>
      <c r="V46" s="539"/>
      <c r="W46" s="539"/>
      <c r="X46" s="539"/>
      <c r="Y46" s="539"/>
      <c r="Z46" s="539"/>
      <c r="AA46" s="539"/>
      <c r="AB46" s="539"/>
      <c r="AC46" s="539"/>
      <c r="AD46" s="539"/>
      <c r="AE46" s="539"/>
      <c r="AF46" s="539"/>
      <c r="AG46" s="539"/>
      <c r="AH46" s="539"/>
      <c r="AI46" s="539"/>
      <c r="AJ46" s="540"/>
      <c r="AK46" s="541" t="str">
        <f t="shared" ref="AK46:AK59" si="5">IF(E46="","",IF(AND(LEFT(E46,1)&amp;RIGHT(E46,1)&lt;&gt;"M5"),"err",LEFT(E46,1)&amp;RIGHT(E46,1)))</f>
        <v/>
      </c>
      <c r="AL46" s="542"/>
      <c r="AM46" s="543"/>
      <c r="AN46" s="544"/>
      <c r="AO46" s="544"/>
      <c r="AP46" s="159" t="s">
        <v>62</v>
      </c>
      <c r="AQ46" s="544"/>
      <c r="AR46" s="544"/>
      <c r="AS46" s="557"/>
      <c r="AT46" s="558" t="str">
        <f t="shared" si="3"/>
        <v/>
      </c>
      <c r="AU46" s="559"/>
      <c r="AV46" s="560"/>
      <c r="AW46" s="561"/>
      <c r="AX46" s="562"/>
      <c r="AY46" s="563"/>
      <c r="AZ46" s="564" t="str">
        <f t="shared" si="4"/>
        <v/>
      </c>
      <c r="BA46" s="565"/>
      <c r="BB46" s="565"/>
      <c r="BC46" s="566"/>
    </row>
    <row r="47" spans="1:55" s="28" customFormat="1" ht="30" customHeight="1" x14ac:dyDescent="0.2">
      <c r="A47" s="532"/>
      <c r="B47" s="533"/>
      <c r="C47" s="533"/>
      <c r="D47" s="534"/>
      <c r="E47" s="535"/>
      <c r="F47" s="536"/>
      <c r="G47" s="536"/>
      <c r="H47" s="536"/>
      <c r="I47" s="537"/>
      <c r="J47" s="538"/>
      <c r="K47" s="539"/>
      <c r="L47" s="539"/>
      <c r="M47" s="539"/>
      <c r="N47" s="539"/>
      <c r="O47" s="539"/>
      <c r="P47" s="539"/>
      <c r="Q47" s="539"/>
      <c r="R47" s="540"/>
      <c r="S47" s="538"/>
      <c r="T47" s="539"/>
      <c r="U47" s="539"/>
      <c r="V47" s="539"/>
      <c r="W47" s="539"/>
      <c r="X47" s="539"/>
      <c r="Y47" s="539"/>
      <c r="Z47" s="539"/>
      <c r="AA47" s="539"/>
      <c r="AB47" s="539"/>
      <c r="AC47" s="539"/>
      <c r="AD47" s="539"/>
      <c r="AE47" s="539"/>
      <c r="AF47" s="539"/>
      <c r="AG47" s="539"/>
      <c r="AH47" s="539"/>
      <c r="AI47" s="539"/>
      <c r="AJ47" s="540"/>
      <c r="AK47" s="541" t="str">
        <f t="shared" si="5"/>
        <v/>
      </c>
      <c r="AL47" s="542"/>
      <c r="AM47" s="543"/>
      <c r="AN47" s="544"/>
      <c r="AO47" s="544"/>
      <c r="AP47" s="159" t="s">
        <v>62</v>
      </c>
      <c r="AQ47" s="544"/>
      <c r="AR47" s="544"/>
      <c r="AS47" s="557"/>
      <c r="AT47" s="558" t="str">
        <f t="shared" si="3"/>
        <v/>
      </c>
      <c r="AU47" s="559"/>
      <c r="AV47" s="560"/>
      <c r="AW47" s="561"/>
      <c r="AX47" s="562"/>
      <c r="AY47" s="563"/>
      <c r="AZ47" s="564" t="str">
        <f t="shared" si="4"/>
        <v/>
      </c>
      <c r="BA47" s="565"/>
      <c r="BB47" s="565"/>
      <c r="BC47" s="566"/>
    </row>
    <row r="48" spans="1:55" s="28" customFormat="1" ht="30" customHeight="1" x14ac:dyDescent="0.2">
      <c r="A48" s="532"/>
      <c r="B48" s="533"/>
      <c r="C48" s="533"/>
      <c r="D48" s="534"/>
      <c r="E48" s="535"/>
      <c r="F48" s="536"/>
      <c r="G48" s="536"/>
      <c r="H48" s="536"/>
      <c r="I48" s="537"/>
      <c r="J48" s="538"/>
      <c r="K48" s="539"/>
      <c r="L48" s="539"/>
      <c r="M48" s="539"/>
      <c r="N48" s="539"/>
      <c r="O48" s="539"/>
      <c r="P48" s="539"/>
      <c r="Q48" s="539"/>
      <c r="R48" s="540"/>
      <c r="S48" s="538"/>
      <c r="T48" s="539"/>
      <c r="U48" s="539"/>
      <c r="V48" s="539"/>
      <c r="W48" s="539"/>
      <c r="X48" s="539"/>
      <c r="Y48" s="539"/>
      <c r="Z48" s="539"/>
      <c r="AA48" s="539"/>
      <c r="AB48" s="539"/>
      <c r="AC48" s="539"/>
      <c r="AD48" s="539"/>
      <c r="AE48" s="539"/>
      <c r="AF48" s="539"/>
      <c r="AG48" s="539"/>
      <c r="AH48" s="539"/>
      <c r="AI48" s="539"/>
      <c r="AJ48" s="540"/>
      <c r="AK48" s="541" t="str">
        <f t="shared" si="5"/>
        <v/>
      </c>
      <c r="AL48" s="542"/>
      <c r="AM48" s="543"/>
      <c r="AN48" s="544"/>
      <c r="AO48" s="544"/>
      <c r="AP48" s="159" t="s">
        <v>62</v>
      </c>
      <c r="AQ48" s="544"/>
      <c r="AR48" s="544"/>
      <c r="AS48" s="557"/>
      <c r="AT48" s="558" t="str">
        <f t="shared" si="3"/>
        <v/>
      </c>
      <c r="AU48" s="559"/>
      <c r="AV48" s="560"/>
      <c r="AW48" s="561"/>
      <c r="AX48" s="562"/>
      <c r="AY48" s="563"/>
      <c r="AZ48" s="564" t="str">
        <f t="shared" si="4"/>
        <v/>
      </c>
      <c r="BA48" s="565"/>
      <c r="BB48" s="565"/>
      <c r="BC48" s="566"/>
    </row>
    <row r="49" spans="1:55" s="28" customFormat="1" ht="30" customHeight="1" x14ac:dyDescent="0.2">
      <c r="A49" s="532"/>
      <c r="B49" s="533"/>
      <c r="C49" s="533"/>
      <c r="D49" s="534"/>
      <c r="E49" s="535"/>
      <c r="F49" s="536"/>
      <c r="G49" s="536"/>
      <c r="H49" s="536"/>
      <c r="I49" s="537"/>
      <c r="J49" s="538"/>
      <c r="K49" s="539"/>
      <c r="L49" s="539"/>
      <c r="M49" s="539"/>
      <c r="N49" s="539"/>
      <c r="O49" s="539"/>
      <c r="P49" s="539"/>
      <c r="Q49" s="539"/>
      <c r="R49" s="540"/>
      <c r="S49" s="538"/>
      <c r="T49" s="539"/>
      <c r="U49" s="539"/>
      <c r="V49" s="539"/>
      <c r="W49" s="539"/>
      <c r="X49" s="539"/>
      <c r="Y49" s="539"/>
      <c r="Z49" s="539"/>
      <c r="AA49" s="539"/>
      <c r="AB49" s="539"/>
      <c r="AC49" s="539"/>
      <c r="AD49" s="539"/>
      <c r="AE49" s="539"/>
      <c r="AF49" s="539"/>
      <c r="AG49" s="539"/>
      <c r="AH49" s="539"/>
      <c r="AI49" s="539"/>
      <c r="AJ49" s="540"/>
      <c r="AK49" s="541" t="str">
        <f t="shared" si="5"/>
        <v/>
      </c>
      <c r="AL49" s="542"/>
      <c r="AM49" s="543"/>
      <c r="AN49" s="544"/>
      <c r="AO49" s="544"/>
      <c r="AP49" s="159" t="s">
        <v>62</v>
      </c>
      <c r="AQ49" s="544"/>
      <c r="AR49" s="544"/>
      <c r="AS49" s="557"/>
      <c r="AT49" s="558" t="str">
        <f>IF(AND(AM49&lt;&gt;"",AQ49&lt;&gt;""),ROUNDDOWN(AM49*AQ49/1000000,2),"")</f>
        <v/>
      </c>
      <c r="AU49" s="559"/>
      <c r="AV49" s="560"/>
      <c r="AW49" s="561"/>
      <c r="AX49" s="562"/>
      <c r="AY49" s="563"/>
      <c r="AZ49" s="564" t="str">
        <f>IF(AT49&lt;&gt;"",AW49*AT49,"")</f>
        <v/>
      </c>
      <c r="BA49" s="565"/>
      <c r="BB49" s="565"/>
      <c r="BC49" s="566"/>
    </row>
    <row r="50" spans="1:55" s="28" customFormat="1" ht="30" customHeight="1" x14ac:dyDescent="0.2">
      <c r="A50" s="532"/>
      <c r="B50" s="533"/>
      <c r="C50" s="533"/>
      <c r="D50" s="534"/>
      <c r="E50" s="535"/>
      <c r="F50" s="536"/>
      <c r="G50" s="536"/>
      <c r="H50" s="536"/>
      <c r="I50" s="537"/>
      <c r="J50" s="538"/>
      <c r="K50" s="539"/>
      <c r="L50" s="539"/>
      <c r="M50" s="539"/>
      <c r="N50" s="539"/>
      <c r="O50" s="539"/>
      <c r="P50" s="539"/>
      <c r="Q50" s="539"/>
      <c r="R50" s="540"/>
      <c r="S50" s="538"/>
      <c r="T50" s="539"/>
      <c r="U50" s="539"/>
      <c r="V50" s="539"/>
      <c r="W50" s="539"/>
      <c r="X50" s="539"/>
      <c r="Y50" s="539"/>
      <c r="Z50" s="539"/>
      <c r="AA50" s="539"/>
      <c r="AB50" s="539"/>
      <c r="AC50" s="539"/>
      <c r="AD50" s="539"/>
      <c r="AE50" s="539"/>
      <c r="AF50" s="539"/>
      <c r="AG50" s="539"/>
      <c r="AH50" s="539"/>
      <c r="AI50" s="539"/>
      <c r="AJ50" s="540"/>
      <c r="AK50" s="541" t="str">
        <f t="shared" si="5"/>
        <v/>
      </c>
      <c r="AL50" s="542"/>
      <c r="AM50" s="543"/>
      <c r="AN50" s="544"/>
      <c r="AO50" s="544"/>
      <c r="AP50" s="159" t="s">
        <v>62</v>
      </c>
      <c r="AQ50" s="544"/>
      <c r="AR50" s="544"/>
      <c r="AS50" s="557"/>
      <c r="AT50" s="558" t="str">
        <f>IF(AND(AM50&lt;&gt;"",AQ50&lt;&gt;""),ROUNDDOWN(AM50*AQ50/1000000,2),"")</f>
        <v/>
      </c>
      <c r="AU50" s="559"/>
      <c r="AV50" s="560"/>
      <c r="AW50" s="561"/>
      <c r="AX50" s="562"/>
      <c r="AY50" s="563"/>
      <c r="AZ50" s="564" t="str">
        <f>IF(AT50&lt;&gt;"",AW50*AT50,"")</f>
        <v/>
      </c>
      <c r="BA50" s="565"/>
      <c r="BB50" s="565"/>
      <c r="BC50" s="566"/>
    </row>
    <row r="51" spans="1:55" s="28" customFormat="1" ht="30" customHeight="1" x14ac:dyDescent="0.2">
      <c r="A51" s="532"/>
      <c r="B51" s="533"/>
      <c r="C51" s="533"/>
      <c r="D51" s="534"/>
      <c r="E51" s="535"/>
      <c r="F51" s="536"/>
      <c r="G51" s="536"/>
      <c r="H51" s="536"/>
      <c r="I51" s="537"/>
      <c r="J51" s="538"/>
      <c r="K51" s="539"/>
      <c r="L51" s="539"/>
      <c r="M51" s="539"/>
      <c r="N51" s="539"/>
      <c r="O51" s="539"/>
      <c r="P51" s="539"/>
      <c r="Q51" s="539"/>
      <c r="R51" s="540"/>
      <c r="S51" s="538"/>
      <c r="T51" s="539"/>
      <c r="U51" s="539"/>
      <c r="V51" s="539"/>
      <c r="W51" s="539"/>
      <c r="X51" s="539"/>
      <c r="Y51" s="539"/>
      <c r="Z51" s="539"/>
      <c r="AA51" s="539"/>
      <c r="AB51" s="539"/>
      <c r="AC51" s="539"/>
      <c r="AD51" s="539"/>
      <c r="AE51" s="539"/>
      <c r="AF51" s="539"/>
      <c r="AG51" s="539"/>
      <c r="AH51" s="539"/>
      <c r="AI51" s="539"/>
      <c r="AJ51" s="540"/>
      <c r="AK51" s="541" t="str">
        <f t="shared" si="5"/>
        <v/>
      </c>
      <c r="AL51" s="542"/>
      <c r="AM51" s="543"/>
      <c r="AN51" s="544"/>
      <c r="AO51" s="544"/>
      <c r="AP51" s="159" t="s">
        <v>62</v>
      </c>
      <c r="AQ51" s="544"/>
      <c r="AR51" s="544"/>
      <c r="AS51" s="557"/>
      <c r="AT51" s="558" t="str">
        <f>IF(AND(AM51&lt;&gt;"",AQ51&lt;&gt;""),ROUNDDOWN(AM51*AQ51/1000000,2),"")</f>
        <v/>
      </c>
      <c r="AU51" s="559"/>
      <c r="AV51" s="560"/>
      <c r="AW51" s="561"/>
      <c r="AX51" s="562"/>
      <c r="AY51" s="563"/>
      <c r="AZ51" s="564" t="str">
        <f>IF(AT51&lt;&gt;"",AW51*AT51,"")</f>
        <v/>
      </c>
      <c r="BA51" s="565"/>
      <c r="BB51" s="565"/>
      <c r="BC51" s="566"/>
    </row>
    <row r="52" spans="1:55" s="28" customFormat="1" ht="30" customHeight="1" x14ac:dyDescent="0.2">
      <c r="A52" s="532"/>
      <c r="B52" s="533"/>
      <c r="C52" s="533"/>
      <c r="D52" s="534"/>
      <c r="E52" s="535"/>
      <c r="F52" s="536"/>
      <c r="G52" s="536"/>
      <c r="H52" s="536"/>
      <c r="I52" s="537"/>
      <c r="J52" s="538"/>
      <c r="K52" s="539"/>
      <c r="L52" s="539"/>
      <c r="M52" s="539"/>
      <c r="N52" s="539"/>
      <c r="O52" s="539"/>
      <c r="P52" s="539"/>
      <c r="Q52" s="539"/>
      <c r="R52" s="540"/>
      <c r="S52" s="538"/>
      <c r="T52" s="539"/>
      <c r="U52" s="539"/>
      <c r="V52" s="539"/>
      <c r="W52" s="539"/>
      <c r="X52" s="539"/>
      <c r="Y52" s="539"/>
      <c r="Z52" s="539"/>
      <c r="AA52" s="539"/>
      <c r="AB52" s="539"/>
      <c r="AC52" s="539"/>
      <c r="AD52" s="539"/>
      <c r="AE52" s="539"/>
      <c r="AF52" s="539"/>
      <c r="AG52" s="539"/>
      <c r="AH52" s="539"/>
      <c r="AI52" s="539"/>
      <c r="AJ52" s="540"/>
      <c r="AK52" s="541" t="str">
        <f t="shared" si="5"/>
        <v/>
      </c>
      <c r="AL52" s="542"/>
      <c r="AM52" s="543"/>
      <c r="AN52" s="544"/>
      <c r="AO52" s="544"/>
      <c r="AP52" s="159" t="s">
        <v>62</v>
      </c>
      <c r="AQ52" s="544"/>
      <c r="AR52" s="544"/>
      <c r="AS52" s="557"/>
      <c r="AT52" s="558" t="str">
        <f t="shared" si="3"/>
        <v/>
      </c>
      <c r="AU52" s="559"/>
      <c r="AV52" s="560"/>
      <c r="AW52" s="561"/>
      <c r="AX52" s="562"/>
      <c r="AY52" s="563"/>
      <c r="AZ52" s="564" t="str">
        <f t="shared" si="4"/>
        <v/>
      </c>
      <c r="BA52" s="565"/>
      <c r="BB52" s="565"/>
      <c r="BC52" s="566"/>
    </row>
    <row r="53" spans="1:55" s="28" customFormat="1" ht="30" customHeight="1" x14ac:dyDescent="0.2">
      <c r="A53" s="532"/>
      <c r="B53" s="533"/>
      <c r="C53" s="533"/>
      <c r="D53" s="534"/>
      <c r="E53" s="535"/>
      <c r="F53" s="536"/>
      <c r="G53" s="536"/>
      <c r="H53" s="536"/>
      <c r="I53" s="537"/>
      <c r="J53" s="538"/>
      <c r="K53" s="539"/>
      <c r="L53" s="539"/>
      <c r="M53" s="539"/>
      <c r="N53" s="539"/>
      <c r="O53" s="539"/>
      <c r="P53" s="539"/>
      <c r="Q53" s="539"/>
      <c r="R53" s="540"/>
      <c r="S53" s="538"/>
      <c r="T53" s="539"/>
      <c r="U53" s="539"/>
      <c r="V53" s="539"/>
      <c r="W53" s="539"/>
      <c r="X53" s="539"/>
      <c r="Y53" s="539"/>
      <c r="Z53" s="539"/>
      <c r="AA53" s="539"/>
      <c r="AB53" s="539"/>
      <c r="AC53" s="539"/>
      <c r="AD53" s="539"/>
      <c r="AE53" s="539"/>
      <c r="AF53" s="539"/>
      <c r="AG53" s="539"/>
      <c r="AH53" s="539"/>
      <c r="AI53" s="539"/>
      <c r="AJ53" s="540"/>
      <c r="AK53" s="541" t="str">
        <f t="shared" si="5"/>
        <v/>
      </c>
      <c r="AL53" s="542"/>
      <c r="AM53" s="543"/>
      <c r="AN53" s="544"/>
      <c r="AO53" s="544"/>
      <c r="AP53" s="159" t="s">
        <v>62</v>
      </c>
      <c r="AQ53" s="544"/>
      <c r="AR53" s="544"/>
      <c r="AS53" s="557"/>
      <c r="AT53" s="558" t="str">
        <f t="shared" si="3"/>
        <v/>
      </c>
      <c r="AU53" s="559"/>
      <c r="AV53" s="560"/>
      <c r="AW53" s="561"/>
      <c r="AX53" s="562"/>
      <c r="AY53" s="563"/>
      <c r="AZ53" s="564" t="str">
        <f t="shared" si="4"/>
        <v/>
      </c>
      <c r="BA53" s="565"/>
      <c r="BB53" s="565"/>
      <c r="BC53" s="566"/>
    </row>
    <row r="54" spans="1:55" s="28" customFormat="1" ht="30" customHeight="1" x14ac:dyDescent="0.2">
      <c r="A54" s="587"/>
      <c r="B54" s="588"/>
      <c r="C54" s="588"/>
      <c r="D54" s="589"/>
      <c r="E54" s="535"/>
      <c r="F54" s="536"/>
      <c r="G54" s="536"/>
      <c r="H54" s="536"/>
      <c r="I54" s="537"/>
      <c r="J54" s="590"/>
      <c r="K54" s="591"/>
      <c r="L54" s="591"/>
      <c r="M54" s="591"/>
      <c r="N54" s="591"/>
      <c r="O54" s="591"/>
      <c r="P54" s="591"/>
      <c r="Q54" s="591"/>
      <c r="R54" s="592"/>
      <c r="S54" s="590"/>
      <c r="T54" s="591"/>
      <c r="U54" s="591"/>
      <c r="V54" s="591"/>
      <c r="W54" s="591"/>
      <c r="X54" s="591"/>
      <c r="Y54" s="591"/>
      <c r="Z54" s="591"/>
      <c r="AA54" s="591"/>
      <c r="AB54" s="591"/>
      <c r="AC54" s="591"/>
      <c r="AD54" s="591"/>
      <c r="AE54" s="591"/>
      <c r="AF54" s="591"/>
      <c r="AG54" s="591"/>
      <c r="AH54" s="591"/>
      <c r="AI54" s="591"/>
      <c r="AJ54" s="592"/>
      <c r="AK54" s="541" t="str">
        <f t="shared" si="5"/>
        <v/>
      </c>
      <c r="AL54" s="542"/>
      <c r="AM54" s="593"/>
      <c r="AN54" s="594"/>
      <c r="AO54" s="594"/>
      <c r="AP54" s="160" t="s">
        <v>62</v>
      </c>
      <c r="AQ54" s="594"/>
      <c r="AR54" s="594"/>
      <c r="AS54" s="595"/>
      <c r="AT54" s="596" t="str">
        <f t="shared" si="3"/>
        <v/>
      </c>
      <c r="AU54" s="597"/>
      <c r="AV54" s="598"/>
      <c r="AW54" s="599"/>
      <c r="AX54" s="600"/>
      <c r="AY54" s="601"/>
      <c r="AZ54" s="567" t="str">
        <f t="shared" si="4"/>
        <v/>
      </c>
      <c r="BA54" s="568"/>
      <c r="BB54" s="568"/>
      <c r="BC54" s="569"/>
    </row>
    <row r="55" spans="1:55" s="28" customFormat="1" ht="30" customHeight="1" x14ac:dyDescent="0.2">
      <c r="A55" s="532"/>
      <c r="B55" s="533"/>
      <c r="C55" s="533"/>
      <c r="D55" s="534"/>
      <c r="E55" s="535"/>
      <c r="F55" s="536"/>
      <c r="G55" s="536"/>
      <c r="H55" s="536"/>
      <c r="I55" s="537"/>
      <c r="J55" s="538"/>
      <c r="K55" s="539"/>
      <c r="L55" s="539"/>
      <c r="M55" s="539"/>
      <c r="N55" s="539"/>
      <c r="O55" s="539"/>
      <c r="P55" s="539"/>
      <c r="Q55" s="539"/>
      <c r="R55" s="540"/>
      <c r="S55" s="538"/>
      <c r="T55" s="539"/>
      <c r="U55" s="539"/>
      <c r="V55" s="539"/>
      <c r="W55" s="539"/>
      <c r="X55" s="539"/>
      <c r="Y55" s="539"/>
      <c r="Z55" s="539"/>
      <c r="AA55" s="539"/>
      <c r="AB55" s="539"/>
      <c r="AC55" s="539"/>
      <c r="AD55" s="539"/>
      <c r="AE55" s="539"/>
      <c r="AF55" s="539"/>
      <c r="AG55" s="539"/>
      <c r="AH55" s="539"/>
      <c r="AI55" s="539"/>
      <c r="AJ55" s="540"/>
      <c r="AK55" s="541" t="str">
        <f t="shared" si="5"/>
        <v/>
      </c>
      <c r="AL55" s="542"/>
      <c r="AM55" s="543"/>
      <c r="AN55" s="544"/>
      <c r="AO55" s="544"/>
      <c r="AP55" s="159" t="s">
        <v>62</v>
      </c>
      <c r="AQ55" s="544"/>
      <c r="AR55" s="544"/>
      <c r="AS55" s="557"/>
      <c r="AT55" s="558" t="str">
        <f t="shared" si="3"/>
        <v/>
      </c>
      <c r="AU55" s="559"/>
      <c r="AV55" s="560"/>
      <c r="AW55" s="561"/>
      <c r="AX55" s="562"/>
      <c r="AY55" s="563"/>
      <c r="AZ55" s="564" t="str">
        <f t="shared" si="4"/>
        <v/>
      </c>
      <c r="BA55" s="565"/>
      <c r="BB55" s="565"/>
      <c r="BC55" s="566"/>
    </row>
    <row r="56" spans="1:55" s="28" customFormat="1" ht="30" customHeight="1" x14ac:dyDescent="0.2">
      <c r="A56" s="532"/>
      <c r="B56" s="533"/>
      <c r="C56" s="533"/>
      <c r="D56" s="534"/>
      <c r="E56" s="535"/>
      <c r="F56" s="536"/>
      <c r="G56" s="536"/>
      <c r="H56" s="536"/>
      <c r="I56" s="537"/>
      <c r="J56" s="538"/>
      <c r="K56" s="539"/>
      <c r="L56" s="539"/>
      <c r="M56" s="539"/>
      <c r="N56" s="539"/>
      <c r="O56" s="539"/>
      <c r="P56" s="539"/>
      <c r="Q56" s="539"/>
      <c r="R56" s="540"/>
      <c r="S56" s="538"/>
      <c r="T56" s="539"/>
      <c r="U56" s="539"/>
      <c r="V56" s="539"/>
      <c r="W56" s="539"/>
      <c r="X56" s="539"/>
      <c r="Y56" s="539"/>
      <c r="Z56" s="539"/>
      <c r="AA56" s="539"/>
      <c r="AB56" s="539"/>
      <c r="AC56" s="539"/>
      <c r="AD56" s="539"/>
      <c r="AE56" s="539"/>
      <c r="AF56" s="539"/>
      <c r="AG56" s="539"/>
      <c r="AH56" s="539"/>
      <c r="AI56" s="539"/>
      <c r="AJ56" s="540"/>
      <c r="AK56" s="541" t="str">
        <f t="shared" si="5"/>
        <v/>
      </c>
      <c r="AL56" s="542"/>
      <c r="AM56" s="543"/>
      <c r="AN56" s="544"/>
      <c r="AO56" s="544"/>
      <c r="AP56" s="159" t="s">
        <v>62</v>
      </c>
      <c r="AQ56" s="544"/>
      <c r="AR56" s="544"/>
      <c r="AS56" s="557"/>
      <c r="AT56" s="558" t="str">
        <f t="shared" si="3"/>
        <v/>
      </c>
      <c r="AU56" s="559"/>
      <c r="AV56" s="560"/>
      <c r="AW56" s="561"/>
      <c r="AX56" s="562"/>
      <c r="AY56" s="563"/>
      <c r="AZ56" s="564" t="str">
        <f t="shared" si="4"/>
        <v/>
      </c>
      <c r="BA56" s="565"/>
      <c r="BB56" s="565"/>
      <c r="BC56" s="566"/>
    </row>
    <row r="57" spans="1:55" s="28" customFormat="1" ht="30" customHeight="1" x14ac:dyDescent="0.2">
      <c r="A57" s="532"/>
      <c r="B57" s="533"/>
      <c r="C57" s="533"/>
      <c r="D57" s="534"/>
      <c r="E57" s="535"/>
      <c r="F57" s="536"/>
      <c r="G57" s="536"/>
      <c r="H57" s="536"/>
      <c r="I57" s="537"/>
      <c r="J57" s="538"/>
      <c r="K57" s="539"/>
      <c r="L57" s="539"/>
      <c r="M57" s="539"/>
      <c r="N57" s="539"/>
      <c r="O57" s="539"/>
      <c r="P57" s="539"/>
      <c r="Q57" s="539"/>
      <c r="R57" s="540"/>
      <c r="S57" s="538"/>
      <c r="T57" s="539"/>
      <c r="U57" s="539"/>
      <c r="V57" s="539"/>
      <c r="W57" s="539"/>
      <c r="X57" s="539"/>
      <c r="Y57" s="539"/>
      <c r="Z57" s="539"/>
      <c r="AA57" s="539"/>
      <c r="AB57" s="539"/>
      <c r="AC57" s="539"/>
      <c r="AD57" s="539"/>
      <c r="AE57" s="539"/>
      <c r="AF57" s="539"/>
      <c r="AG57" s="539"/>
      <c r="AH57" s="539"/>
      <c r="AI57" s="539"/>
      <c r="AJ57" s="540"/>
      <c r="AK57" s="541" t="str">
        <f t="shared" si="5"/>
        <v/>
      </c>
      <c r="AL57" s="542"/>
      <c r="AM57" s="543"/>
      <c r="AN57" s="544"/>
      <c r="AO57" s="544"/>
      <c r="AP57" s="159" t="s">
        <v>62</v>
      </c>
      <c r="AQ57" s="544"/>
      <c r="AR57" s="544"/>
      <c r="AS57" s="557"/>
      <c r="AT57" s="558" t="str">
        <f t="shared" si="3"/>
        <v/>
      </c>
      <c r="AU57" s="559"/>
      <c r="AV57" s="560"/>
      <c r="AW57" s="561"/>
      <c r="AX57" s="562"/>
      <c r="AY57" s="563"/>
      <c r="AZ57" s="564" t="str">
        <f t="shared" si="4"/>
        <v/>
      </c>
      <c r="BA57" s="565"/>
      <c r="BB57" s="565"/>
      <c r="BC57" s="566"/>
    </row>
    <row r="58" spans="1:55" s="28" customFormat="1" ht="30" customHeight="1" x14ac:dyDescent="0.2">
      <c r="A58" s="532"/>
      <c r="B58" s="533"/>
      <c r="C58" s="533"/>
      <c r="D58" s="534"/>
      <c r="E58" s="535"/>
      <c r="F58" s="536"/>
      <c r="G58" s="536"/>
      <c r="H58" s="536"/>
      <c r="I58" s="537"/>
      <c r="J58" s="538"/>
      <c r="K58" s="539"/>
      <c r="L58" s="539"/>
      <c r="M58" s="539"/>
      <c r="N58" s="539"/>
      <c r="O58" s="539"/>
      <c r="P58" s="539"/>
      <c r="Q58" s="539"/>
      <c r="R58" s="540"/>
      <c r="S58" s="538"/>
      <c r="T58" s="539"/>
      <c r="U58" s="539"/>
      <c r="V58" s="539"/>
      <c r="W58" s="539"/>
      <c r="X58" s="539"/>
      <c r="Y58" s="539"/>
      <c r="Z58" s="539"/>
      <c r="AA58" s="539"/>
      <c r="AB58" s="539"/>
      <c r="AC58" s="539"/>
      <c r="AD58" s="539"/>
      <c r="AE58" s="539"/>
      <c r="AF58" s="539"/>
      <c r="AG58" s="539"/>
      <c r="AH58" s="539"/>
      <c r="AI58" s="539"/>
      <c r="AJ58" s="540"/>
      <c r="AK58" s="541" t="str">
        <f t="shared" si="5"/>
        <v/>
      </c>
      <c r="AL58" s="542"/>
      <c r="AM58" s="543"/>
      <c r="AN58" s="544"/>
      <c r="AO58" s="544"/>
      <c r="AP58" s="159" t="s">
        <v>62</v>
      </c>
      <c r="AQ58" s="544"/>
      <c r="AR58" s="544"/>
      <c r="AS58" s="557"/>
      <c r="AT58" s="558" t="str">
        <f t="shared" si="3"/>
        <v/>
      </c>
      <c r="AU58" s="559"/>
      <c r="AV58" s="560"/>
      <c r="AW58" s="561"/>
      <c r="AX58" s="562"/>
      <c r="AY58" s="563"/>
      <c r="AZ58" s="564" t="str">
        <f t="shared" si="4"/>
        <v/>
      </c>
      <c r="BA58" s="565"/>
      <c r="BB58" s="565"/>
      <c r="BC58" s="566"/>
    </row>
    <row r="59" spans="1:55" s="28" customFormat="1" ht="30" customHeight="1" thickBot="1" x14ac:dyDescent="0.25">
      <c r="A59" s="532"/>
      <c r="B59" s="533"/>
      <c r="C59" s="533"/>
      <c r="D59" s="534"/>
      <c r="E59" s="602"/>
      <c r="F59" s="603"/>
      <c r="G59" s="603"/>
      <c r="H59" s="603"/>
      <c r="I59" s="604"/>
      <c r="J59" s="538"/>
      <c r="K59" s="539"/>
      <c r="L59" s="539"/>
      <c r="M59" s="539"/>
      <c r="N59" s="539"/>
      <c r="O59" s="539"/>
      <c r="P59" s="539"/>
      <c r="Q59" s="539"/>
      <c r="R59" s="540"/>
      <c r="S59" s="538"/>
      <c r="T59" s="539"/>
      <c r="U59" s="539"/>
      <c r="V59" s="539"/>
      <c r="W59" s="539"/>
      <c r="X59" s="539"/>
      <c r="Y59" s="539"/>
      <c r="Z59" s="539"/>
      <c r="AA59" s="539"/>
      <c r="AB59" s="539"/>
      <c r="AC59" s="539"/>
      <c r="AD59" s="539"/>
      <c r="AE59" s="539"/>
      <c r="AF59" s="539"/>
      <c r="AG59" s="539"/>
      <c r="AH59" s="539"/>
      <c r="AI59" s="539"/>
      <c r="AJ59" s="540"/>
      <c r="AK59" s="579" t="str">
        <f t="shared" si="5"/>
        <v/>
      </c>
      <c r="AL59" s="580"/>
      <c r="AM59" s="543"/>
      <c r="AN59" s="544"/>
      <c r="AO59" s="544"/>
      <c r="AP59" s="159" t="s">
        <v>62</v>
      </c>
      <c r="AQ59" s="544"/>
      <c r="AR59" s="544"/>
      <c r="AS59" s="557"/>
      <c r="AT59" s="558" t="str">
        <f t="shared" si="3"/>
        <v/>
      </c>
      <c r="AU59" s="559"/>
      <c r="AV59" s="560"/>
      <c r="AW59" s="561"/>
      <c r="AX59" s="562"/>
      <c r="AY59" s="563"/>
      <c r="AZ59" s="564" t="str">
        <f t="shared" si="4"/>
        <v/>
      </c>
      <c r="BA59" s="565"/>
      <c r="BB59" s="565"/>
      <c r="BC59" s="566"/>
    </row>
    <row r="60" spans="1:55" ht="30" customHeight="1" thickTop="1" thickBot="1" x14ac:dyDescent="0.25">
      <c r="A60" s="570" t="s">
        <v>10</v>
      </c>
      <c r="B60" s="571"/>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c r="AR60" s="571"/>
      <c r="AS60" s="571"/>
      <c r="AT60" s="571"/>
      <c r="AU60" s="571"/>
      <c r="AV60" s="572"/>
      <c r="AW60" s="573">
        <f>SUM(AW45:AY59)</f>
        <v>0</v>
      </c>
      <c r="AX60" s="574"/>
      <c r="AY60" s="575"/>
      <c r="AZ60" s="576">
        <f>SUM(AZ45:BC59)</f>
        <v>0</v>
      </c>
      <c r="BA60" s="577"/>
      <c r="BB60" s="577"/>
      <c r="BC60" s="578"/>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70</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640" t="s">
        <v>60</v>
      </c>
      <c r="B64" s="641"/>
      <c r="C64" s="641"/>
      <c r="D64" s="642"/>
      <c r="E64" s="643" t="s">
        <v>56</v>
      </c>
      <c r="F64" s="641"/>
      <c r="G64" s="641"/>
      <c r="H64" s="642"/>
      <c r="I64" s="605" t="s">
        <v>67</v>
      </c>
      <c r="J64" s="606"/>
      <c r="K64" s="606"/>
      <c r="L64" s="606"/>
      <c r="M64" s="606"/>
      <c r="N64" s="606"/>
      <c r="O64" s="606"/>
      <c r="P64" s="644"/>
      <c r="Q64" s="645" t="s">
        <v>58</v>
      </c>
      <c r="R64" s="646"/>
      <c r="S64" s="645" t="s">
        <v>66</v>
      </c>
      <c r="T64" s="647"/>
      <c r="U64" s="647"/>
      <c r="V64" s="647"/>
      <c r="W64" s="647"/>
      <c r="X64" s="647"/>
      <c r="Y64" s="648"/>
      <c r="Z64" s="605" t="s">
        <v>72</v>
      </c>
      <c r="AA64" s="606"/>
      <c r="AB64" s="606"/>
      <c r="AC64" s="606"/>
      <c r="AD64" s="606"/>
      <c r="AE64" s="606"/>
      <c r="AF64" s="606"/>
      <c r="AG64" s="606"/>
      <c r="AH64" s="606"/>
      <c r="AI64" s="606"/>
      <c r="AJ64" s="606"/>
      <c r="AK64" s="606"/>
      <c r="AL64" s="606"/>
      <c r="AM64" s="606"/>
      <c r="AN64" s="649"/>
      <c r="AO64" s="605" t="s">
        <v>73</v>
      </c>
      <c r="AP64" s="606"/>
      <c r="AQ64" s="606"/>
      <c r="AR64" s="606"/>
      <c r="AS64" s="606"/>
      <c r="AT64" s="606"/>
      <c r="AU64" s="606"/>
      <c r="AV64" s="606"/>
      <c r="AW64" s="606"/>
      <c r="AX64" s="606"/>
      <c r="AY64" s="606"/>
      <c r="AZ64" s="606"/>
      <c r="BA64" s="606"/>
      <c r="BB64" s="606"/>
      <c r="BC64" s="607"/>
    </row>
    <row r="65" spans="1:55" ht="33.75" customHeight="1" thickTop="1" x14ac:dyDescent="0.2">
      <c r="A65" s="608" t="s">
        <v>149</v>
      </c>
      <c r="B65" s="609"/>
      <c r="C65" s="609"/>
      <c r="D65" s="610"/>
      <c r="E65" s="617" t="s">
        <v>204</v>
      </c>
      <c r="F65" s="618"/>
      <c r="G65" s="618"/>
      <c r="H65" s="619"/>
      <c r="I65" s="620" t="str">
        <f>IF($AZ$37=0,"",SUMIF($AK$15:$AL$36,$E65,$AZ$15:$BC$36))</f>
        <v/>
      </c>
      <c r="J65" s="621"/>
      <c r="K65" s="621"/>
      <c r="L65" s="621"/>
      <c r="M65" s="621"/>
      <c r="N65" s="621"/>
      <c r="O65" s="621"/>
      <c r="P65" s="201" t="s">
        <v>57</v>
      </c>
      <c r="Q65" s="622" t="s">
        <v>58</v>
      </c>
      <c r="R65" s="623"/>
      <c r="S65" s="624">
        <v>60000</v>
      </c>
      <c r="T65" s="625"/>
      <c r="U65" s="625"/>
      <c r="V65" s="625"/>
      <c r="W65" s="625"/>
      <c r="X65" s="625"/>
      <c r="Y65" s="202" t="s">
        <v>0</v>
      </c>
      <c r="Z65" s="626" t="str">
        <f>IF(I65="","",I65*S65)</f>
        <v/>
      </c>
      <c r="AA65" s="627"/>
      <c r="AB65" s="627"/>
      <c r="AC65" s="627"/>
      <c r="AD65" s="627"/>
      <c r="AE65" s="627"/>
      <c r="AF65" s="627"/>
      <c r="AG65" s="627"/>
      <c r="AH65" s="627"/>
      <c r="AI65" s="627"/>
      <c r="AJ65" s="627"/>
      <c r="AK65" s="627"/>
      <c r="AL65" s="627"/>
      <c r="AM65" s="627"/>
      <c r="AN65" s="203" t="s">
        <v>0</v>
      </c>
      <c r="AO65" s="628">
        <f>SUM(Z65:AM68)</f>
        <v>0</v>
      </c>
      <c r="AP65" s="629"/>
      <c r="AQ65" s="629"/>
      <c r="AR65" s="629"/>
      <c r="AS65" s="629"/>
      <c r="AT65" s="629"/>
      <c r="AU65" s="629"/>
      <c r="AV65" s="629"/>
      <c r="AW65" s="629"/>
      <c r="AX65" s="629"/>
      <c r="AY65" s="629"/>
      <c r="AZ65" s="629"/>
      <c r="BA65" s="629"/>
      <c r="BB65" s="629"/>
      <c r="BC65" s="634" t="s">
        <v>0</v>
      </c>
    </row>
    <row r="66" spans="1:55" ht="33.75" customHeight="1" x14ac:dyDescent="0.2">
      <c r="A66" s="611"/>
      <c r="B66" s="612"/>
      <c r="C66" s="612"/>
      <c r="D66" s="613"/>
      <c r="E66" s="637" t="s">
        <v>205</v>
      </c>
      <c r="F66" s="638"/>
      <c r="G66" s="638"/>
      <c r="H66" s="639"/>
      <c r="I66" s="650" t="str">
        <f>IF($AZ$37=0,"",SUMIF($AK$15:$AL$36,$E66,$AZ$15:$BC$36))</f>
        <v/>
      </c>
      <c r="J66" s="651"/>
      <c r="K66" s="651"/>
      <c r="L66" s="651"/>
      <c r="M66" s="651"/>
      <c r="N66" s="651"/>
      <c r="O66" s="651"/>
      <c r="P66" s="204" t="s">
        <v>57</v>
      </c>
      <c r="Q66" s="652" t="s">
        <v>58</v>
      </c>
      <c r="R66" s="653"/>
      <c r="S66" s="654">
        <v>55000</v>
      </c>
      <c r="T66" s="655"/>
      <c r="U66" s="655"/>
      <c r="V66" s="655"/>
      <c r="W66" s="655"/>
      <c r="X66" s="655"/>
      <c r="Y66" s="205" t="s">
        <v>0</v>
      </c>
      <c r="Z66" s="656" t="str">
        <f>IF(I66="","",I66*S66)</f>
        <v/>
      </c>
      <c r="AA66" s="657"/>
      <c r="AB66" s="657"/>
      <c r="AC66" s="657"/>
      <c r="AD66" s="657"/>
      <c r="AE66" s="657"/>
      <c r="AF66" s="657"/>
      <c r="AG66" s="657"/>
      <c r="AH66" s="657"/>
      <c r="AI66" s="657"/>
      <c r="AJ66" s="657"/>
      <c r="AK66" s="657"/>
      <c r="AL66" s="657"/>
      <c r="AM66" s="657"/>
      <c r="AN66" s="205" t="s">
        <v>0</v>
      </c>
      <c r="AO66" s="630"/>
      <c r="AP66" s="631"/>
      <c r="AQ66" s="631"/>
      <c r="AR66" s="631"/>
      <c r="AS66" s="631"/>
      <c r="AT66" s="631"/>
      <c r="AU66" s="631"/>
      <c r="AV66" s="631"/>
      <c r="AW66" s="631"/>
      <c r="AX66" s="631"/>
      <c r="AY66" s="631"/>
      <c r="AZ66" s="631"/>
      <c r="BA66" s="631"/>
      <c r="BB66" s="631"/>
      <c r="BC66" s="635"/>
    </row>
    <row r="67" spans="1:55" ht="33.75" customHeight="1" x14ac:dyDescent="0.2">
      <c r="A67" s="611"/>
      <c r="B67" s="612"/>
      <c r="C67" s="612"/>
      <c r="D67" s="613"/>
      <c r="E67" s="637" t="s">
        <v>206</v>
      </c>
      <c r="F67" s="638"/>
      <c r="G67" s="638"/>
      <c r="H67" s="639"/>
      <c r="I67" s="650" t="str">
        <f>IF($AZ$37=0,"",SUMIF($AK$15:$AL$36,$E67,$AZ$15:$BC$36))</f>
        <v/>
      </c>
      <c r="J67" s="651"/>
      <c r="K67" s="651"/>
      <c r="L67" s="651"/>
      <c r="M67" s="651"/>
      <c r="N67" s="651"/>
      <c r="O67" s="651"/>
      <c r="P67" s="201" t="s">
        <v>57</v>
      </c>
      <c r="Q67" s="652" t="s">
        <v>58</v>
      </c>
      <c r="R67" s="653"/>
      <c r="S67" s="654">
        <v>50000</v>
      </c>
      <c r="T67" s="655"/>
      <c r="U67" s="655"/>
      <c r="V67" s="655"/>
      <c r="W67" s="655"/>
      <c r="X67" s="655"/>
      <c r="Y67" s="202" t="s">
        <v>0</v>
      </c>
      <c r="Z67" s="658" t="str">
        <f>IF(I67="","",I67*S67)</f>
        <v/>
      </c>
      <c r="AA67" s="659"/>
      <c r="AB67" s="659"/>
      <c r="AC67" s="659"/>
      <c r="AD67" s="659"/>
      <c r="AE67" s="659"/>
      <c r="AF67" s="659"/>
      <c r="AG67" s="659"/>
      <c r="AH67" s="659"/>
      <c r="AI67" s="659"/>
      <c r="AJ67" s="659"/>
      <c r="AK67" s="659"/>
      <c r="AL67" s="659"/>
      <c r="AM67" s="659"/>
      <c r="AN67" s="206" t="s">
        <v>0</v>
      </c>
      <c r="AO67" s="630"/>
      <c r="AP67" s="631"/>
      <c r="AQ67" s="631"/>
      <c r="AR67" s="631"/>
      <c r="AS67" s="631"/>
      <c r="AT67" s="631"/>
      <c r="AU67" s="631"/>
      <c r="AV67" s="631"/>
      <c r="AW67" s="631"/>
      <c r="AX67" s="631"/>
      <c r="AY67" s="631"/>
      <c r="AZ67" s="631"/>
      <c r="BA67" s="631"/>
      <c r="BB67" s="631"/>
      <c r="BC67" s="635"/>
    </row>
    <row r="68" spans="1:55" ht="33.75" customHeight="1" x14ac:dyDescent="0.2">
      <c r="A68" s="614"/>
      <c r="B68" s="615"/>
      <c r="C68" s="615"/>
      <c r="D68" s="616"/>
      <c r="E68" s="668" t="s">
        <v>207</v>
      </c>
      <c r="F68" s="669"/>
      <c r="G68" s="669"/>
      <c r="H68" s="670"/>
      <c r="I68" s="671" t="str">
        <f>IF($AZ$37=0,"",SUMIF($AK$15:$AL$36,$E68,$AZ$15:$BC$36))</f>
        <v/>
      </c>
      <c r="J68" s="672"/>
      <c r="K68" s="672"/>
      <c r="L68" s="672"/>
      <c r="M68" s="672"/>
      <c r="N68" s="672"/>
      <c r="O68" s="672"/>
      <c r="P68" s="207" t="s">
        <v>57</v>
      </c>
      <c r="Q68" s="673" t="s">
        <v>58</v>
      </c>
      <c r="R68" s="674"/>
      <c r="S68" s="675">
        <v>40000</v>
      </c>
      <c r="T68" s="676"/>
      <c r="U68" s="676"/>
      <c r="V68" s="676"/>
      <c r="W68" s="676"/>
      <c r="X68" s="676"/>
      <c r="Y68" s="208" t="s">
        <v>0</v>
      </c>
      <c r="Z68" s="677" t="str">
        <f>IF(I68="","",I68*S68)</f>
        <v/>
      </c>
      <c r="AA68" s="678"/>
      <c r="AB68" s="678"/>
      <c r="AC68" s="678"/>
      <c r="AD68" s="678"/>
      <c r="AE68" s="678"/>
      <c r="AF68" s="678"/>
      <c r="AG68" s="678"/>
      <c r="AH68" s="678"/>
      <c r="AI68" s="678"/>
      <c r="AJ68" s="678"/>
      <c r="AK68" s="678"/>
      <c r="AL68" s="678"/>
      <c r="AM68" s="678"/>
      <c r="AN68" s="208" t="s">
        <v>0</v>
      </c>
      <c r="AO68" s="632"/>
      <c r="AP68" s="633"/>
      <c r="AQ68" s="633"/>
      <c r="AR68" s="633"/>
      <c r="AS68" s="633"/>
      <c r="AT68" s="633"/>
      <c r="AU68" s="633"/>
      <c r="AV68" s="633"/>
      <c r="AW68" s="633"/>
      <c r="AX68" s="633"/>
      <c r="AY68" s="633"/>
      <c r="AZ68" s="633"/>
      <c r="BA68" s="633"/>
      <c r="BB68" s="633"/>
      <c r="BC68" s="636"/>
    </row>
    <row r="69" spans="1:55" ht="33.75" customHeight="1" thickBot="1" x14ac:dyDescent="0.25">
      <c r="A69" s="679" t="s">
        <v>63</v>
      </c>
      <c r="B69" s="680"/>
      <c r="C69" s="680"/>
      <c r="D69" s="681"/>
      <c r="E69" s="682" t="s">
        <v>208</v>
      </c>
      <c r="F69" s="683"/>
      <c r="G69" s="683"/>
      <c r="H69" s="684"/>
      <c r="I69" s="685" t="str">
        <f>IF($AZ$60=0,"",SUMIF($AK$45:$AL$59,$E69,AZ45:BC59))</f>
        <v/>
      </c>
      <c r="J69" s="686"/>
      <c r="K69" s="686"/>
      <c r="L69" s="686"/>
      <c r="M69" s="686"/>
      <c r="N69" s="686"/>
      <c r="O69" s="686"/>
      <c r="P69" s="209" t="s">
        <v>57</v>
      </c>
      <c r="Q69" s="687" t="s">
        <v>58</v>
      </c>
      <c r="R69" s="688"/>
      <c r="S69" s="689">
        <v>30000</v>
      </c>
      <c r="T69" s="690"/>
      <c r="U69" s="690"/>
      <c r="V69" s="690"/>
      <c r="W69" s="690"/>
      <c r="X69" s="690"/>
      <c r="Y69" s="120" t="s">
        <v>0</v>
      </c>
      <c r="Z69" s="660" t="str">
        <f>IF(I69="","",I69*S69)</f>
        <v/>
      </c>
      <c r="AA69" s="661"/>
      <c r="AB69" s="661"/>
      <c r="AC69" s="661"/>
      <c r="AD69" s="661"/>
      <c r="AE69" s="661"/>
      <c r="AF69" s="661"/>
      <c r="AG69" s="661"/>
      <c r="AH69" s="661"/>
      <c r="AI69" s="661"/>
      <c r="AJ69" s="661"/>
      <c r="AK69" s="661"/>
      <c r="AL69" s="661"/>
      <c r="AM69" s="661"/>
      <c r="AN69" s="120" t="s">
        <v>0</v>
      </c>
      <c r="AO69" s="662" t="str">
        <f>Z69</f>
        <v/>
      </c>
      <c r="AP69" s="663"/>
      <c r="AQ69" s="663"/>
      <c r="AR69" s="663"/>
      <c r="AS69" s="663"/>
      <c r="AT69" s="663"/>
      <c r="AU69" s="663"/>
      <c r="AV69" s="663"/>
      <c r="AW69" s="663"/>
      <c r="AX69" s="663"/>
      <c r="AY69" s="663"/>
      <c r="AZ69" s="663"/>
      <c r="BA69" s="663"/>
      <c r="BB69" s="663"/>
      <c r="BC69" s="210" t="s">
        <v>0</v>
      </c>
    </row>
    <row r="70" spans="1:55" ht="33.75" customHeight="1" thickTop="1" thickBot="1" x14ac:dyDescent="0.25">
      <c r="A70" s="664" t="s">
        <v>78</v>
      </c>
      <c r="B70" s="665"/>
      <c r="C70" s="665"/>
      <c r="D70" s="665"/>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c r="AH70" s="665"/>
      <c r="AI70" s="665"/>
      <c r="AJ70" s="665"/>
      <c r="AK70" s="665"/>
      <c r="AL70" s="665"/>
      <c r="AM70" s="665"/>
      <c r="AN70" s="665"/>
      <c r="AO70" s="666">
        <f>SUM(AO65:BB69)</f>
        <v>0</v>
      </c>
      <c r="AP70" s="667"/>
      <c r="AQ70" s="667"/>
      <c r="AR70" s="667"/>
      <c r="AS70" s="667"/>
      <c r="AT70" s="667"/>
      <c r="AU70" s="667"/>
      <c r="AV70" s="667"/>
      <c r="AW70" s="667"/>
      <c r="AX70" s="667"/>
      <c r="AY70" s="667"/>
      <c r="AZ70" s="667"/>
      <c r="BA70" s="667"/>
      <c r="BB70" s="667"/>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Aqk/934BrekKATpryTAR/oMj2dlsd3w7jTEndc/0/EZAOv7mF8HS9JWbFU/ojFviJr33qmcIR3HUMCyY7QGTgw==" saltValue="L5/UXuDJT8MPKMHczcNUTg==" spinCount="100000" sheet="1" objects="1" scenarios="1"/>
  <mergeCells count="453">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1"/>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11:AS11">
    <cfRule type="expression" dxfId="43" priority="40" stopIfTrue="1">
      <formula>AND(COUNTA($E$15:$I$36)&gt;0,$AM$11="□")</formula>
    </cfRule>
  </conditionalFormatting>
  <conditionalFormatting sqref="AM41:AS41">
    <cfRule type="expression" dxfId="42" priority="37">
      <formula>AND(COUNTA($E$45:$I$59),$AM$41="□")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P11" sqref="AP11:AS11"/>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731">
        <f>'様式第8｜完了実績報告書'!$CA$2</f>
        <v>0</v>
      </c>
      <c r="AX1" s="731"/>
      <c r="AY1" s="731"/>
      <c r="AZ1" s="731"/>
      <c r="BA1" s="731"/>
      <c r="BB1" s="731"/>
      <c r="BC1" s="45"/>
    </row>
    <row r="2" spans="1:55" ht="18.75" customHeight="1" x14ac:dyDescent="0.2">
      <c r="AN2" s="3"/>
      <c r="AV2" s="166" t="str">
        <f>'様式第8｜完了実績報告書'!$BZ$3</f>
        <v>補助事業者名</v>
      </c>
      <c r="AW2" s="731">
        <f>'様式第8｜完了実績報告書'!$BD$15</f>
        <v>0</v>
      </c>
      <c r="AX2" s="731"/>
      <c r="AY2" s="731"/>
      <c r="AZ2" s="731"/>
      <c r="BA2" s="731"/>
      <c r="BB2" s="731"/>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732" t="s">
        <v>182</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92</v>
      </c>
      <c r="D5" s="24"/>
      <c r="E5" s="24"/>
      <c r="F5" s="24"/>
      <c r="G5" s="212"/>
      <c r="H5" s="213"/>
      <c r="I5" s="163" t="s">
        <v>183</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733"/>
      <c r="AW6" s="733"/>
      <c r="AX6" s="22"/>
      <c r="AY6" s="733"/>
      <c r="AZ6" s="733"/>
      <c r="BA6" s="411"/>
      <c r="BB6" s="411"/>
      <c r="BC6" s="411"/>
    </row>
    <row r="7" spans="1:55" ht="39" customHeight="1" thickBot="1" x14ac:dyDescent="0.25">
      <c r="A7" s="194" t="s">
        <v>192</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738" t="s">
        <v>60</v>
      </c>
      <c r="B8" s="739"/>
      <c r="C8" s="739"/>
      <c r="D8" s="739"/>
      <c r="E8" s="740" t="s">
        <v>173</v>
      </c>
      <c r="F8" s="740"/>
      <c r="G8" s="740"/>
      <c r="H8" s="740"/>
      <c r="I8" s="740"/>
      <c r="J8" s="740"/>
      <c r="K8" s="740"/>
      <c r="L8" s="740"/>
      <c r="M8" s="740"/>
      <c r="N8" s="741"/>
      <c r="O8" s="116"/>
      <c r="P8" s="116"/>
      <c r="Q8" s="116"/>
      <c r="R8" s="116"/>
      <c r="S8" s="742" t="s">
        <v>194</v>
      </c>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4"/>
      <c r="AT8" s="502" t="s">
        <v>2</v>
      </c>
      <c r="AU8" s="503"/>
      <c r="AV8" s="503"/>
      <c r="AW8" s="503"/>
      <c r="AX8" s="503"/>
      <c r="AY8" s="503"/>
      <c r="AZ8" s="504"/>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734" t="s">
        <v>195</v>
      </c>
      <c r="B10" s="735"/>
      <c r="C10" s="735"/>
      <c r="D10" s="735"/>
      <c r="E10" s="735"/>
      <c r="F10" s="735"/>
      <c r="G10" s="735"/>
      <c r="H10" s="735"/>
      <c r="I10" s="735"/>
      <c r="J10" s="736"/>
      <c r="K10" s="717" t="s">
        <v>196</v>
      </c>
      <c r="L10" s="718"/>
      <c r="M10" s="718"/>
      <c r="N10" s="718"/>
      <c r="O10" s="718"/>
      <c r="P10" s="718"/>
      <c r="Q10" s="718"/>
      <c r="R10" s="718"/>
      <c r="S10" s="718"/>
      <c r="T10" s="718"/>
      <c r="U10" s="718"/>
      <c r="V10" s="718"/>
      <c r="W10" s="718"/>
      <c r="X10" s="737" t="s">
        <v>197</v>
      </c>
      <c r="Y10" s="718"/>
      <c r="Z10" s="718"/>
      <c r="AA10" s="718"/>
      <c r="AB10" s="718"/>
      <c r="AC10" s="718"/>
      <c r="AD10" s="718"/>
      <c r="AE10" s="737" t="s">
        <v>198</v>
      </c>
      <c r="AF10" s="718"/>
      <c r="AG10" s="718"/>
      <c r="AH10" s="718"/>
      <c r="AI10" s="718"/>
      <c r="AJ10" s="719"/>
      <c r="AK10" s="717" t="s">
        <v>199</v>
      </c>
      <c r="AL10" s="718"/>
      <c r="AM10" s="718"/>
      <c r="AN10" s="718"/>
      <c r="AO10" s="719"/>
      <c r="AP10" s="717" t="s">
        <v>200</v>
      </c>
      <c r="AQ10" s="718"/>
      <c r="AR10" s="718"/>
      <c r="AS10" s="719"/>
      <c r="AT10" s="720" t="s">
        <v>185</v>
      </c>
      <c r="AU10" s="721"/>
      <c r="AV10" s="721"/>
      <c r="AW10" s="721"/>
      <c r="AX10" s="721"/>
      <c r="AY10" s="721"/>
      <c r="AZ10" s="721"/>
      <c r="BA10" s="721"/>
      <c r="BB10" s="721"/>
      <c r="BC10" s="722"/>
    </row>
    <row r="11" spans="1:55" s="28" customFormat="1" ht="37.5" customHeight="1" thickTop="1" x14ac:dyDescent="0.2">
      <c r="A11" s="545"/>
      <c r="B11" s="546"/>
      <c r="C11" s="546"/>
      <c r="D11" s="546"/>
      <c r="E11" s="546"/>
      <c r="F11" s="546"/>
      <c r="G11" s="546"/>
      <c r="H11" s="546"/>
      <c r="I11" s="546"/>
      <c r="J11" s="546"/>
      <c r="K11" s="548"/>
      <c r="L11" s="549"/>
      <c r="M11" s="549"/>
      <c r="N11" s="549"/>
      <c r="O11" s="549"/>
      <c r="P11" s="549"/>
      <c r="Q11" s="549"/>
      <c r="R11" s="549"/>
      <c r="S11" s="549"/>
      <c r="T11" s="549"/>
      <c r="U11" s="549"/>
      <c r="V11" s="549"/>
      <c r="W11" s="549"/>
      <c r="X11" s="745"/>
      <c r="Y11" s="746"/>
      <c r="Z11" s="746"/>
      <c r="AA11" s="746"/>
      <c r="AB11" s="746"/>
      <c r="AC11" s="746"/>
      <c r="AD11" s="746"/>
      <c r="AE11" s="745"/>
      <c r="AF11" s="746"/>
      <c r="AG11" s="746"/>
      <c r="AH11" s="746"/>
      <c r="AI11" s="746"/>
      <c r="AJ11" s="747"/>
      <c r="AK11" s="748"/>
      <c r="AL11" s="746"/>
      <c r="AM11" s="746"/>
      <c r="AN11" s="746"/>
      <c r="AO11" s="747"/>
      <c r="AP11" s="723"/>
      <c r="AQ11" s="723"/>
      <c r="AR11" s="723"/>
      <c r="AS11" s="724"/>
      <c r="AT11" s="725"/>
      <c r="AU11" s="726"/>
      <c r="AV11" s="726"/>
      <c r="AW11" s="726"/>
      <c r="AX11" s="726"/>
      <c r="AY11" s="726"/>
      <c r="AZ11" s="726"/>
      <c r="BA11" s="726"/>
      <c r="BB11" s="726"/>
      <c r="BC11" s="727"/>
    </row>
    <row r="12" spans="1:55" s="28" customFormat="1" ht="37.5" customHeight="1" x14ac:dyDescent="0.2">
      <c r="A12" s="532"/>
      <c r="B12" s="533"/>
      <c r="C12" s="533"/>
      <c r="D12" s="533"/>
      <c r="E12" s="533"/>
      <c r="F12" s="533"/>
      <c r="G12" s="533"/>
      <c r="H12" s="533"/>
      <c r="I12" s="533"/>
      <c r="J12" s="533"/>
      <c r="K12" s="535"/>
      <c r="L12" s="536"/>
      <c r="M12" s="536"/>
      <c r="N12" s="536"/>
      <c r="O12" s="536"/>
      <c r="P12" s="536"/>
      <c r="Q12" s="536"/>
      <c r="R12" s="536"/>
      <c r="S12" s="536"/>
      <c r="T12" s="536"/>
      <c r="U12" s="536"/>
      <c r="V12" s="536"/>
      <c r="W12" s="536"/>
      <c r="X12" s="749"/>
      <c r="Y12" s="750"/>
      <c r="Z12" s="750"/>
      <c r="AA12" s="750"/>
      <c r="AB12" s="750"/>
      <c r="AC12" s="750"/>
      <c r="AD12" s="750"/>
      <c r="AE12" s="749"/>
      <c r="AF12" s="750"/>
      <c r="AG12" s="750"/>
      <c r="AH12" s="750"/>
      <c r="AI12" s="750"/>
      <c r="AJ12" s="752"/>
      <c r="AK12" s="751"/>
      <c r="AL12" s="750"/>
      <c r="AM12" s="750"/>
      <c r="AN12" s="750"/>
      <c r="AO12" s="752"/>
      <c r="AP12" s="728"/>
      <c r="AQ12" s="729"/>
      <c r="AR12" s="729"/>
      <c r="AS12" s="730"/>
      <c r="AT12" s="714"/>
      <c r="AU12" s="715"/>
      <c r="AV12" s="715"/>
      <c r="AW12" s="715"/>
      <c r="AX12" s="715"/>
      <c r="AY12" s="715"/>
      <c r="AZ12" s="715"/>
      <c r="BA12" s="715"/>
      <c r="BB12" s="715"/>
      <c r="BC12" s="716"/>
    </row>
    <row r="13" spans="1:55" s="28" customFormat="1" ht="37.5" customHeight="1" thickBot="1" x14ac:dyDescent="0.25">
      <c r="A13" s="708"/>
      <c r="B13" s="709"/>
      <c r="C13" s="709"/>
      <c r="D13" s="709"/>
      <c r="E13" s="709"/>
      <c r="F13" s="709"/>
      <c r="G13" s="709"/>
      <c r="H13" s="709"/>
      <c r="I13" s="709"/>
      <c r="J13" s="709"/>
      <c r="K13" s="602"/>
      <c r="L13" s="603"/>
      <c r="M13" s="603"/>
      <c r="N13" s="603"/>
      <c r="O13" s="603"/>
      <c r="P13" s="603"/>
      <c r="Q13" s="603"/>
      <c r="R13" s="603"/>
      <c r="S13" s="603"/>
      <c r="T13" s="603"/>
      <c r="U13" s="603"/>
      <c r="V13" s="603"/>
      <c r="W13" s="603"/>
      <c r="X13" s="710"/>
      <c r="Y13" s="711"/>
      <c r="Z13" s="711"/>
      <c r="AA13" s="711"/>
      <c r="AB13" s="711"/>
      <c r="AC13" s="711"/>
      <c r="AD13" s="711"/>
      <c r="AE13" s="710"/>
      <c r="AF13" s="711"/>
      <c r="AG13" s="711"/>
      <c r="AH13" s="711"/>
      <c r="AI13" s="711"/>
      <c r="AJ13" s="713"/>
      <c r="AK13" s="712"/>
      <c r="AL13" s="711"/>
      <c r="AM13" s="711"/>
      <c r="AN13" s="711"/>
      <c r="AO13" s="713"/>
      <c r="AP13" s="705"/>
      <c r="AQ13" s="706"/>
      <c r="AR13" s="706"/>
      <c r="AS13" s="707"/>
      <c r="AT13" s="702"/>
      <c r="AU13" s="703"/>
      <c r="AV13" s="703"/>
      <c r="AW13" s="703"/>
      <c r="AX13" s="703"/>
      <c r="AY13" s="703"/>
      <c r="AZ13" s="703"/>
      <c r="BA13" s="703"/>
      <c r="BB13" s="703"/>
      <c r="BC13" s="704"/>
    </row>
    <row r="14" spans="1:55" ht="37.5" customHeight="1" thickTop="1" thickBot="1" x14ac:dyDescent="0.25">
      <c r="A14" s="691" t="s">
        <v>59</v>
      </c>
      <c r="B14" s="692"/>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c r="AD14" s="692"/>
      <c r="AE14" s="692"/>
      <c r="AF14" s="692"/>
      <c r="AG14" s="692"/>
      <c r="AH14" s="692"/>
      <c r="AI14" s="692"/>
      <c r="AJ14" s="692"/>
      <c r="AK14" s="692"/>
      <c r="AL14" s="692"/>
      <c r="AM14" s="692"/>
      <c r="AN14" s="692"/>
      <c r="AO14" s="692"/>
      <c r="AP14" s="692"/>
      <c r="AQ14" s="692"/>
      <c r="AR14" s="692"/>
      <c r="AS14" s="693"/>
      <c r="AT14" s="694">
        <f>SUM(AT11:BC13)</f>
        <v>0</v>
      </c>
      <c r="AU14" s="694"/>
      <c r="AV14" s="694"/>
      <c r="AW14" s="694"/>
      <c r="AX14" s="694"/>
      <c r="AY14" s="694"/>
      <c r="AZ14" s="694"/>
      <c r="BA14" s="694"/>
      <c r="BB14" s="694"/>
      <c r="BC14" s="695"/>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70</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696"/>
      <c r="AC18" s="696"/>
      <c r="AD18" s="696"/>
      <c r="AE18" s="696"/>
      <c r="AF18" s="696"/>
      <c r="AG18" s="696"/>
      <c r="AH18" s="696"/>
      <c r="AI18" s="696"/>
      <c r="AJ18" s="696"/>
      <c r="AK18" s="696"/>
      <c r="AL18" s="696"/>
      <c r="AM18" s="696"/>
      <c r="AN18" s="696"/>
      <c r="AO18" s="697" t="s">
        <v>186</v>
      </c>
      <c r="AP18" s="698"/>
      <c r="AQ18" s="698"/>
      <c r="AR18" s="698"/>
      <c r="AS18" s="698"/>
      <c r="AT18" s="698"/>
      <c r="AU18" s="698"/>
      <c r="AV18" s="698"/>
      <c r="AW18" s="698"/>
      <c r="AX18" s="698"/>
      <c r="AY18" s="698"/>
      <c r="AZ18" s="698"/>
      <c r="BA18" s="698"/>
      <c r="BB18" s="698"/>
      <c r="BC18" s="699"/>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700"/>
      <c r="AC19" s="700"/>
      <c r="AD19" s="700"/>
      <c r="AE19" s="700"/>
      <c r="AF19" s="700"/>
      <c r="AG19" s="700"/>
      <c r="AH19" s="700"/>
      <c r="AI19" s="700"/>
      <c r="AJ19" s="700"/>
      <c r="AK19" s="700"/>
      <c r="AL19" s="700"/>
      <c r="AM19" s="700"/>
      <c r="AN19" s="118"/>
      <c r="AO19" s="701">
        <f>IF(AT14="", "", MIN(AT14,150000))</f>
        <v>0</v>
      </c>
      <c r="AP19" s="667"/>
      <c r="AQ19" s="667"/>
      <c r="AR19" s="667"/>
      <c r="AS19" s="667"/>
      <c r="AT19" s="667"/>
      <c r="AU19" s="667"/>
      <c r="AV19" s="667"/>
      <c r="AW19" s="667"/>
      <c r="AX19" s="667"/>
      <c r="AY19" s="667"/>
      <c r="AZ19" s="667"/>
      <c r="BA19" s="667"/>
      <c r="BB19" s="667"/>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l0dYU6pK0KBj2QWsLQYPCYFl6RWsf+yewm2Ch+7Jus6CFqTAcweNDKAkVXxWnXBhEND2FnzkoAoFofAfOokxag==" saltValue="0LWhI6tOCRrMQvzrSbQIgA==" spinCount="100000" sheet="1" objects="1" scenarios="1"/>
  <mergeCells count="44">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1"/>
  <conditionalFormatting sqref="AT8:AZ8">
    <cfRule type="expression" dxfId="41" priority="1">
      <formula>AND(OR(A11&lt;&gt;"",A12&lt;&gt;"",A13&lt;&gt;""),$AT$8="□")</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392">
        <f>'様式第8｜完了実績報告書'!$CA$2</f>
        <v>0</v>
      </c>
      <c r="AX1" s="392"/>
      <c r="AY1" s="392"/>
      <c r="AZ1" s="392"/>
      <c r="BA1" s="392"/>
      <c r="BB1" s="392"/>
      <c r="BC1" s="45"/>
    </row>
    <row r="2" spans="1:59" ht="18.75" customHeight="1" x14ac:dyDescent="0.2">
      <c r="AN2" s="3"/>
      <c r="AV2" s="166" t="str">
        <f>'様式第8｜完了実績報告書'!$BZ$3</f>
        <v>補助事業者名</v>
      </c>
      <c r="AW2" s="392">
        <f>'様式第8｜完了実績報告書'!$BD$15</f>
        <v>0</v>
      </c>
      <c r="AX2" s="392"/>
      <c r="AY2" s="392"/>
      <c r="AZ2" s="392"/>
      <c r="BA2" s="392"/>
      <c r="BB2" s="392"/>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460" t="s">
        <v>174</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92</v>
      </c>
      <c r="D6" s="24"/>
      <c r="E6" s="24"/>
      <c r="F6" s="24"/>
      <c r="G6" s="212"/>
      <c r="H6" s="213"/>
      <c r="I6" s="163" t="s">
        <v>147</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150</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738" t="s">
        <v>60</v>
      </c>
      <c r="B10" s="739"/>
      <c r="C10" s="739"/>
      <c r="D10" s="739"/>
      <c r="E10" s="740" t="s">
        <v>79</v>
      </c>
      <c r="F10" s="740"/>
      <c r="G10" s="740"/>
      <c r="H10" s="740"/>
      <c r="I10" s="740"/>
      <c r="J10" s="740"/>
      <c r="K10" s="740"/>
      <c r="L10" s="740"/>
      <c r="M10" s="740"/>
      <c r="N10" s="741"/>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835"/>
      <c r="B13" s="835"/>
      <c r="C13" s="835"/>
      <c r="D13" s="835"/>
      <c r="E13" s="835"/>
      <c r="F13" s="835"/>
      <c r="G13" s="835"/>
      <c r="H13" s="835"/>
      <c r="I13" s="835"/>
      <c r="J13" s="223"/>
      <c r="K13" s="811"/>
      <c r="L13" s="811"/>
      <c r="M13" s="811"/>
      <c r="N13" s="811"/>
      <c r="O13" s="811"/>
      <c r="P13" s="223"/>
      <c r="Q13" s="811"/>
      <c r="R13" s="811"/>
      <c r="S13" s="811"/>
      <c r="T13" s="811"/>
      <c r="U13" s="811"/>
      <c r="V13" s="223"/>
      <c r="W13" s="811"/>
      <c r="X13" s="811"/>
      <c r="Y13" s="811"/>
      <c r="Z13" s="811"/>
      <c r="AA13" s="811"/>
      <c r="AB13" s="223"/>
      <c r="AC13" s="811"/>
      <c r="AD13" s="811"/>
      <c r="AE13" s="811"/>
      <c r="AF13" s="811"/>
      <c r="AG13" s="811"/>
      <c r="AH13" s="223"/>
      <c r="AI13" s="811"/>
      <c r="AJ13" s="811"/>
      <c r="AK13" s="811"/>
      <c r="AL13" s="811"/>
      <c r="AM13" s="811"/>
      <c r="AN13" s="223"/>
      <c r="AO13" s="811"/>
      <c r="AP13" s="811"/>
      <c r="AQ13" s="811"/>
      <c r="AR13" s="811"/>
      <c r="AS13" s="811"/>
      <c r="AT13" s="222"/>
      <c r="AU13" s="222"/>
      <c r="AV13" s="222"/>
      <c r="AW13" s="222"/>
      <c r="AX13" s="222"/>
      <c r="AY13" s="222"/>
      <c r="AZ13" s="222"/>
      <c r="BA13" s="222"/>
      <c r="BB13" s="222"/>
      <c r="BC13" s="222"/>
    </row>
    <row r="14" spans="1:59" ht="2" customHeight="1" x14ac:dyDescent="0.2">
      <c r="A14" s="833"/>
      <c r="B14" s="833"/>
      <c r="C14" s="833"/>
      <c r="D14" s="833"/>
      <c r="E14" s="833"/>
      <c r="F14" s="833"/>
      <c r="G14" s="833"/>
      <c r="H14" s="833"/>
      <c r="I14" s="833"/>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36" t="s">
        <v>81</v>
      </c>
      <c r="AU15" s="836"/>
      <c r="AV15" s="836"/>
      <c r="AW15" s="836"/>
      <c r="AX15" s="836"/>
      <c r="AY15" s="836"/>
      <c r="AZ15" s="836"/>
      <c r="BA15" s="836"/>
      <c r="BB15" s="836"/>
      <c r="BC15" s="836"/>
    </row>
    <row r="16" spans="1:59" ht="46.5" customHeight="1" thickBot="1" x14ac:dyDescent="0.25">
      <c r="A16" s="790" t="s">
        <v>46</v>
      </c>
      <c r="B16" s="647"/>
      <c r="C16" s="647"/>
      <c r="D16" s="648"/>
      <c r="E16" s="812" t="s">
        <v>44</v>
      </c>
      <c r="F16" s="761"/>
      <c r="G16" s="761"/>
      <c r="H16" s="761"/>
      <c r="I16" s="761"/>
      <c r="J16" s="761"/>
      <c r="K16" s="761"/>
      <c r="L16" s="761"/>
      <c r="M16" s="761"/>
      <c r="N16" s="761"/>
      <c r="O16" s="761"/>
      <c r="P16" s="762"/>
      <c r="Q16" s="760" t="s">
        <v>13</v>
      </c>
      <c r="R16" s="761"/>
      <c r="S16" s="761"/>
      <c r="T16" s="761"/>
      <c r="U16" s="761"/>
      <c r="V16" s="761"/>
      <c r="W16" s="761"/>
      <c r="X16" s="761"/>
      <c r="Y16" s="761"/>
      <c r="Z16" s="761"/>
      <c r="AA16" s="762"/>
      <c r="AB16" s="813" t="s">
        <v>55</v>
      </c>
      <c r="AC16" s="814"/>
      <c r="AD16" s="814"/>
      <c r="AE16" s="814"/>
      <c r="AF16" s="815"/>
      <c r="AG16" s="816" t="s">
        <v>80</v>
      </c>
      <c r="AH16" s="817"/>
      <c r="AI16" s="817"/>
      <c r="AJ16" s="817"/>
      <c r="AK16" s="817"/>
      <c r="AL16" s="817"/>
      <c r="AM16" s="817"/>
      <c r="AN16" s="817"/>
      <c r="AO16" s="817"/>
      <c r="AP16" s="818"/>
      <c r="AQ16" s="760" t="s">
        <v>45</v>
      </c>
      <c r="AR16" s="761"/>
      <c r="AS16" s="762"/>
      <c r="AT16" s="760" t="s">
        <v>175</v>
      </c>
      <c r="AU16" s="761"/>
      <c r="AV16" s="761"/>
      <c r="AW16" s="761"/>
      <c r="AX16" s="761"/>
      <c r="AY16" s="761"/>
      <c r="AZ16" s="761"/>
      <c r="BA16" s="761"/>
      <c r="BB16" s="761"/>
      <c r="BC16" s="763"/>
      <c r="BG16" s="151"/>
    </row>
    <row r="17" spans="1:55" s="28" customFormat="1" ht="37.5" customHeight="1" thickTop="1" thickBot="1" x14ac:dyDescent="0.25">
      <c r="A17" s="822" t="s">
        <v>48</v>
      </c>
      <c r="B17" s="823"/>
      <c r="C17" s="823"/>
      <c r="D17" s="824"/>
      <c r="E17" s="825"/>
      <c r="F17" s="826"/>
      <c r="G17" s="826"/>
      <c r="H17" s="826"/>
      <c r="I17" s="826"/>
      <c r="J17" s="826"/>
      <c r="K17" s="826"/>
      <c r="L17" s="826"/>
      <c r="M17" s="826"/>
      <c r="N17" s="826"/>
      <c r="O17" s="826"/>
      <c r="P17" s="826"/>
      <c r="Q17" s="826"/>
      <c r="R17" s="826"/>
      <c r="S17" s="826"/>
      <c r="T17" s="826"/>
      <c r="U17" s="826"/>
      <c r="V17" s="826"/>
      <c r="W17" s="826"/>
      <c r="X17" s="826"/>
      <c r="Y17" s="826"/>
      <c r="Z17" s="826"/>
      <c r="AA17" s="826"/>
      <c r="AB17" s="827"/>
      <c r="AC17" s="827"/>
      <c r="AD17" s="828"/>
      <c r="AE17" s="155" t="s">
        <v>49</v>
      </c>
      <c r="AF17" s="156"/>
      <c r="AG17" s="829" t="str">
        <f>IF(AB17="","",AB17*155000)</f>
        <v/>
      </c>
      <c r="AH17" s="830"/>
      <c r="AI17" s="830"/>
      <c r="AJ17" s="830"/>
      <c r="AK17" s="830"/>
      <c r="AL17" s="830"/>
      <c r="AM17" s="830"/>
      <c r="AN17" s="830"/>
      <c r="AO17" s="830"/>
      <c r="AP17" s="831"/>
      <c r="AQ17" s="832"/>
      <c r="AR17" s="832"/>
      <c r="AS17" s="832"/>
      <c r="AT17" s="819"/>
      <c r="AU17" s="820"/>
      <c r="AV17" s="820"/>
      <c r="AW17" s="820"/>
      <c r="AX17" s="820"/>
      <c r="AY17" s="820"/>
      <c r="AZ17" s="820"/>
      <c r="BA17" s="820"/>
      <c r="BB17" s="820"/>
      <c r="BC17" s="821"/>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70</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53" t="s">
        <v>176</v>
      </c>
      <c r="AC21" s="754"/>
      <c r="AD21" s="754"/>
      <c r="AE21" s="754"/>
      <c r="AF21" s="754"/>
      <c r="AG21" s="754"/>
      <c r="AH21" s="754"/>
      <c r="AI21" s="754"/>
      <c r="AJ21" s="754"/>
      <c r="AK21" s="754"/>
      <c r="AL21" s="754"/>
      <c r="AM21" s="754"/>
      <c r="AN21" s="755"/>
      <c r="AO21" s="756" t="s">
        <v>177</v>
      </c>
      <c r="AP21" s="606"/>
      <c r="AQ21" s="606"/>
      <c r="AR21" s="606"/>
      <c r="AS21" s="606"/>
      <c r="AT21" s="606"/>
      <c r="AU21" s="606"/>
      <c r="AV21" s="606"/>
      <c r="AW21" s="606"/>
      <c r="AX21" s="606"/>
      <c r="AY21" s="606"/>
      <c r="AZ21" s="606"/>
      <c r="BA21" s="606"/>
      <c r="BB21" s="606"/>
      <c r="BC21" s="607"/>
    </row>
    <row r="22" spans="1:55" ht="41.25" customHeight="1" thickTop="1" thickBot="1" x14ac:dyDescent="0.25">
      <c r="A22" s="29"/>
      <c r="B22" s="29"/>
      <c r="C22" s="29"/>
      <c r="D22" s="29"/>
      <c r="E22" s="29"/>
      <c r="F22" s="29"/>
      <c r="G22" s="29"/>
      <c r="H22" s="29"/>
      <c r="I22" s="29"/>
      <c r="J22" s="29"/>
      <c r="K22" s="29"/>
      <c r="L22" s="29"/>
      <c r="M22" s="29"/>
      <c r="N22" s="29"/>
      <c r="O22" s="29"/>
      <c r="P22" s="29"/>
      <c r="AB22" s="771">
        <f>ROUNDDOWN(AT17/3,-3)</f>
        <v>0</v>
      </c>
      <c r="AC22" s="772"/>
      <c r="AD22" s="772"/>
      <c r="AE22" s="772"/>
      <c r="AF22" s="772"/>
      <c r="AG22" s="772"/>
      <c r="AH22" s="772"/>
      <c r="AI22" s="772"/>
      <c r="AJ22" s="772"/>
      <c r="AK22" s="772"/>
      <c r="AL22" s="772"/>
      <c r="AM22" s="772"/>
      <c r="AN22" s="120" t="s">
        <v>40</v>
      </c>
      <c r="AO22" s="666">
        <f>MIN(AB22,200000)</f>
        <v>0</v>
      </c>
      <c r="AP22" s="667"/>
      <c r="AQ22" s="667"/>
      <c r="AR22" s="667"/>
      <c r="AS22" s="667"/>
      <c r="AT22" s="667"/>
      <c r="AU22" s="667"/>
      <c r="AV22" s="667"/>
      <c r="AW22" s="667"/>
      <c r="AX22" s="667"/>
      <c r="AY22" s="667"/>
      <c r="AZ22" s="667"/>
      <c r="BA22" s="667"/>
      <c r="BB22" s="667"/>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150</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738" t="s">
        <v>60</v>
      </c>
      <c r="B26" s="739"/>
      <c r="C26" s="739"/>
      <c r="D26" s="739"/>
      <c r="E26" s="740" t="s">
        <v>75</v>
      </c>
      <c r="F26" s="740"/>
      <c r="G26" s="740"/>
      <c r="H26" s="740"/>
      <c r="I26" s="740"/>
      <c r="J26" s="740"/>
      <c r="K26" s="740"/>
      <c r="L26" s="740"/>
      <c r="M26" s="740"/>
      <c r="N26" s="741"/>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90" t="s">
        <v>46</v>
      </c>
      <c r="B28" s="647"/>
      <c r="C28" s="647"/>
      <c r="D28" s="647"/>
      <c r="E28" s="773" t="s">
        <v>50</v>
      </c>
      <c r="F28" s="647"/>
      <c r="G28" s="647"/>
      <c r="H28" s="647"/>
      <c r="I28" s="647"/>
      <c r="J28" s="647"/>
      <c r="K28" s="648"/>
      <c r="L28" s="812" t="s">
        <v>53</v>
      </c>
      <c r="M28" s="761"/>
      <c r="N28" s="761"/>
      <c r="O28" s="761"/>
      <c r="P28" s="761"/>
      <c r="Q28" s="761"/>
      <c r="R28" s="761"/>
      <c r="S28" s="761"/>
      <c r="T28" s="761"/>
      <c r="U28" s="761"/>
      <c r="V28" s="761"/>
      <c r="W28" s="761"/>
      <c r="X28" s="761"/>
      <c r="Y28" s="761"/>
      <c r="Z28" s="762"/>
      <c r="AA28" s="760" t="s">
        <v>13</v>
      </c>
      <c r="AB28" s="761"/>
      <c r="AC28" s="761"/>
      <c r="AD28" s="761"/>
      <c r="AE28" s="761"/>
      <c r="AF28" s="761"/>
      <c r="AG28" s="761"/>
      <c r="AH28" s="761"/>
      <c r="AI28" s="761"/>
      <c r="AJ28" s="761"/>
      <c r="AK28" s="761"/>
      <c r="AL28" s="761"/>
      <c r="AM28" s="761"/>
      <c r="AN28" s="761"/>
      <c r="AO28" s="762"/>
      <c r="AP28" s="760" t="s">
        <v>45</v>
      </c>
      <c r="AQ28" s="761"/>
      <c r="AR28" s="761"/>
      <c r="AS28" s="762"/>
      <c r="AT28" s="760" t="s">
        <v>97</v>
      </c>
      <c r="AU28" s="761"/>
      <c r="AV28" s="761"/>
      <c r="AW28" s="761"/>
      <c r="AX28" s="761"/>
      <c r="AY28" s="761"/>
      <c r="AZ28" s="761"/>
      <c r="BA28" s="761"/>
      <c r="BB28" s="761"/>
      <c r="BC28" s="763"/>
    </row>
    <row r="29" spans="1:55" s="28" customFormat="1" ht="37.5" customHeight="1" thickTop="1" x14ac:dyDescent="0.2">
      <c r="A29" s="780" t="s">
        <v>48</v>
      </c>
      <c r="B29" s="781"/>
      <c r="C29" s="781"/>
      <c r="D29" s="782"/>
      <c r="E29" s="791" t="s">
        <v>51</v>
      </c>
      <c r="F29" s="792"/>
      <c r="G29" s="792"/>
      <c r="H29" s="792"/>
      <c r="I29" s="792"/>
      <c r="J29" s="792"/>
      <c r="K29" s="793"/>
      <c r="L29" s="794"/>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86"/>
      <c r="AQ29" s="786"/>
      <c r="AR29" s="786"/>
      <c r="AS29" s="787"/>
      <c r="AT29" s="725"/>
      <c r="AU29" s="726"/>
      <c r="AV29" s="726"/>
      <c r="AW29" s="726"/>
      <c r="AX29" s="726"/>
      <c r="AY29" s="726"/>
      <c r="AZ29" s="726"/>
      <c r="BA29" s="726"/>
      <c r="BB29" s="726"/>
      <c r="BC29" s="727"/>
    </row>
    <row r="30" spans="1:55" s="28" customFormat="1" ht="37.5" customHeight="1" x14ac:dyDescent="0.2">
      <c r="A30" s="783"/>
      <c r="B30" s="784"/>
      <c r="C30" s="784"/>
      <c r="D30" s="785"/>
      <c r="E30" s="796" t="s">
        <v>52</v>
      </c>
      <c r="F30" s="797"/>
      <c r="G30" s="797"/>
      <c r="H30" s="797"/>
      <c r="I30" s="797"/>
      <c r="J30" s="797"/>
      <c r="K30" s="798"/>
      <c r="L30" s="799"/>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00"/>
      <c r="AO30" s="800"/>
      <c r="AP30" s="777"/>
      <c r="AQ30" s="778"/>
      <c r="AR30" s="778"/>
      <c r="AS30" s="779"/>
      <c r="AT30" s="757"/>
      <c r="AU30" s="758"/>
      <c r="AV30" s="758"/>
      <c r="AW30" s="758"/>
      <c r="AX30" s="758"/>
      <c r="AY30" s="758"/>
      <c r="AZ30" s="758"/>
      <c r="BA30" s="758"/>
      <c r="BB30" s="758"/>
      <c r="BC30" s="759"/>
    </row>
    <row r="31" spans="1:55" ht="37.5" customHeight="1" thickBot="1" x14ac:dyDescent="0.25">
      <c r="A31" s="801" t="s">
        <v>47</v>
      </c>
      <c r="B31" s="802"/>
      <c r="C31" s="802"/>
      <c r="D31" s="803"/>
      <c r="E31" s="804" t="s">
        <v>86</v>
      </c>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6"/>
      <c r="AT31" s="807"/>
      <c r="AU31" s="808"/>
      <c r="AV31" s="808"/>
      <c r="AW31" s="808"/>
      <c r="AX31" s="808"/>
      <c r="AY31" s="808"/>
      <c r="AZ31" s="808"/>
      <c r="BA31" s="808"/>
      <c r="BB31" s="808"/>
      <c r="BC31" s="809"/>
    </row>
    <row r="32" spans="1:55" ht="37.5" customHeight="1" thickTop="1" thickBot="1" x14ac:dyDescent="0.25">
      <c r="A32" s="664" t="s">
        <v>68</v>
      </c>
      <c r="B32" s="665"/>
      <c r="C32" s="665"/>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810"/>
      <c r="AT32" s="694">
        <f>SUM(AT29,AT31)</f>
        <v>0</v>
      </c>
      <c r="AU32" s="694"/>
      <c r="AV32" s="694"/>
      <c r="AW32" s="694"/>
      <c r="AX32" s="694"/>
      <c r="AY32" s="694"/>
      <c r="AZ32" s="694"/>
      <c r="BA32" s="694"/>
      <c r="BB32" s="694"/>
      <c r="BC32" s="695"/>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70</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53" t="s">
        <v>98</v>
      </c>
      <c r="AC36" s="754"/>
      <c r="AD36" s="754"/>
      <c r="AE36" s="754"/>
      <c r="AF36" s="754"/>
      <c r="AG36" s="754"/>
      <c r="AH36" s="754"/>
      <c r="AI36" s="754"/>
      <c r="AJ36" s="754"/>
      <c r="AK36" s="754"/>
      <c r="AL36" s="754"/>
      <c r="AM36" s="754"/>
      <c r="AN36" s="755"/>
      <c r="AO36" s="756" t="s">
        <v>214</v>
      </c>
      <c r="AP36" s="606"/>
      <c r="AQ36" s="606"/>
      <c r="AR36" s="606"/>
      <c r="AS36" s="606"/>
      <c r="AT36" s="606"/>
      <c r="AU36" s="606"/>
      <c r="AV36" s="606"/>
      <c r="AW36" s="606"/>
      <c r="AX36" s="606"/>
      <c r="AY36" s="606"/>
      <c r="AZ36" s="606"/>
      <c r="BA36" s="606"/>
      <c r="BB36" s="606"/>
      <c r="BC36" s="607"/>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71">
        <f>ROUNDDOWN(AT32/3,-3)</f>
        <v>0</v>
      </c>
      <c r="AC37" s="772"/>
      <c r="AD37" s="772"/>
      <c r="AE37" s="772"/>
      <c r="AF37" s="772"/>
      <c r="AG37" s="772"/>
      <c r="AH37" s="772"/>
      <c r="AI37" s="772"/>
      <c r="AJ37" s="772"/>
      <c r="AK37" s="772"/>
      <c r="AL37" s="772"/>
      <c r="AM37" s="772"/>
      <c r="AN37" s="120" t="s">
        <v>40</v>
      </c>
      <c r="AO37" s="666">
        <f>MIN(AB37,200000)</f>
        <v>0</v>
      </c>
      <c r="AP37" s="667"/>
      <c r="AQ37" s="667"/>
      <c r="AR37" s="667"/>
      <c r="AS37" s="667"/>
      <c r="AT37" s="667"/>
      <c r="AU37" s="667"/>
      <c r="AV37" s="667"/>
      <c r="AW37" s="667"/>
      <c r="AX37" s="667"/>
      <c r="AY37" s="667"/>
      <c r="AZ37" s="667"/>
      <c r="BA37" s="667"/>
      <c r="BB37" s="667"/>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150</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738" t="s">
        <v>60</v>
      </c>
      <c r="B41" s="739"/>
      <c r="C41" s="739"/>
      <c r="D41" s="739"/>
      <c r="E41" s="740" t="s">
        <v>99</v>
      </c>
      <c r="F41" s="740"/>
      <c r="G41" s="740"/>
      <c r="H41" s="740"/>
      <c r="I41" s="740"/>
      <c r="J41" s="740"/>
      <c r="K41" s="740"/>
      <c r="L41" s="740"/>
      <c r="M41" s="740"/>
      <c r="N41" s="741"/>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90" t="s">
        <v>46</v>
      </c>
      <c r="B43" s="647"/>
      <c r="C43" s="647"/>
      <c r="D43" s="647"/>
      <c r="E43" s="773" t="s">
        <v>50</v>
      </c>
      <c r="F43" s="647"/>
      <c r="G43" s="647"/>
      <c r="H43" s="647"/>
      <c r="I43" s="647"/>
      <c r="J43" s="774" t="s">
        <v>100</v>
      </c>
      <c r="K43" s="721"/>
      <c r="L43" s="721"/>
      <c r="M43" s="721"/>
      <c r="N43" s="721"/>
      <c r="O43" s="721"/>
      <c r="P43" s="721"/>
      <c r="Q43" s="721"/>
      <c r="R43" s="721"/>
      <c r="S43" s="721"/>
      <c r="T43" s="721"/>
      <c r="U43" s="721"/>
      <c r="V43" s="720" t="s">
        <v>6</v>
      </c>
      <c r="W43" s="721"/>
      <c r="X43" s="721"/>
      <c r="Y43" s="721"/>
      <c r="Z43" s="721"/>
      <c r="AA43" s="721"/>
      <c r="AB43" s="721"/>
      <c r="AC43" s="721"/>
      <c r="AD43" s="721"/>
      <c r="AE43" s="721"/>
      <c r="AF43" s="721"/>
      <c r="AG43" s="721"/>
      <c r="AH43" s="721"/>
      <c r="AI43" s="721"/>
      <c r="AJ43" s="721"/>
      <c r="AK43" s="721"/>
      <c r="AL43" s="770"/>
      <c r="AM43" s="717" t="s">
        <v>101</v>
      </c>
      <c r="AN43" s="718"/>
      <c r="AO43" s="719"/>
      <c r="AP43" s="720" t="s">
        <v>102</v>
      </c>
      <c r="AQ43" s="721"/>
      <c r="AR43" s="721"/>
      <c r="AS43" s="770"/>
      <c r="AT43" s="720" t="s">
        <v>178</v>
      </c>
      <c r="AU43" s="721"/>
      <c r="AV43" s="721"/>
      <c r="AW43" s="721"/>
      <c r="AX43" s="721"/>
      <c r="AY43" s="721"/>
      <c r="AZ43" s="721"/>
      <c r="BA43" s="721"/>
      <c r="BB43" s="721"/>
      <c r="BC43" s="722"/>
    </row>
    <row r="44" spans="1:55" s="28" customFormat="1" ht="37.5" customHeight="1" thickTop="1" x14ac:dyDescent="0.2">
      <c r="A44" s="780" t="s">
        <v>103</v>
      </c>
      <c r="B44" s="781"/>
      <c r="C44" s="781"/>
      <c r="D44" s="782"/>
      <c r="E44" s="775"/>
      <c r="F44" s="776"/>
      <c r="G44" s="776"/>
      <c r="H44" s="776"/>
      <c r="I44" s="776"/>
      <c r="J44" s="745"/>
      <c r="K44" s="746"/>
      <c r="L44" s="746"/>
      <c r="M44" s="746"/>
      <c r="N44" s="746"/>
      <c r="O44" s="746"/>
      <c r="P44" s="746"/>
      <c r="Q44" s="746"/>
      <c r="R44" s="746"/>
      <c r="S44" s="746"/>
      <c r="T44" s="746"/>
      <c r="U44" s="747"/>
      <c r="V44" s="748"/>
      <c r="W44" s="746"/>
      <c r="X44" s="746"/>
      <c r="Y44" s="746"/>
      <c r="Z44" s="746"/>
      <c r="AA44" s="746"/>
      <c r="AB44" s="746"/>
      <c r="AC44" s="746"/>
      <c r="AD44" s="746"/>
      <c r="AE44" s="746"/>
      <c r="AF44" s="746"/>
      <c r="AG44" s="746"/>
      <c r="AH44" s="746"/>
      <c r="AI44" s="746"/>
      <c r="AJ44" s="746"/>
      <c r="AK44" s="746"/>
      <c r="AL44" s="747"/>
      <c r="AM44" s="764"/>
      <c r="AN44" s="765"/>
      <c r="AO44" s="766"/>
      <c r="AP44" s="786"/>
      <c r="AQ44" s="786"/>
      <c r="AR44" s="786"/>
      <c r="AS44" s="787"/>
      <c r="AT44" s="725"/>
      <c r="AU44" s="726"/>
      <c r="AV44" s="726"/>
      <c r="AW44" s="726"/>
      <c r="AX44" s="726"/>
      <c r="AY44" s="726"/>
      <c r="AZ44" s="726"/>
      <c r="BA44" s="726"/>
      <c r="BB44" s="726"/>
      <c r="BC44" s="727"/>
    </row>
    <row r="45" spans="1:55" s="28" customFormat="1" ht="37.5" customHeight="1" thickBot="1" x14ac:dyDescent="0.25">
      <c r="A45" s="783"/>
      <c r="B45" s="784"/>
      <c r="C45" s="784"/>
      <c r="D45" s="785"/>
      <c r="E45" s="788"/>
      <c r="F45" s="789"/>
      <c r="G45" s="789"/>
      <c r="H45" s="789"/>
      <c r="I45" s="789"/>
      <c r="J45" s="710"/>
      <c r="K45" s="711"/>
      <c r="L45" s="711"/>
      <c r="M45" s="711"/>
      <c r="N45" s="711"/>
      <c r="O45" s="711"/>
      <c r="P45" s="711"/>
      <c r="Q45" s="711"/>
      <c r="R45" s="711"/>
      <c r="S45" s="711"/>
      <c r="T45" s="711"/>
      <c r="U45" s="713"/>
      <c r="V45" s="712"/>
      <c r="W45" s="711"/>
      <c r="X45" s="711"/>
      <c r="Y45" s="711"/>
      <c r="Z45" s="711"/>
      <c r="AA45" s="711"/>
      <c r="AB45" s="711"/>
      <c r="AC45" s="711"/>
      <c r="AD45" s="711"/>
      <c r="AE45" s="711"/>
      <c r="AF45" s="711"/>
      <c r="AG45" s="711"/>
      <c r="AH45" s="711"/>
      <c r="AI45" s="711"/>
      <c r="AJ45" s="711"/>
      <c r="AK45" s="711"/>
      <c r="AL45" s="713"/>
      <c r="AM45" s="767"/>
      <c r="AN45" s="768"/>
      <c r="AO45" s="769"/>
      <c r="AP45" s="777"/>
      <c r="AQ45" s="778"/>
      <c r="AR45" s="778"/>
      <c r="AS45" s="779"/>
      <c r="AT45" s="702"/>
      <c r="AU45" s="703"/>
      <c r="AV45" s="703"/>
      <c r="AW45" s="703"/>
      <c r="AX45" s="703"/>
      <c r="AY45" s="703"/>
      <c r="AZ45" s="703"/>
      <c r="BA45" s="703"/>
      <c r="BB45" s="703"/>
      <c r="BC45" s="704"/>
    </row>
    <row r="46" spans="1:55" ht="37.5" customHeight="1" thickTop="1" thickBot="1" x14ac:dyDescent="0.25">
      <c r="A46" s="691" t="s">
        <v>59</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2"/>
      <c r="AS46" s="693"/>
      <c r="AT46" s="694">
        <f>SUM(AT44:BC45)</f>
        <v>0</v>
      </c>
      <c r="AU46" s="694"/>
      <c r="AV46" s="694"/>
      <c r="AW46" s="694"/>
      <c r="AX46" s="694"/>
      <c r="AY46" s="694"/>
      <c r="AZ46" s="694"/>
      <c r="BA46" s="694"/>
      <c r="BB46" s="694"/>
      <c r="BC46" s="695"/>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70</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53" t="s">
        <v>104</v>
      </c>
      <c r="AC50" s="754"/>
      <c r="AD50" s="754"/>
      <c r="AE50" s="754"/>
      <c r="AF50" s="754"/>
      <c r="AG50" s="754"/>
      <c r="AH50" s="754"/>
      <c r="AI50" s="754"/>
      <c r="AJ50" s="754"/>
      <c r="AK50" s="754"/>
      <c r="AL50" s="754"/>
      <c r="AM50" s="754"/>
      <c r="AN50" s="755"/>
      <c r="AO50" s="756" t="s">
        <v>105</v>
      </c>
      <c r="AP50" s="606"/>
      <c r="AQ50" s="606"/>
      <c r="AR50" s="606"/>
      <c r="AS50" s="606"/>
      <c r="AT50" s="606"/>
      <c r="AU50" s="606"/>
      <c r="AV50" s="606"/>
      <c r="AW50" s="606"/>
      <c r="AX50" s="606"/>
      <c r="AY50" s="606"/>
      <c r="AZ50" s="606"/>
      <c r="BA50" s="606"/>
      <c r="BB50" s="606"/>
      <c r="BC50" s="607"/>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71">
        <f>ROUNDDOWN(AT46/3,-3)</f>
        <v>0</v>
      </c>
      <c r="AC51" s="772"/>
      <c r="AD51" s="772"/>
      <c r="AE51" s="772"/>
      <c r="AF51" s="772"/>
      <c r="AG51" s="772"/>
      <c r="AH51" s="772"/>
      <c r="AI51" s="772"/>
      <c r="AJ51" s="772"/>
      <c r="AK51" s="772"/>
      <c r="AL51" s="772"/>
      <c r="AM51" s="772"/>
      <c r="AN51" s="120" t="s">
        <v>40</v>
      </c>
      <c r="AO51" s="666">
        <f>MIN(AB51,50000)</f>
        <v>0</v>
      </c>
      <c r="AP51" s="667"/>
      <c r="AQ51" s="667"/>
      <c r="AR51" s="667"/>
      <c r="AS51" s="667"/>
      <c r="AT51" s="667"/>
      <c r="AU51" s="667"/>
      <c r="AV51" s="667"/>
      <c r="AW51" s="667"/>
      <c r="AX51" s="667"/>
      <c r="AY51" s="667"/>
      <c r="AZ51" s="667"/>
      <c r="BA51" s="667"/>
      <c r="BB51" s="667"/>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7ImCqB4Xt77XRY9jLjJHA7DzBV/9ovoT2124x7ljb0hkTDTeLxEBULD8obk/qTt9TLcLcb1EYmVcIDm34csFOA==" saltValue="Lrag6aMyDLbeloKeMEUshA=="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1"/>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123</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56" t="str">
        <f>'様式第8｜完了実績報告書'!$BR$2</f>
        <v>事業番号</v>
      </c>
      <c r="BS2" s="856"/>
      <c r="BT2" s="856"/>
      <c r="BU2" s="856"/>
      <c r="BV2" s="856"/>
      <c r="BW2" s="856"/>
      <c r="BX2" s="856"/>
      <c r="BY2" s="856"/>
      <c r="BZ2" s="856"/>
      <c r="CA2" s="855" t="str">
        <f>IF('様式第8｜完了実績報告書'!$CA$2&lt;&gt;"", '様式第8｜完了実績報告書'!$CA$2, "")</f>
        <v/>
      </c>
      <c r="CB2" s="855"/>
      <c r="CC2" s="855"/>
      <c r="CD2" s="855"/>
      <c r="CE2" s="855"/>
      <c r="CF2" s="855"/>
      <c r="CG2" s="855"/>
      <c r="CH2" s="855"/>
      <c r="CI2" s="855"/>
      <c r="CJ2" s="855"/>
      <c r="CK2" s="855"/>
      <c r="CL2" s="855"/>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54"/>
      <c r="CB3" s="854"/>
      <c r="CC3" s="854"/>
      <c r="CD3" s="854"/>
      <c r="CE3" s="854"/>
      <c r="CF3" s="854"/>
      <c r="CG3" s="854"/>
      <c r="CH3" s="854"/>
      <c r="CI3" s="854"/>
      <c r="CJ3" s="854"/>
      <c r="CK3" s="854"/>
      <c r="CL3" s="854"/>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66" t="s">
        <v>166</v>
      </c>
      <c r="BS5" s="266"/>
      <c r="BT5" s="266"/>
      <c r="BU5" s="266"/>
      <c r="BV5" s="318"/>
      <c r="BW5" s="318"/>
      <c r="BX5" s="318"/>
      <c r="BY5" s="266" t="s">
        <v>5</v>
      </c>
      <c r="BZ5" s="266"/>
      <c r="CA5" s="318"/>
      <c r="CB5" s="318"/>
      <c r="CC5" s="318"/>
      <c r="CD5" s="318"/>
      <c r="CE5" s="318"/>
      <c r="CF5" s="266" t="s">
        <v>4</v>
      </c>
      <c r="CG5" s="266"/>
      <c r="CH5" s="318"/>
      <c r="CI5" s="318"/>
      <c r="CJ5" s="318"/>
      <c r="CK5" s="318"/>
      <c r="CL5" s="318"/>
      <c r="CM5" s="266" t="s">
        <v>3</v>
      </c>
      <c r="CN5" s="26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285</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73" t="s">
        <v>107</v>
      </c>
      <c r="AK11" s="373"/>
      <c r="AL11" s="373"/>
      <c r="AM11" s="373"/>
      <c r="AN11" s="373"/>
      <c r="AO11" s="373"/>
      <c r="AP11" s="373"/>
      <c r="AQ11" s="373"/>
      <c r="AR11" s="373"/>
      <c r="AS11" s="66"/>
      <c r="AT11" s="354" t="s">
        <v>15</v>
      </c>
      <c r="AU11" s="354"/>
      <c r="AV11" s="354"/>
      <c r="AW11" s="354"/>
      <c r="AX11" s="354"/>
      <c r="AY11" s="354"/>
      <c r="AZ11" s="354"/>
      <c r="BA11" s="354"/>
      <c r="BB11" s="354"/>
      <c r="BC11" s="354"/>
      <c r="BD11" s="857" t="str">
        <f>IF('様式第8｜完了実績報告書'!$BD$11&lt;&gt;"", '様式第8｜完了実績報告書'!$BD$11, "")</f>
        <v/>
      </c>
      <c r="BE11" s="857"/>
      <c r="BF11" s="857"/>
      <c r="BG11" s="857"/>
      <c r="BH11" s="857"/>
      <c r="BI11" s="374" t="s">
        <v>38</v>
      </c>
      <c r="BJ11" s="374"/>
      <c r="BK11" s="857" t="str">
        <f>IF('様式第8｜完了実績報告書'!$BK$11&lt;&gt;"", '様式第8｜完了実績報告書'!$BK$11, "")</f>
        <v/>
      </c>
      <c r="BL11" s="857"/>
      <c r="BM11" s="857"/>
      <c r="BN11" s="857"/>
      <c r="BO11" s="857"/>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54" t="s">
        <v>16</v>
      </c>
      <c r="AU12" s="354"/>
      <c r="AV12" s="354"/>
      <c r="AW12" s="354"/>
      <c r="AX12" s="354"/>
      <c r="AY12" s="354"/>
      <c r="AZ12" s="354"/>
      <c r="BA12" s="354"/>
      <c r="BB12" s="354"/>
      <c r="BC12" s="354"/>
      <c r="BD12" s="852" t="str">
        <f>IF('様式第8｜完了実績報告書'!$BD$12&lt;&gt;"", '様式第8｜完了実績報告書'!$BD$12, "")</f>
        <v/>
      </c>
      <c r="BE12" s="852"/>
      <c r="BF12" s="852"/>
      <c r="BG12" s="852"/>
      <c r="BH12" s="852"/>
      <c r="BI12" s="852"/>
      <c r="BJ12" s="852"/>
      <c r="BK12" s="852"/>
      <c r="BL12" s="852" t="str">
        <f>IF('様式第8｜完了実績報告書'!$BL$12&lt;&gt;"", '様式第8｜完了実績報告書'!$BL$12, "")</f>
        <v/>
      </c>
      <c r="BM12" s="852"/>
      <c r="BN12" s="852"/>
      <c r="BO12" s="852"/>
      <c r="BP12" s="852"/>
      <c r="BQ12" s="852"/>
      <c r="BR12" s="852"/>
      <c r="BS12" s="852"/>
      <c r="BT12" s="852"/>
      <c r="BU12" s="852"/>
      <c r="BV12" s="852"/>
      <c r="BW12" s="852"/>
      <c r="BX12" s="852"/>
      <c r="BY12" s="852"/>
      <c r="BZ12" s="852"/>
      <c r="CA12" s="852"/>
      <c r="CB12" s="852"/>
      <c r="CC12" s="852"/>
      <c r="CD12" s="852"/>
      <c r="CE12" s="852"/>
      <c r="CF12" s="852"/>
      <c r="CG12" s="852"/>
      <c r="CH12" s="852"/>
      <c r="CI12" s="852"/>
      <c r="CJ12" s="852"/>
      <c r="CK12" s="852"/>
      <c r="CL12" s="852"/>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54"/>
      <c r="AU13" s="354"/>
      <c r="AV13" s="354"/>
      <c r="AW13" s="354"/>
      <c r="AX13" s="354"/>
      <c r="AY13" s="354"/>
      <c r="AZ13" s="354"/>
      <c r="BA13" s="354"/>
      <c r="BB13" s="354"/>
      <c r="BC13" s="354"/>
      <c r="BD13" s="853" t="str">
        <f>IF('様式第8｜完了実績報告書'!$BD$13&lt;&gt;"", '様式第8｜完了実績報告書'!$BD$13, "")</f>
        <v/>
      </c>
      <c r="BE13" s="853"/>
      <c r="BF13" s="853"/>
      <c r="BG13" s="853"/>
      <c r="BH13" s="853"/>
      <c r="BI13" s="853"/>
      <c r="BJ13" s="853"/>
      <c r="BK13" s="853"/>
      <c r="BL13" s="853"/>
      <c r="BM13" s="853"/>
      <c r="BN13" s="853"/>
      <c r="BO13" s="853"/>
      <c r="BP13" s="853"/>
      <c r="BQ13" s="853"/>
      <c r="BR13" s="853"/>
      <c r="BS13" s="853"/>
      <c r="BT13" s="853"/>
      <c r="BU13" s="853"/>
      <c r="BV13" s="853"/>
      <c r="BW13" s="853"/>
      <c r="BX13" s="853"/>
      <c r="BY13" s="853"/>
      <c r="BZ13" s="853"/>
      <c r="CA13" s="853"/>
      <c r="CB13" s="853"/>
      <c r="CC13" s="853"/>
      <c r="CD13" s="853"/>
      <c r="CE13" s="853"/>
      <c r="CF13" s="853"/>
      <c r="CG13" s="853"/>
      <c r="CH13" s="853"/>
      <c r="CI13" s="853"/>
      <c r="CJ13" s="853"/>
      <c r="CK13" s="853"/>
      <c r="CL13" s="853"/>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75" t="s">
        <v>17</v>
      </c>
      <c r="AU14" s="375"/>
      <c r="AV14" s="375"/>
      <c r="AW14" s="375"/>
      <c r="AX14" s="375"/>
      <c r="AY14" s="375"/>
      <c r="AZ14" s="375"/>
      <c r="BA14" s="375"/>
      <c r="BB14" s="375"/>
      <c r="BC14" s="375"/>
      <c r="BD14" s="854" t="str">
        <f>IF('様式第8｜完了実績報告書'!$BD$14&lt;&gt;"", '様式第8｜完了実績報告書'!$BD$14, "")</f>
        <v/>
      </c>
      <c r="BE14" s="854"/>
      <c r="BF14" s="854"/>
      <c r="BG14" s="854"/>
      <c r="BH14" s="854"/>
      <c r="BI14" s="854"/>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54" t="s">
        <v>18</v>
      </c>
      <c r="AU15" s="354"/>
      <c r="AV15" s="354"/>
      <c r="AW15" s="354"/>
      <c r="AX15" s="354"/>
      <c r="AY15" s="354"/>
      <c r="AZ15" s="354"/>
      <c r="BA15" s="354"/>
      <c r="BB15" s="354"/>
      <c r="BC15" s="354"/>
      <c r="BD15" s="851" t="str">
        <f>IF('様式第8｜完了実績報告書'!$BD$15&lt;&gt;"", '様式第8｜完了実績報告書'!$BD$15, "")</f>
        <v/>
      </c>
      <c r="BE15" s="851"/>
      <c r="BF15" s="851"/>
      <c r="BG15" s="851"/>
      <c r="BH15" s="851"/>
      <c r="BI15" s="851"/>
      <c r="BJ15" s="851"/>
      <c r="BK15" s="851"/>
      <c r="BL15" s="851"/>
      <c r="BM15" s="851"/>
      <c r="BN15" s="851"/>
      <c r="BO15" s="851"/>
      <c r="BP15" s="851"/>
      <c r="BQ15" s="851"/>
      <c r="BR15" s="851"/>
      <c r="BS15" s="851"/>
      <c r="BT15" s="851"/>
      <c r="BU15" s="851"/>
      <c r="BV15" s="851"/>
      <c r="BW15" s="851"/>
      <c r="BX15" s="851"/>
      <c r="BY15" s="851"/>
      <c r="BZ15" s="851"/>
      <c r="CA15" s="851"/>
      <c r="CB15" s="851"/>
      <c r="CC15" s="851"/>
      <c r="CD15" s="851"/>
      <c r="CE15" s="851"/>
      <c r="CF15" s="851"/>
      <c r="CG15" s="851"/>
      <c r="CH15" s="851"/>
      <c r="CI15" s="851"/>
      <c r="CJ15" s="851"/>
      <c r="CK15" s="314"/>
      <c r="CL15" s="314"/>
      <c r="CM15" s="314"/>
      <c r="CN15" s="314"/>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row>
    <row r="27" spans="1:92" s="47" customFormat="1" ht="24.75" customHeight="1" x14ac:dyDescent="0.2">
      <c r="A27" s="356" t="s">
        <v>42</v>
      </c>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row>
    <row r="28" spans="1:92" s="47" customFormat="1" ht="24.75" customHeight="1" x14ac:dyDescent="0.2">
      <c r="A28" s="356" t="s">
        <v>95</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row>
    <row r="29" spans="1:92" s="47" customFormat="1" ht="24.75" customHeight="1" x14ac:dyDescent="0.2">
      <c r="A29" s="357" t="s">
        <v>124</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7"/>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320"/>
      <c r="B32" s="320"/>
      <c r="C32" s="377" t="s">
        <v>166</v>
      </c>
      <c r="D32" s="377"/>
      <c r="E32" s="377"/>
      <c r="F32" s="377"/>
      <c r="G32" s="377"/>
      <c r="H32" s="378" t="str">
        <f>IF('様式第8｜完了実績報告書'!$H$34&lt;&gt;"",'様式第8｜完了実績報告書'!$H$34,"")</f>
        <v/>
      </c>
      <c r="I32" s="378"/>
      <c r="J32" s="378"/>
      <c r="K32" s="378"/>
      <c r="L32" s="379" t="s">
        <v>82</v>
      </c>
      <c r="M32" s="379"/>
      <c r="N32" s="379"/>
      <c r="O32" s="379" t="str">
        <f>IF('様式第8｜完了実績報告書'!$O$34&lt;&gt;"",'様式第8｜完了実績報告書'!$O$34,"")</f>
        <v/>
      </c>
      <c r="P32" s="379"/>
      <c r="Q32" s="379"/>
      <c r="R32" s="379"/>
      <c r="S32" s="379"/>
      <c r="T32" s="379" t="s">
        <v>109</v>
      </c>
      <c r="U32" s="379"/>
      <c r="V32" s="379"/>
      <c r="W32" s="379" t="str">
        <f>IF('様式第8｜完了実績報告書'!$W$34&lt;&gt;"",'様式第8｜完了実績報告書'!$W$34,"")</f>
        <v/>
      </c>
      <c r="X32" s="379"/>
      <c r="Y32" s="379"/>
      <c r="Z32" s="379"/>
      <c r="AA32" s="379"/>
      <c r="AB32" s="377" t="s">
        <v>167</v>
      </c>
      <c r="AC32" s="377"/>
      <c r="AD32" s="377"/>
      <c r="AE32" s="380" t="s">
        <v>168</v>
      </c>
      <c r="AF32" s="380"/>
      <c r="AG32" s="380"/>
      <c r="AH32" s="380"/>
      <c r="AI32" s="380"/>
      <c r="AJ32" s="380"/>
      <c r="AK32" s="380"/>
      <c r="AL32" s="380"/>
      <c r="AM32" s="380"/>
      <c r="AN32" s="380"/>
      <c r="AO32" s="380"/>
      <c r="AP32" s="380"/>
      <c r="AQ32" s="380"/>
      <c r="AR32" s="380"/>
      <c r="AS32" s="380"/>
      <c r="AT32" s="380"/>
      <c r="AU32" s="380"/>
      <c r="AV32" s="380"/>
      <c r="AW32" s="377" t="s">
        <v>169</v>
      </c>
      <c r="AX32" s="377"/>
      <c r="AY32" s="377"/>
      <c r="AZ32" s="377"/>
      <c r="BA32" s="377"/>
      <c r="BB32" s="377"/>
      <c r="BC32" s="377"/>
      <c r="BD32" s="377"/>
      <c r="BE32" s="377"/>
      <c r="BF32" s="381" t="str">
        <f>IF('様式第8｜完了実績報告書'!$BF$34&lt;&gt;"",'様式第8｜完了実績報告書'!$BF$34,"")</f>
        <v/>
      </c>
      <c r="BG32" s="381"/>
      <c r="BH32" s="381"/>
      <c r="BI32" s="381"/>
      <c r="BJ32" s="381"/>
      <c r="BK32" s="381"/>
      <c r="BL32" s="381"/>
      <c r="BM32" s="381"/>
      <c r="BN32" s="377" t="s">
        <v>170</v>
      </c>
      <c r="BO32" s="377"/>
      <c r="BP32" s="377"/>
      <c r="BQ32" s="381" t="str">
        <f>IF('様式第8｜完了実績報告書'!$BQ$34&lt;&gt;"",'様式第8｜完了実績報告書'!$BQ$34,"")</f>
        <v/>
      </c>
      <c r="BR32" s="381"/>
      <c r="BS32" s="381"/>
      <c r="BT32" s="381"/>
      <c r="BU32" s="381"/>
      <c r="BV32" s="381"/>
      <c r="BW32" s="382" t="s">
        <v>171</v>
      </c>
      <c r="BX32" s="382"/>
      <c r="BY32" s="382"/>
      <c r="BZ32" s="382"/>
      <c r="CA32" s="382"/>
      <c r="CB32" s="382"/>
      <c r="CC32" s="382"/>
      <c r="CD32" s="382"/>
      <c r="CE32" s="382"/>
      <c r="CF32" s="382"/>
      <c r="CG32" s="382"/>
      <c r="CH32" s="382"/>
      <c r="CI32" s="382"/>
      <c r="CJ32" s="382"/>
      <c r="CK32" s="382"/>
      <c r="CL32" s="382"/>
      <c r="CM32" s="382"/>
      <c r="CN32" s="382"/>
    </row>
    <row r="33" spans="1:92" ht="29.25" customHeight="1" x14ac:dyDescent="0.2">
      <c r="A33" s="270" t="s">
        <v>165</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row>
    <row r="34" spans="1:92" ht="29.25" customHeight="1" x14ac:dyDescent="0.2">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row>
    <row r="35" spans="1:92" ht="28" customHeight="1" x14ac:dyDescent="0.2">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8" customHeight="1" x14ac:dyDescent="0.2">
      <c r="A36" s="320" t="s">
        <v>159</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153</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160</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161</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304" t="str">
        <f>IF('様式第8｜完了実績報告書'!$CA$2&lt;&gt;"", '様式第8｜完了実績報告書'!$CA$2, "")</f>
        <v/>
      </c>
      <c r="BZ44" s="304"/>
      <c r="CA44" s="304"/>
      <c r="CB44" s="304"/>
      <c r="CC44" s="304"/>
      <c r="CD44" s="304"/>
      <c r="CE44" s="304"/>
      <c r="CF44" s="304"/>
      <c r="CG44" s="304"/>
      <c r="CH44" s="304"/>
      <c r="CI44" s="304"/>
      <c r="CJ44" s="304"/>
      <c r="CK44" s="304"/>
      <c r="CL44" s="304"/>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304" t="str">
        <f>'様式第8｜完了実績報告書'!$CA$3</f>
        <v/>
      </c>
      <c r="BZ45" s="304"/>
      <c r="CA45" s="304"/>
      <c r="CB45" s="304"/>
      <c r="CC45" s="304"/>
      <c r="CD45" s="304"/>
      <c r="CE45" s="304"/>
      <c r="CF45" s="304"/>
      <c r="CG45" s="304"/>
      <c r="CH45" s="304"/>
      <c r="CI45" s="304"/>
      <c r="CJ45" s="304"/>
      <c r="CK45" s="304"/>
      <c r="CL45" s="304"/>
      <c r="CM45" s="149"/>
      <c r="CN45" s="149"/>
    </row>
    <row r="46" spans="1:92" ht="18" customHeight="1" x14ac:dyDescent="0.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70" t="s">
        <v>126</v>
      </c>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2"/>
      <c r="AG49" s="174"/>
      <c r="AH49" s="175"/>
      <c r="AI49" s="175"/>
      <c r="AJ49" s="175"/>
      <c r="AK49" s="175"/>
      <c r="AL49" s="883" t="s">
        <v>129</v>
      </c>
      <c r="AM49" s="883"/>
      <c r="AN49" s="883"/>
      <c r="AO49" s="883"/>
      <c r="AP49" s="883"/>
      <c r="AQ49" s="883"/>
      <c r="AR49" s="883"/>
      <c r="AS49" s="883"/>
      <c r="AT49" s="883"/>
      <c r="AU49" s="869" t="str">
        <f>IF('様式第8｜完了実績報告書'!$BF$34&lt;&gt;"", '様式第8｜完了実績報告書'!$BF$34, "")</f>
        <v/>
      </c>
      <c r="AV49" s="869"/>
      <c r="AW49" s="869"/>
      <c r="AX49" s="869"/>
      <c r="AY49" s="869"/>
      <c r="AZ49" s="869"/>
      <c r="BA49" s="869"/>
      <c r="BB49" s="869"/>
      <c r="BC49" s="869" t="s">
        <v>130</v>
      </c>
      <c r="BD49" s="869"/>
      <c r="BE49" s="869"/>
      <c r="BF49" s="869" t="str">
        <f>IF('様式第8｜完了実績報告書'!$BQ$34&lt;&gt;"", '様式第8｜完了実績報告書'!$BQ$34, "")</f>
        <v/>
      </c>
      <c r="BG49" s="869"/>
      <c r="BH49" s="869"/>
      <c r="BI49" s="869"/>
      <c r="BJ49" s="869"/>
      <c r="BK49" s="869"/>
      <c r="BL49" s="175"/>
      <c r="BM49" s="881" t="s">
        <v>131</v>
      </c>
      <c r="BN49" s="881"/>
      <c r="BO49" s="881"/>
      <c r="BP49" s="881"/>
      <c r="BQ49" s="881"/>
      <c r="BR49" s="881"/>
      <c r="BS49" s="881"/>
      <c r="BT49" s="881"/>
      <c r="BU49" s="881"/>
      <c r="BV49" s="881"/>
      <c r="BW49" s="881"/>
      <c r="BX49" s="881"/>
      <c r="BY49" s="881"/>
      <c r="BZ49" s="881"/>
      <c r="CA49" s="881"/>
      <c r="CB49" s="881"/>
      <c r="CC49" s="881"/>
      <c r="CD49" s="881"/>
      <c r="CE49" s="881"/>
      <c r="CF49" s="881"/>
      <c r="CG49" s="881"/>
      <c r="CH49" s="881"/>
      <c r="CI49" s="881"/>
      <c r="CJ49" s="882"/>
      <c r="CK49" s="117"/>
      <c r="CL49" s="117"/>
      <c r="CM49" s="117"/>
      <c r="CN49" s="117"/>
    </row>
    <row r="50" spans="1:92" ht="20.149999999999999" customHeight="1" x14ac:dyDescent="0.2">
      <c r="A50" s="95"/>
      <c r="B50" s="95"/>
      <c r="C50" s="96"/>
      <c r="D50" s="96"/>
      <c r="E50" s="870" t="s">
        <v>127</v>
      </c>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2"/>
      <c r="AG50" s="878" t="str">
        <f>IF('様式第8｜完了実績報告書'!$BD$14&lt;&gt;"", '様式第8｜完了実績報告書'!$BD$14, "")</f>
        <v/>
      </c>
      <c r="AH50" s="879"/>
      <c r="AI50" s="879"/>
      <c r="AJ50" s="879"/>
      <c r="AK50" s="879"/>
      <c r="AL50" s="879"/>
      <c r="AM50" s="879"/>
      <c r="AN50" s="879"/>
      <c r="AO50" s="879"/>
      <c r="AP50" s="879"/>
      <c r="AQ50" s="879"/>
      <c r="AR50" s="879"/>
      <c r="AS50" s="879"/>
      <c r="AT50" s="879"/>
      <c r="AU50" s="879"/>
      <c r="AV50" s="879"/>
      <c r="AW50" s="879"/>
      <c r="AX50" s="879"/>
      <c r="AY50" s="879"/>
      <c r="AZ50" s="879"/>
      <c r="BA50" s="879"/>
      <c r="BB50" s="879"/>
      <c r="BC50" s="879"/>
      <c r="BD50" s="879"/>
      <c r="BE50" s="879"/>
      <c r="BF50" s="879"/>
      <c r="BG50" s="879"/>
      <c r="BH50" s="879"/>
      <c r="BI50" s="879"/>
      <c r="BJ50" s="879"/>
      <c r="BK50" s="879"/>
      <c r="BL50" s="879"/>
      <c r="BM50" s="879"/>
      <c r="BN50" s="879"/>
      <c r="BO50" s="879"/>
      <c r="BP50" s="879"/>
      <c r="BQ50" s="879"/>
      <c r="BR50" s="879"/>
      <c r="BS50" s="879"/>
      <c r="BT50" s="879"/>
      <c r="BU50" s="879"/>
      <c r="BV50" s="879"/>
      <c r="BW50" s="879"/>
      <c r="BX50" s="879"/>
      <c r="BY50" s="879"/>
      <c r="BZ50" s="879"/>
      <c r="CA50" s="879"/>
      <c r="CB50" s="879"/>
      <c r="CC50" s="879"/>
      <c r="CD50" s="879"/>
      <c r="CE50" s="879"/>
      <c r="CF50" s="879"/>
      <c r="CG50" s="879"/>
      <c r="CH50" s="879"/>
      <c r="CI50" s="879"/>
      <c r="CJ50" s="880"/>
      <c r="CK50" s="117"/>
      <c r="CL50" s="117"/>
      <c r="CM50" s="117"/>
      <c r="CN50" s="117"/>
    </row>
    <row r="51" spans="1:92" ht="32.15" customHeight="1" x14ac:dyDescent="0.2">
      <c r="A51" s="95"/>
      <c r="B51" s="95"/>
      <c r="C51" s="96"/>
      <c r="D51" s="96"/>
      <c r="E51" s="873" t="s">
        <v>128</v>
      </c>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5"/>
      <c r="AG51" s="876" t="str">
        <f>IF('様式第8｜完了実績報告書'!$BD$15&lt;&gt;"", '様式第8｜完了実績報告書'!$BD$15, "")</f>
        <v/>
      </c>
      <c r="AH51" s="876"/>
      <c r="AI51" s="876"/>
      <c r="AJ51" s="876"/>
      <c r="AK51" s="876"/>
      <c r="AL51" s="876"/>
      <c r="AM51" s="876"/>
      <c r="AN51" s="876"/>
      <c r="AO51" s="876"/>
      <c r="AP51" s="876"/>
      <c r="AQ51" s="876"/>
      <c r="AR51" s="876"/>
      <c r="AS51" s="876"/>
      <c r="AT51" s="876"/>
      <c r="AU51" s="876"/>
      <c r="AV51" s="876"/>
      <c r="AW51" s="876"/>
      <c r="AX51" s="876"/>
      <c r="AY51" s="876"/>
      <c r="AZ51" s="876"/>
      <c r="BA51" s="876"/>
      <c r="BB51" s="876"/>
      <c r="BC51" s="876"/>
      <c r="BD51" s="876"/>
      <c r="BE51" s="876"/>
      <c r="BF51" s="876"/>
      <c r="BG51" s="876"/>
      <c r="BH51" s="876"/>
      <c r="BI51" s="876"/>
      <c r="BJ51" s="876"/>
      <c r="BK51" s="876"/>
      <c r="BL51" s="876"/>
      <c r="BM51" s="876"/>
      <c r="BN51" s="876"/>
      <c r="BO51" s="876"/>
      <c r="BP51" s="876"/>
      <c r="BQ51" s="876"/>
      <c r="BR51" s="876"/>
      <c r="BS51" s="876"/>
      <c r="BT51" s="876"/>
      <c r="BU51" s="876"/>
      <c r="BV51" s="876"/>
      <c r="BW51" s="876"/>
      <c r="BX51" s="876"/>
      <c r="BY51" s="876"/>
      <c r="BZ51" s="876"/>
      <c r="CA51" s="876"/>
      <c r="CB51" s="876"/>
      <c r="CC51" s="876"/>
      <c r="CD51" s="876"/>
      <c r="CE51" s="876"/>
      <c r="CF51" s="876"/>
      <c r="CG51" s="876"/>
      <c r="CH51" s="876"/>
      <c r="CI51" s="876"/>
      <c r="CJ51" s="877"/>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162</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49"/>
      <c r="Y56" s="864" t="str">
        <f>IF('様式第8｜完了実績報告書'!$Y$63&lt;&gt;"",'様式第8｜完了実績報告書'!$Y$63,"")</f>
        <v/>
      </c>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5"/>
      <c r="AY56" s="865"/>
      <c r="AZ56" s="865"/>
      <c r="BA56" s="865"/>
      <c r="BB56" s="865"/>
      <c r="BC56" s="865"/>
      <c r="BD56" s="865"/>
      <c r="BE56" s="865"/>
      <c r="BF56" s="865"/>
      <c r="BG56" s="865"/>
      <c r="BH56" s="865"/>
      <c r="BI56" s="865"/>
      <c r="BJ56" s="865"/>
      <c r="BK56" s="865"/>
      <c r="BL56" s="865"/>
      <c r="BM56" s="865"/>
      <c r="BN56" s="865"/>
      <c r="BO56" s="866"/>
      <c r="BP56" s="867" t="s">
        <v>22</v>
      </c>
      <c r="BQ56" s="868"/>
      <c r="BR56" s="868"/>
      <c r="BS56" s="868"/>
      <c r="BT56" s="868"/>
      <c r="BU56" s="868"/>
      <c r="BV56" s="868"/>
      <c r="BW56" s="868"/>
      <c r="BX56" s="868"/>
      <c r="BY56" s="868"/>
      <c r="BZ56" s="868"/>
      <c r="CA56" s="868"/>
      <c r="CB56" s="868"/>
      <c r="CC56" s="868"/>
      <c r="CD56" s="868"/>
      <c r="CE56" s="868"/>
      <c r="CF56" s="868"/>
      <c r="CG56" s="868"/>
      <c r="CH56" s="868"/>
      <c r="CI56" s="868"/>
      <c r="CJ56" s="868"/>
      <c r="CK56" s="868"/>
      <c r="CL56" s="868"/>
      <c r="CM56" s="868"/>
      <c r="CN56" s="868"/>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163</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39" t="s">
        <v>132</v>
      </c>
      <c r="F61" s="839"/>
      <c r="G61" s="839"/>
      <c r="H61" s="839"/>
      <c r="I61" s="839"/>
      <c r="J61" s="839"/>
      <c r="K61" s="839"/>
      <c r="L61" s="839"/>
      <c r="M61" s="839"/>
      <c r="N61" s="839"/>
      <c r="O61" s="839"/>
      <c r="P61" s="839"/>
      <c r="Q61" s="839"/>
      <c r="R61" s="839"/>
      <c r="S61" s="839"/>
      <c r="T61" s="839"/>
      <c r="U61" s="839"/>
      <c r="V61" s="839"/>
      <c r="W61" s="839"/>
      <c r="X61" s="839"/>
      <c r="Y61" s="839"/>
      <c r="Z61" s="839"/>
      <c r="AA61" s="839"/>
      <c r="AB61" s="839"/>
      <c r="AC61" s="839"/>
      <c r="AD61" s="839"/>
      <c r="AE61" s="839"/>
      <c r="AF61" s="839"/>
      <c r="AG61" s="840" t="s">
        <v>133</v>
      </c>
      <c r="AH61" s="841"/>
      <c r="AI61" s="841"/>
      <c r="AJ61" s="841"/>
      <c r="AK61" s="841"/>
      <c r="AL61" s="841"/>
      <c r="AM61" s="841"/>
      <c r="AN61" s="841"/>
      <c r="AO61" s="841"/>
      <c r="AP61" s="841"/>
      <c r="AQ61" s="841"/>
      <c r="AR61" s="841"/>
      <c r="AS61" s="841"/>
      <c r="AT61" s="841"/>
      <c r="AU61" s="841"/>
      <c r="AV61" s="841"/>
      <c r="AW61" s="841"/>
      <c r="AX61" s="841"/>
      <c r="AY61" s="841"/>
      <c r="AZ61" s="841"/>
      <c r="BA61" s="841"/>
      <c r="BB61" s="841"/>
      <c r="BC61" s="841"/>
      <c r="BD61" s="841"/>
      <c r="BE61" s="841"/>
      <c r="BF61" s="841"/>
      <c r="BG61" s="841"/>
      <c r="BH61" s="841"/>
      <c r="BI61" s="841"/>
      <c r="BJ61" s="841"/>
      <c r="BK61" s="841"/>
      <c r="BL61" s="841"/>
      <c r="BM61" s="841"/>
      <c r="BN61" s="841"/>
      <c r="BO61" s="841"/>
      <c r="BP61" s="841"/>
      <c r="BQ61" s="841"/>
      <c r="BR61" s="841"/>
      <c r="BS61" s="841"/>
      <c r="BT61" s="841"/>
      <c r="BU61" s="841"/>
      <c r="BV61" s="841"/>
      <c r="BW61" s="841"/>
      <c r="BX61" s="841"/>
      <c r="BY61" s="841"/>
      <c r="BZ61" s="841"/>
      <c r="CA61" s="841"/>
      <c r="CB61" s="841"/>
      <c r="CC61" s="841"/>
      <c r="CD61" s="841"/>
      <c r="CE61" s="841"/>
      <c r="CF61" s="841"/>
      <c r="CG61" s="841"/>
      <c r="CH61" s="841"/>
      <c r="CI61" s="841"/>
      <c r="CJ61" s="842"/>
      <c r="CK61" s="176"/>
      <c r="CL61" s="176"/>
      <c r="CM61" s="176"/>
      <c r="CN61" s="94"/>
    </row>
    <row r="62" spans="1:92" ht="33" customHeight="1" x14ac:dyDescent="0.2">
      <c r="A62" s="83"/>
      <c r="B62" s="83"/>
      <c r="C62" s="83"/>
      <c r="D62" s="83"/>
      <c r="E62" s="844"/>
      <c r="F62" s="844"/>
      <c r="G62" s="844"/>
      <c r="H62" s="844"/>
      <c r="I62" s="844"/>
      <c r="J62" s="844"/>
      <c r="K62" s="844"/>
      <c r="L62" s="844"/>
      <c r="M62" s="844"/>
      <c r="N62" s="844"/>
      <c r="O62" s="844"/>
      <c r="P62" s="844"/>
      <c r="Q62" s="844"/>
      <c r="R62" s="844"/>
      <c r="S62" s="844"/>
      <c r="T62" s="844"/>
      <c r="U62" s="844"/>
      <c r="V62" s="844"/>
      <c r="W62" s="844"/>
      <c r="X62" s="844"/>
      <c r="Y62" s="844"/>
      <c r="Z62" s="844"/>
      <c r="AA62" s="844"/>
      <c r="AB62" s="844"/>
      <c r="AC62" s="844"/>
      <c r="AD62" s="844"/>
      <c r="AE62" s="844"/>
      <c r="AF62" s="844"/>
      <c r="AG62" s="845"/>
      <c r="AH62" s="846"/>
      <c r="AI62" s="846"/>
      <c r="AJ62" s="846"/>
      <c r="AK62" s="846"/>
      <c r="AL62" s="846"/>
      <c r="AM62" s="846"/>
      <c r="AN62" s="846"/>
      <c r="AO62" s="846"/>
      <c r="AP62" s="846"/>
      <c r="AQ62" s="846"/>
      <c r="AR62" s="846"/>
      <c r="AS62" s="846"/>
      <c r="AT62" s="846"/>
      <c r="AU62" s="846"/>
      <c r="AV62" s="846"/>
      <c r="AW62" s="846"/>
      <c r="AX62" s="846"/>
      <c r="AY62" s="846"/>
      <c r="AZ62" s="846"/>
      <c r="BA62" s="846"/>
      <c r="BB62" s="846"/>
      <c r="BC62" s="846"/>
      <c r="BD62" s="846"/>
      <c r="BE62" s="846"/>
      <c r="BF62" s="846"/>
      <c r="BG62" s="846"/>
      <c r="BH62" s="846"/>
      <c r="BI62" s="846"/>
      <c r="BJ62" s="846"/>
      <c r="BK62" s="846"/>
      <c r="BL62" s="846"/>
      <c r="BM62" s="846"/>
      <c r="BN62" s="846"/>
      <c r="BO62" s="846"/>
      <c r="BP62" s="846"/>
      <c r="BQ62" s="846"/>
      <c r="BR62" s="846"/>
      <c r="BS62" s="846"/>
      <c r="BT62" s="846"/>
      <c r="BU62" s="846"/>
      <c r="BV62" s="846"/>
      <c r="BW62" s="846"/>
      <c r="BX62" s="846"/>
      <c r="BY62" s="846"/>
      <c r="BZ62" s="846"/>
      <c r="CA62" s="846"/>
      <c r="CB62" s="846"/>
      <c r="CC62" s="846"/>
      <c r="CD62" s="846"/>
      <c r="CE62" s="846"/>
      <c r="CF62" s="846"/>
      <c r="CG62" s="846"/>
      <c r="CH62" s="846"/>
      <c r="CI62" s="846"/>
      <c r="CJ62" s="847"/>
      <c r="CK62" s="83"/>
      <c r="CL62" s="83"/>
      <c r="CM62" s="83"/>
    </row>
    <row r="63" spans="1:92" ht="24" customHeight="1" x14ac:dyDescent="0.2">
      <c r="A63" s="83"/>
      <c r="B63" s="83"/>
      <c r="C63" s="84"/>
      <c r="D63" s="84"/>
      <c r="E63" s="839" t="s">
        <v>134</v>
      </c>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40" t="s">
        <v>135</v>
      </c>
      <c r="AH63" s="841"/>
      <c r="AI63" s="841"/>
      <c r="AJ63" s="841"/>
      <c r="AK63" s="841"/>
      <c r="AL63" s="841"/>
      <c r="AM63" s="841"/>
      <c r="AN63" s="841"/>
      <c r="AO63" s="841"/>
      <c r="AP63" s="841"/>
      <c r="AQ63" s="841"/>
      <c r="AR63" s="841"/>
      <c r="AS63" s="841"/>
      <c r="AT63" s="841"/>
      <c r="AU63" s="841"/>
      <c r="AV63" s="841"/>
      <c r="AW63" s="841"/>
      <c r="AX63" s="841"/>
      <c r="AY63" s="841"/>
      <c r="AZ63" s="841"/>
      <c r="BA63" s="841"/>
      <c r="BB63" s="841"/>
      <c r="BC63" s="841"/>
      <c r="BD63" s="841"/>
      <c r="BE63" s="841"/>
      <c r="BF63" s="841"/>
      <c r="BG63" s="841"/>
      <c r="BH63" s="841"/>
      <c r="BI63" s="841"/>
      <c r="BJ63" s="841"/>
      <c r="BK63" s="841"/>
      <c r="BL63" s="841"/>
      <c r="BM63" s="841"/>
      <c r="BN63" s="841"/>
      <c r="BO63" s="841"/>
      <c r="BP63" s="841"/>
      <c r="BQ63" s="841"/>
      <c r="BR63" s="841"/>
      <c r="BS63" s="841"/>
      <c r="BT63" s="841"/>
      <c r="BU63" s="841"/>
      <c r="BV63" s="841"/>
      <c r="BW63" s="841"/>
      <c r="BX63" s="841"/>
      <c r="BY63" s="841"/>
      <c r="BZ63" s="841"/>
      <c r="CA63" s="841"/>
      <c r="CB63" s="841"/>
      <c r="CC63" s="841"/>
      <c r="CD63" s="841"/>
      <c r="CE63" s="841"/>
      <c r="CF63" s="841"/>
      <c r="CG63" s="841"/>
      <c r="CH63" s="841"/>
      <c r="CI63" s="841"/>
      <c r="CJ63" s="842"/>
      <c r="CK63" s="83"/>
      <c r="CL63" s="83"/>
      <c r="CM63" s="83"/>
    </row>
    <row r="64" spans="1:92" ht="33" customHeight="1" x14ac:dyDescent="0.2">
      <c r="A64" s="83"/>
      <c r="B64" s="83"/>
      <c r="C64" s="84"/>
      <c r="D64" s="84"/>
      <c r="E64" s="843"/>
      <c r="F64" s="843"/>
      <c r="G64" s="843"/>
      <c r="H64" s="843"/>
      <c r="I64" s="843"/>
      <c r="J64" s="843"/>
      <c r="K64" s="843"/>
      <c r="L64" s="844"/>
      <c r="M64" s="844"/>
      <c r="N64" s="844"/>
      <c r="O64" s="844"/>
      <c r="P64" s="844"/>
      <c r="Q64" s="844"/>
      <c r="R64" s="844"/>
      <c r="S64" s="844"/>
      <c r="T64" s="844"/>
      <c r="U64" s="844"/>
      <c r="V64" s="844"/>
      <c r="W64" s="844"/>
      <c r="X64" s="844"/>
      <c r="Y64" s="844"/>
      <c r="Z64" s="844"/>
      <c r="AA64" s="844"/>
      <c r="AB64" s="844"/>
      <c r="AC64" s="844"/>
      <c r="AD64" s="844"/>
      <c r="AE64" s="844"/>
      <c r="AF64" s="844"/>
      <c r="AG64" s="845"/>
      <c r="AH64" s="846"/>
      <c r="AI64" s="846"/>
      <c r="AJ64" s="846"/>
      <c r="AK64" s="846"/>
      <c r="AL64" s="846"/>
      <c r="AM64" s="846"/>
      <c r="AN64" s="846"/>
      <c r="AO64" s="846"/>
      <c r="AP64" s="846"/>
      <c r="AQ64" s="846"/>
      <c r="AR64" s="846"/>
      <c r="AS64" s="846"/>
      <c r="AT64" s="846"/>
      <c r="AU64" s="846"/>
      <c r="AV64" s="846"/>
      <c r="AW64" s="846"/>
      <c r="AX64" s="846"/>
      <c r="AY64" s="846"/>
      <c r="AZ64" s="846"/>
      <c r="BA64" s="846"/>
      <c r="BB64" s="846"/>
      <c r="BC64" s="846"/>
      <c r="BD64" s="846"/>
      <c r="BE64" s="846"/>
      <c r="BF64" s="846"/>
      <c r="BG64" s="846"/>
      <c r="BH64" s="846"/>
      <c r="BI64" s="846"/>
      <c r="BJ64" s="846"/>
      <c r="BK64" s="846"/>
      <c r="BL64" s="846"/>
      <c r="BM64" s="846"/>
      <c r="BN64" s="846"/>
      <c r="BO64" s="846"/>
      <c r="BP64" s="846"/>
      <c r="BQ64" s="846"/>
      <c r="BR64" s="846"/>
      <c r="BS64" s="846"/>
      <c r="BT64" s="846"/>
      <c r="BU64" s="846"/>
      <c r="BV64" s="846"/>
      <c r="BW64" s="846"/>
      <c r="BX64" s="846"/>
      <c r="BY64" s="846"/>
      <c r="BZ64" s="846"/>
      <c r="CA64" s="846"/>
      <c r="CB64" s="846"/>
      <c r="CC64" s="846"/>
      <c r="CD64" s="846"/>
      <c r="CE64" s="846"/>
      <c r="CF64" s="846"/>
      <c r="CG64" s="846"/>
      <c r="CH64" s="846"/>
      <c r="CI64" s="846"/>
      <c r="CJ64" s="847"/>
      <c r="CK64" s="83"/>
      <c r="CL64" s="83"/>
      <c r="CM64" s="83"/>
    </row>
    <row r="65" spans="1:91" ht="24" customHeight="1" x14ac:dyDescent="0.2">
      <c r="A65" s="83"/>
      <c r="B65" s="83"/>
      <c r="C65" s="84"/>
      <c r="D65" s="84"/>
      <c r="E65" s="215" t="s">
        <v>136</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37" t="s">
        <v>2</v>
      </c>
      <c r="F66" s="838"/>
      <c r="G66" s="838"/>
      <c r="H66" s="351" t="s">
        <v>137</v>
      </c>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2"/>
      <c r="AG66" s="837" t="s">
        <v>2</v>
      </c>
      <c r="AH66" s="838"/>
      <c r="AI66" s="838"/>
      <c r="AJ66" s="351" t="s">
        <v>138</v>
      </c>
      <c r="AK66" s="351"/>
      <c r="AL66" s="351"/>
      <c r="AM66" s="351"/>
      <c r="AN66" s="351"/>
      <c r="AO66" s="351"/>
      <c r="AP66" s="351"/>
      <c r="AQ66" s="351"/>
      <c r="AR66" s="351"/>
      <c r="AS66" s="351"/>
      <c r="AT66" s="351"/>
      <c r="AU66" s="351"/>
      <c r="AV66" s="351"/>
      <c r="AW66" s="351"/>
      <c r="AX66" s="351"/>
      <c r="AY66" s="351"/>
      <c r="AZ66" s="351"/>
      <c r="BA66" s="351"/>
      <c r="BB66" s="351"/>
      <c r="BC66" s="351"/>
      <c r="BD66" s="352"/>
      <c r="BE66" s="837" t="s">
        <v>2</v>
      </c>
      <c r="BF66" s="838"/>
      <c r="BG66" s="838"/>
      <c r="BH66" s="351" t="s">
        <v>139</v>
      </c>
      <c r="BI66" s="351"/>
      <c r="BJ66" s="351"/>
      <c r="BK66" s="351"/>
      <c r="BL66" s="351"/>
      <c r="BM66" s="351"/>
      <c r="BN66" s="351"/>
      <c r="BO66" s="351"/>
      <c r="BP66" s="848"/>
      <c r="BQ66" s="848"/>
      <c r="BR66" s="848"/>
      <c r="BS66" s="848"/>
      <c r="BT66" s="848"/>
      <c r="BU66" s="848"/>
      <c r="BV66" s="848"/>
      <c r="BW66" s="848"/>
      <c r="BX66" s="848"/>
      <c r="BY66" s="848"/>
      <c r="BZ66" s="848"/>
      <c r="CA66" s="848"/>
      <c r="CB66" s="848"/>
      <c r="CC66" s="848"/>
      <c r="CD66" s="848"/>
      <c r="CE66" s="848"/>
      <c r="CF66" s="849" t="s">
        <v>32</v>
      </c>
      <c r="CG66" s="849"/>
      <c r="CH66" s="849"/>
      <c r="CI66" s="849"/>
      <c r="CJ66" s="850"/>
      <c r="CK66" s="83"/>
      <c r="CL66" s="83"/>
      <c r="CM66" s="83"/>
    </row>
    <row r="67" spans="1:91" ht="32.15" customHeight="1" x14ac:dyDescent="0.2">
      <c r="A67" s="83"/>
      <c r="B67" s="83"/>
      <c r="C67" s="84"/>
      <c r="D67" s="84"/>
      <c r="E67" s="839" t="s">
        <v>140</v>
      </c>
      <c r="F67" s="839"/>
      <c r="G67" s="839"/>
      <c r="H67" s="839"/>
      <c r="I67" s="839"/>
      <c r="J67" s="839"/>
      <c r="K67" s="839"/>
      <c r="L67" s="839"/>
      <c r="M67" s="839"/>
      <c r="N67" s="839"/>
      <c r="O67" s="839"/>
      <c r="P67" s="839"/>
      <c r="Q67" s="839"/>
      <c r="R67" s="839"/>
      <c r="S67" s="839"/>
      <c r="T67" s="839"/>
      <c r="U67" s="839"/>
      <c r="V67" s="839"/>
      <c r="W67" s="839"/>
      <c r="X67" s="839"/>
      <c r="Y67" s="839"/>
      <c r="Z67" s="839"/>
      <c r="AA67" s="839"/>
      <c r="AB67" s="839"/>
      <c r="AC67" s="839"/>
      <c r="AD67" s="839"/>
      <c r="AE67" s="839"/>
      <c r="AF67" s="839"/>
      <c r="AG67" s="858"/>
      <c r="AH67" s="859"/>
      <c r="AI67" s="859"/>
      <c r="AJ67" s="859"/>
      <c r="AK67" s="859"/>
      <c r="AL67" s="859"/>
      <c r="AM67" s="859"/>
      <c r="AN67" s="860"/>
      <c r="AO67" s="858"/>
      <c r="AP67" s="859"/>
      <c r="AQ67" s="859"/>
      <c r="AR67" s="859"/>
      <c r="AS67" s="859"/>
      <c r="AT67" s="859"/>
      <c r="AU67" s="859"/>
      <c r="AV67" s="860"/>
      <c r="AW67" s="858"/>
      <c r="AX67" s="859"/>
      <c r="AY67" s="859"/>
      <c r="AZ67" s="859"/>
      <c r="BA67" s="859"/>
      <c r="BB67" s="859"/>
      <c r="BC67" s="859"/>
      <c r="BD67" s="860"/>
      <c r="BE67" s="858"/>
      <c r="BF67" s="859"/>
      <c r="BG67" s="859"/>
      <c r="BH67" s="859"/>
      <c r="BI67" s="859"/>
      <c r="BJ67" s="859"/>
      <c r="BK67" s="859"/>
      <c r="BL67" s="860"/>
      <c r="BM67" s="858"/>
      <c r="BN67" s="859"/>
      <c r="BO67" s="859"/>
      <c r="BP67" s="859"/>
      <c r="BQ67" s="859"/>
      <c r="BR67" s="859"/>
      <c r="BS67" s="859"/>
      <c r="BT67" s="860"/>
      <c r="BU67" s="858"/>
      <c r="BV67" s="859"/>
      <c r="BW67" s="859"/>
      <c r="BX67" s="859"/>
      <c r="BY67" s="859"/>
      <c r="BZ67" s="859"/>
      <c r="CA67" s="859"/>
      <c r="CB67" s="860"/>
      <c r="CC67" s="858"/>
      <c r="CD67" s="859"/>
      <c r="CE67" s="859"/>
      <c r="CF67" s="859"/>
      <c r="CG67" s="859"/>
      <c r="CH67" s="859"/>
      <c r="CI67" s="859"/>
      <c r="CJ67" s="860"/>
      <c r="CK67" s="83"/>
      <c r="CL67" s="83"/>
      <c r="CM67" s="83"/>
    </row>
    <row r="68" spans="1:91" ht="32.15" customHeight="1" x14ac:dyDescent="0.2">
      <c r="A68" s="83"/>
      <c r="B68" s="83"/>
      <c r="C68" s="84"/>
      <c r="D68" s="84"/>
      <c r="E68" s="839" t="s">
        <v>141</v>
      </c>
      <c r="F68" s="839"/>
      <c r="G68" s="839"/>
      <c r="H68" s="839"/>
      <c r="I68" s="839"/>
      <c r="J68" s="839"/>
      <c r="K68" s="839"/>
      <c r="L68" s="839"/>
      <c r="M68" s="839"/>
      <c r="N68" s="839"/>
      <c r="O68" s="839"/>
      <c r="P68" s="839"/>
      <c r="Q68" s="839"/>
      <c r="R68" s="839"/>
      <c r="S68" s="839"/>
      <c r="T68" s="839"/>
      <c r="U68" s="839"/>
      <c r="V68" s="839"/>
      <c r="W68" s="839"/>
      <c r="X68" s="839"/>
      <c r="Y68" s="839"/>
      <c r="Z68" s="839"/>
      <c r="AA68" s="839"/>
      <c r="AB68" s="839"/>
      <c r="AC68" s="839"/>
      <c r="AD68" s="839"/>
      <c r="AE68" s="839"/>
      <c r="AF68" s="839"/>
      <c r="AG68" s="861"/>
      <c r="AH68" s="862"/>
      <c r="AI68" s="862"/>
      <c r="AJ68" s="862"/>
      <c r="AK68" s="862"/>
      <c r="AL68" s="862"/>
      <c r="AM68" s="862"/>
      <c r="AN68" s="862"/>
      <c r="AO68" s="862"/>
      <c r="AP68" s="862"/>
      <c r="AQ68" s="862"/>
      <c r="AR68" s="862"/>
      <c r="AS68" s="862"/>
      <c r="AT68" s="862"/>
      <c r="AU68" s="862"/>
      <c r="AV68" s="862"/>
      <c r="AW68" s="862"/>
      <c r="AX68" s="862"/>
      <c r="AY68" s="862"/>
      <c r="AZ68" s="862"/>
      <c r="BA68" s="862"/>
      <c r="BB68" s="862"/>
      <c r="BC68" s="862"/>
      <c r="BD68" s="862"/>
      <c r="BE68" s="862"/>
      <c r="BF68" s="862"/>
      <c r="BG68" s="862"/>
      <c r="BH68" s="862"/>
      <c r="BI68" s="862"/>
      <c r="BJ68" s="862"/>
      <c r="BK68" s="862"/>
      <c r="BL68" s="862"/>
      <c r="BM68" s="862"/>
      <c r="BN68" s="862"/>
      <c r="BO68" s="862"/>
      <c r="BP68" s="862"/>
      <c r="BQ68" s="862"/>
      <c r="BR68" s="862"/>
      <c r="BS68" s="862"/>
      <c r="BT68" s="862"/>
      <c r="BU68" s="862"/>
      <c r="BV68" s="862"/>
      <c r="BW68" s="862"/>
      <c r="BX68" s="862"/>
      <c r="BY68" s="862"/>
      <c r="BZ68" s="862"/>
      <c r="CA68" s="862"/>
      <c r="CB68" s="862"/>
      <c r="CC68" s="862"/>
      <c r="CD68" s="862"/>
      <c r="CE68" s="862"/>
      <c r="CF68" s="862"/>
      <c r="CG68" s="862"/>
      <c r="CH68" s="862"/>
      <c r="CI68" s="862"/>
      <c r="CJ68" s="863"/>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VK1b9cQSvPyQz3jfqRbYa+P/uiQ/2FruyymJmaHrDs7V6KittNPFjCy0Q1X42KuBMzrzKDu27juOf83fontiYA==" saltValue="vacnyd5bO1mzIVsZfnBm9g=="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1"/>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完了（居間だけ戸建）</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2024-01-10T04:07:44Z</dcterms:modified>
</cp:coreProperties>
</file>